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8_{F4B28EB3-EFD3-49F0-B89F-DC87469F614B}" xr6:coauthVersionLast="36" xr6:coauthVersionMax="36" xr10:uidLastSave="{00000000-0000-0000-0000-000000000000}"/>
  <bookViews>
    <workbookView xWindow="0" yWindow="0" windowWidth="28800" windowHeight="14025" xr2:uid="{0A63C520-0373-4110-AD89-FD89FB727EC4}"/>
  </bookViews>
  <sheets>
    <sheet name="2020_1-2-4_Download" sheetId="12" r:id="rId1"/>
    <sheet name="2020_1-2-4_CSV_Vorbereitung" sheetId="13" r:id="rId2"/>
    <sheet name="2020_1-2-4_CSV_export" sheetId="14" r:id="rId3"/>
    <sheet name="2020_1-2-4_Rohdaten" sheetId="10" r:id="rId4"/>
    <sheet name="2020_1-2-4_Berechnung" sheetId="11" r:id="rId5"/>
    <sheet name="A4_bearbeitet" sheetId="3" r:id="rId6"/>
    <sheet name="2018_A4-Karte_Berechnung" sheetId="4" r:id="rId7"/>
    <sheet name="2018_Zeitreihe" sheetId="8" r:id="rId8"/>
    <sheet name="2018_A4_Karte" sheetId="5" r:id="rId9"/>
    <sheet name="Rohdaten_2019" sheetId="6" r:id="rId10"/>
    <sheet name="2019_A4_Karte_Test" sheetId="9" r:id="rId11"/>
    <sheet name="2019_A4" sheetId="7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43" i="13" l="1"/>
  <c r="C4943" i="13"/>
  <c r="F4943" i="13"/>
  <c r="E4943" i="13" s="1"/>
  <c r="A4944" i="13"/>
  <c r="C4944" i="13"/>
  <c r="F4944" i="13"/>
  <c r="E4944" i="13" s="1"/>
  <c r="A4945" i="13"/>
  <c r="C4945" i="13"/>
  <c r="E4945" i="13"/>
  <c r="F4945" i="13"/>
  <c r="A4946" i="13"/>
  <c r="C4946" i="13"/>
  <c r="F4946" i="13"/>
  <c r="E4946" i="13" s="1"/>
  <c r="A4947" i="13"/>
  <c r="C4947" i="13"/>
  <c r="F4947" i="13"/>
  <c r="E4947" i="13" s="1"/>
  <c r="A4948" i="13"/>
  <c r="C4948" i="13"/>
  <c r="F4948" i="13"/>
  <c r="E4948" i="13" s="1"/>
  <c r="A4949" i="13"/>
  <c r="C4949" i="13"/>
  <c r="F4949" i="13"/>
  <c r="E4949" i="13" s="1"/>
  <c r="A4950" i="13"/>
  <c r="C4950" i="13"/>
  <c r="F4950" i="13"/>
  <c r="E4950" i="13" s="1"/>
  <c r="A4951" i="13"/>
  <c r="C4951" i="13"/>
  <c r="E4951" i="13"/>
  <c r="F4951" i="13"/>
  <c r="A4952" i="13"/>
  <c r="C4952" i="13"/>
  <c r="F4952" i="13"/>
  <c r="E4952" i="13" s="1"/>
  <c r="A4953" i="13"/>
  <c r="C4953" i="13"/>
  <c r="F4953" i="13"/>
  <c r="E4953" i="13" s="1"/>
  <c r="A4954" i="13"/>
  <c r="C4954" i="13"/>
  <c r="F4954" i="13"/>
  <c r="E4954" i="13" s="1"/>
  <c r="A4955" i="13"/>
  <c r="C4955" i="13"/>
  <c r="E4955" i="13"/>
  <c r="F4955" i="13"/>
  <c r="A4956" i="13"/>
  <c r="C4956" i="13"/>
  <c r="F4956" i="13"/>
  <c r="E4956" i="13" s="1"/>
  <c r="A4957" i="13"/>
  <c r="C4957" i="13"/>
  <c r="F4957" i="13"/>
  <c r="E4957" i="13" s="1"/>
  <c r="A4958" i="13"/>
  <c r="C4958" i="13"/>
  <c r="F4958" i="13"/>
  <c r="E4958" i="13" s="1"/>
  <c r="A4959" i="13"/>
  <c r="C4959" i="13"/>
  <c r="E4959" i="13"/>
  <c r="F4959" i="13"/>
  <c r="A4960" i="13"/>
  <c r="C4960" i="13"/>
  <c r="F4960" i="13"/>
  <c r="E4960" i="13" s="1"/>
  <c r="A4961" i="13"/>
  <c r="C4961" i="13"/>
  <c r="E4961" i="13"/>
  <c r="F4961" i="13"/>
  <c r="A4962" i="13"/>
  <c r="C4962" i="13"/>
  <c r="F4962" i="13"/>
  <c r="E4962" i="13" s="1"/>
  <c r="A4963" i="13"/>
  <c r="C4963" i="13"/>
  <c r="F4963" i="13"/>
  <c r="E4963" i="13" s="1"/>
  <c r="A4964" i="13"/>
  <c r="C4964" i="13"/>
  <c r="F4964" i="13"/>
  <c r="E4964" i="13" s="1"/>
  <c r="A4965" i="13"/>
  <c r="C4965" i="13"/>
  <c r="F4965" i="13"/>
  <c r="E4965" i="13" s="1"/>
  <c r="A4966" i="13"/>
  <c r="C4966" i="13"/>
  <c r="F4966" i="13"/>
  <c r="E4966" i="13" s="1"/>
  <c r="A4967" i="13"/>
  <c r="C4967" i="13"/>
  <c r="E4967" i="13"/>
  <c r="F4967" i="13"/>
  <c r="A4968" i="13"/>
  <c r="C4968" i="13"/>
  <c r="F4968" i="13"/>
  <c r="E4968" i="13" s="1"/>
  <c r="A4969" i="13"/>
  <c r="C4969" i="13"/>
  <c r="F4969" i="13"/>
  <c r="E4969" i="13" s="1"/>
  <c r="A4970" i="13"/>
  <c r="C4970" i="13"/>
  <c r="F4970" i="13"/>
  <c r="E4970" i="13" s="1"/>
  <c r="A4971" i="13"/>
  <c r="C4971" i="13"/>
  <c r="E4971" i="13"/>
  <c r="F4971" i="13"/>
  <c r="A4972" i="13"/>
  <c r="C4972" i="13"/>
  <c r="F4972" i="13"/>
  <c r="E4972" i="13" s="1"/>
  <c r="A4973" i="13"/>
  <c r="C4973" i="13"/>
  <c r="F4973" i="13"/>
  <c r="E4973" i="13" s="1"/>
  <c r="A4974" i="13"/>
  <c r="C4974" i="13"/>
  <c r="F4974" i="13"/>
  <c r="E4974" i="13" s="1"/>
  <c r="A4975" i="13"/>
  <c r="C4975" i="13"/>
  <c r="E4975" i="13"/>
  <c r="F4975" i="13"/>
  <c r="A4976" i="13"/>
  <c r="C4976" i="13"/>
  <c r="F4976" i="13"/>
  <c r="E4976" i="13" s="1"/>
  <c r="A4977" i="13"/>
  <c r="C4977" i="13"/>
  <c r="E4977" i="13"/>
  <c r="F4977" i="13"/>
  <c r="A4978" i="13"/>
  <c r="C4978" i="13"/>
  <c r="F4978" i="13"/>
  <c r="E4978" i="13" s="1"/>
  <c r="A4979" i="13"/>
  <c r="C4979" i="13"/>
  <c r="F4979" i="13"/>
  <c r="E4979" i="13" s="1"/>
  <c r="A4980" i="13"/>
  <c r="C4980" i="13"/>
  <c r="F4980" i="13"/>
  <c r="E4980" i="13" s="1"/>
  <c r="A4981" i="13"/>
  <c r="C4981" i="13"/>
  <c r="F4981" i="13"/>
  <c r="E4981" i="13" s="1"/>
  <c r="A4982" i="13"/>
  <c r="C4982" i="13"/>
  <c r="F4982" i="13"/>
  <c r="E4982" i="13" s="1"/>
  <c r="A4983" i="13"/>
  <c r="C4983" i="13"/>
  <c r="E4983" i="13"/>
  <c r="F4983" i="13"/>
  <c r="A4984" i="13"/>
  <c r="C4984" i="13"/>
  <c r="F4984" i="13"/>
  <c r="E4984" i="13" s="1"/>
  <c r="A4985" i="13"/>
  <c r="C4985" i="13"/>
  <c r="F4985" i="13"/>
  <c r="E4985" i="13" s="1"/>
  <c r="A4986" i="13"/>
  <c r="C4986" i="13"/>
  <c r="F4986" i="13"/>
  <c r="E4986" i="13" s="1"/>
  <c r="A4987" i="13"/>
  <c r="C4987" i="13"/>
  <c r="E4987" i="13"/>
  <c r="F4987" i="13"/>
  <c r="A4988" i="13"/>
  <c r="C4988" i="13"/>
  <c r="F4988" i="13"/>
  <c r="E4988" i="13" s="1"/>
  <c r="A4989" i="13"/>
  <c r="C4989" i="13"/>
  <c r="F4989" i="13"/>
  <c r="E4989" i="13" s="1"/>
  <c r="A4990" i="13"/>
  <c r="C4990" i="13"/>
  <c r="F4990" i="13"/>
  <c r="E4990" i="13" s="1"/>
  <c r="A4991" i="13"/>
  <c r="C4991" i="13"/>
  <c r="E4991" i="13"/>
  <c r="F4991" i="13"/>
  <c r="A4992" i="13"/>
  <c r="C4992" i="13"/>
  <c r="F4992" i="13"/>
  <c r="E4992" i="13" s="1"/>
  <c r="A4993" i="13"/>
  <c r="C4993" i="13"/>
  <c r="E4993" i="13"/>
  <c r="F4993" i="13"/>
  <c r="A4994" i="13"/>
  <c r="C4994" i="13"/>
  <c r="F4994" i="13"/>
  <c r="E4994" i="13" s="1"/>
  <c r="A4995" i="13"/>
  <c r="C4995" i="13"/>
  <c r="F4995" i="13"/>
  <c r="E4995" i="13" s="1"/>
  <c r="A4996" i="13"/>
  <c r="C4996" i="13"/>
  <c r="F4996" i="13"/>
  <c r="E4996" i="13" s="1"/>
  <c r="A4997" i="13"/>
  <c r="C4997" i="13"/>
  <c r="F4997" i="13"/>
  <c r="E4997" i="13" s="1"/>
  <c r="A4998" i="13"/>
  <c r="C4998" i="13"/>
  <c r="F4998" i="13"/>
  <c r="E4998" i="13" s="1"/>
  <c r="A4999" i="13"/>
  <c r="C4999" i="13"/>
  <c r="E4999" i="13"/>
  <c r="F4999" i="13"/>
  <c r="A5000" i="13"/>
  <c r="C5000" i="13"/>
  <c r="F5000" i="13"/>
  <c r="E5000" i="13" s="1"/>
  <c r="A5001" i="13"/>
  <c r="C5001" i="13"/>
  <c r="F5001" i="13"/>
  <c r="E5001" i="13" s="1"/>
  <c r="A5002" i="13"/>
  <c r="C5002" i="13"/>
  <c r="F5002" i="13"/>
  <c r="E5002" i="13" s="1"/>
  <c r="A5003" i="13"/>
  <c r="C5003" i="13"/>
  <c r="F5003" i="13"/>
  <c r="E5003" i="13" s="1"/>
  <c r="A5004" i="13"/>
  <c r="C5004" i="13"/>
  <c r="F5004" i="13"/>
  <c r="E5004" i="13" s="1"/>
  <c r="A5005" i="13"/>
  <c r="C5005" i="13"/>
  <c r="F5005" i="13"/>
  <c r="E5005" i="13" s="1"/>
  <c r="A5006" i="13"/>
  <c r="C5006" i="13"/>
  <c r="F5006" i="13"/>
  <c r="E5006" i="13" s="1"/>
  <c r="A5007" i="13"/>
  <c r="C5007" i="13"/>
  <c r="E5007" i="13"/>
  <c r="F5007" i="13"/>
  <c r="A5008" i="13"/>
  <c r="C5008" i="13"/>
  <c r="F5008" i="13"/>
  <c r="E5008" i="13" s="1"/>
  <c r="A5009" i="13"/>
  <c r="C5009" i="13"/>
  <c r="E5009" i="13"/>
  <c r="F5009" i="13"/>
  <c r="A5010" i="13"/>
  <c r="C5010" i="13"/>
  <c r="F5010" i="13"/>
  <c r="E5010" i="13" s="1"/>
  <c r="A5011" i="13"/>
  <c r="C5011" i="13"/>
  <c r="F5011" i="13"/>
  <c r="E5011" i="13" s="1"/>
  <c r="A5012" i="13"/>
  <c r="C5012" i="13"/>
  <c r="F5012" i="13"/>
  <c r="E5012" i="13" s="1"/>
  <c r="A5013" i="13"/>
  <c r="C5013" i="13"/>
  <c r="F5013" i="13"/>
  <c r="E5013" i="13" s="1"/>
  <c r="A5014" i="13"/>
  <c r="C5014" i="13"/>
  <c r="F5014" i="13"/>
  <c r="E5014" i="13" s="1"/>
  <c r="A5015" i="13"/>
  <c r="C5015" i="13"/>
  <c r="E5015" i="13"/>
  <c r="F5015" i="13"/>
  <c r="A5016" i="13"/>
  <c r="C5016" i="13"/>
  <c r="F5016" i="13"/>
  <c r="E5016" i="13" s="1"/>
  <c r="A5017" i="13"/>
  <c r="C5017" i="13"/>
  <c r="F5017" i="13"/>
  <c r="E5017" i="13" s="1"/>
  <c r="A5018" i="13"/>
  <c r="C5018" i="13"/>
  <c r="F5018" i="13"/>
  <c r="E5018" i="13" s="1"/>
  <c r="A5019" i="13"/>
  <c r="C5019" i="13"/>
  <c r="F5019" i="13"/>
  <c r="E5019" i="13" s="1"/>
  <c r="A5020" i="13"/>
  <c r="C5020" i="13"/>
  <c r="F5020" i="13"/>
  <c r="E5020" i="13" s="1"/>
  <c r="A5021" i="13"/>
  <c r="C5021" i="13"/>
  <c r="F5021" i="13"/>
  <c r="E5021" i="13" s="1"/>
  <c r="A5022" i="13"/>
  <c r="C5022" i="13"/>
  <c r="F5022" i="13"/>
  <c r="E5022" i="13" s="1"/>
  <c r="A5023" i="13"/>
  <c r="C5023" i="13"/>
  <c r="E5023" i="13"/>
  <c r="F5023" i="13"/>
  <c r="A5024" i="13"/>
  <c r="C5024" i="13"/>
  <c r="F5024" i="13"/>
  <c r="E5024" i="13" s="1"/>
  <c r="A5025" i="13"/>
  <c r="C5025" i="13"/>
  <c r="E5025" i="13"/>
  <c r="F5025" i="13"/>
  <c r="A5026" i="13"/>
  <c r="C5026" i="13"/>
  <c r="F5026" i="13"/>
  <c r="E5026" i="13" s="1"/>
  <c r="A5027" i="13"/>
  <c r="C5027" i="13"/>
  <c r="F5027" i="13"/>
  <c r="E5027" i="13" s="1"/>
  <c r="A5028" i="13"/>
  <c r="C5028" i="13"/>
  <c r="F5028" i="13"/>
  <c r="E5028" i="13" s="1"/>
  <c r="A5029" i="13"/>
  <c r="C5029" i="13"/>
  <c r="E5029" i="13"/>
  <c r="F5029" i="13"/>
  <c r="A5030" i="13"/>
  <c r="C5030" i="13"/>
  <c r="F5030" i="13"/>
  <c r="E5030" i="13" s="1"/>
  <c r="A5031" i="13"/>
  <c r="C5031" i="13"/>
  <c r="F5031" i="13"/>
  <c r="E5031" i="13" s="1"/>
  <c r="A5032" i="13"/>
  <c r="C5032" i="13"/>
  <c r="E5032" i="13"/>
  <c r="F5032" i="13"/>
  <c r="A5033" i="13"/>
  <c r="C5033" i="13"/>
  <c r="F5033" i="13"/>
  <c r="E5033" i="13" s="1"/>
  <c r="A5034" i="13"/>
  <c r="C5034" i="13"/>
  <c r="F5034" i="13"/>
  <c r="E5034" i="13" s="1"/>
  <c r="A5035" i="13"/>
  <c r="C5035" i="13"/>
  <c r="E5035" i="13"/>
  <c r="F5035" i="13"/>
  <c r="A5036" i="13"/>
  <c r="C5036" i="13"/>
  <c r="F5036" i="13"/>
  <c r="E5036" i="13" s="1"/>
  <c r="A5037" i="13"/>
  <c r="C5037" i="13"/>
  <c r="F5037" i="13"/>
  <c r="E5037" i="13" s="1"/>
  <c r="A5038" i="13"/>
  <c r="C5038" i="13"/>
  <c r="F5038" i="13"/>
  <c r="E5038" i="13" s="1"/>
  <c r="A5039" i="13"/>
  <c r="C5039" i="13"/>
  <c r="E5039" i="13"/>
  <c r="F5039" i="13"/>
  <c r="A5040" i="13"/>
  <c r="C5040" i="13"/>
  <c r="F5040" i="13"/>
  <c r="E5040" i="13" s="1"/>
  <c r="A5041" i="13"/>
  <c r="C5041" i="13"/>
  <c r="E5041" i="13"/>
  <c r="F5041" i="13"/>
  <c r="A5042" i="13"/>
  <c r="C5042" i="13"/>
  <c r="F5042" i="13"/>
  <c r="E5042" i="13" s="1"/>
  <c r="A5043" i="13"/>
  <c r="C5043" i="13"/>
  <c r="E5043" i="13"/>
  <c r="F5043" i="13"/>
  <c r="A5044" i="13"/>
  <c r="C5044" i="13"/>
  <c r="F5044" i="13"/>
  <c r="E5044" i="13" s="1"/>
  <c r="A5045" i="13"/>
  <c r="C5045" i="13"/>
  <c r="F5045" i="13"/>
  <c r="E5045" i="13" s="1"/>
  <c r="A5046" i="13"/>
  <c r="C5046" i="13"/>
  <c r="F5046" i="13"/>
  <c r="E5046" i="13" s="1"/>
  <c r="A5047" i="13"/>
  <c r="C5047" i="13"/>
  <c r="F5047" i="13"/>
  <c r="E5047" i="13" s="1"/>
  <c r="A5048" i="13"/>
  <c r="C5048" i="13"/>
  <c r="F5048" i="13"/>
  <c r="E5048" i="13" s="1"/>
  <c r="A5049" i="13"/>
  <c r="C5049" i="13"/>
  <c r="E5049" i="13"/>
  <c r="F5049" i="13"/>
  <c r="A5050" i="13"/>
  <c r="C5050" i="13"/>
  <c r="F5050" i="13"/>
  <c r="E5050" i="13" s="1"/>
  <c r="A5051" i="13"/>
  <c r="C5051" i="13"/>
  <c r="F5051" i="13"/>
  <c r="E5051" i="13" s="1"/>
  <c r="A5052" i="13"/>
  <c r="C5052" i="13"/>
  <c r="F5052" i="13"/>
  <c r="E5052" i="13" s="1"/>
  <c r="A5053" i="13"/>
  <c r="C5053" i="13"/>
  <c r="E5053" i="13"/>
  <c r="F5053" i="13"/>
  <c r="A5054" i="13"/>
  <c r="C5054" i="13"/>
  <c r="F5054" i="13"/>
  <c r="E5054" i="13" s="1"/>
  <c r="A5055" i="13"/>
  <c r="C5055" i="13"/>
  <c r="F5055" i="13"/>
  <c r="E5055" i="13" s="1"/>
  <c r="A5056" i="13"/>
  <c r="C5056" i="13"/>
  <c r="F5056" i="13"/>
  <c r="E5056" i="13" s="1"/>
  <c r="A5057" i="13"/>
  <c r="C5057" i="13"/>
  <c r="E5057" i="13"/>
  <c r="F5057" i="13"/>
  <c r="A5058" i="13"/>
  <c r="C5058" i="13"/>
  <c r="F5058" i="13"/>
  <c r="E5058" i="13" s="1"/>
  <c r="A5059" i="13"/>
  <c r="C5059" i="13"/>
  <c r="F5059" i="13"/>
  <c r="E5059" i="13" s="1"/>
  <c r="A5060" i="13"/>
  <c r="C5060" i="13"/>
  <c r="F5060" i="13"/>
  <c r="E5060" i="13" s="1"/>
  <c r="A5061" i="13"/>
  <c r="C5061" i="13"/>
  <c r="F5061" i="13"/>
  <c r="E5061" i="13" s="1"/>
  <c r="A5062" i="13"/>
  <c r="C5062" i="13"/>
  <c r="F5062" i="13"/>
  <c r="E5062" i="13" s="1"/>
  <c r="A5063" i="13"/>
  <c r="C5063" i="13"/>
  <c r="F5063" i="13"/>
  <c r="E5063" i="13" s="1"/>
  <c r="A5064" i="13"/>
  <c r="C5064" i="13"/>
  <c r="F5064" i="13"/>
  <c r="E5064" i="13" s="1"/>
  <c r="A5065" i="13"/>
  <c r="C5065" i="13"/>
  <c r="E5065" i="13"/>
  <c r="F5065" i="13"/>
  <c r="A5066" i="13"/>
  <c r="C5066" i="13"/>
  <c r="F5066" i="13"/>
  <c r="E5066" i="13" s="1"/>
  <c r="A5067" i="13"/>
  <c r="C5067" i="13"/>
  <c r="F5067" i="13"/>
  <c r="E5067" i="13" s="1"/>
  <c r="A5068" i="13"/>
  <c r="C5068" i="13"/>
  <c r="F5068" i="13"/>
  <c r="E5068" i="13" s="1"/>
  <c r="A5069" i="13"/>
  <c r="C5069" i="13"/>
  <c r="E5069" i="13"/>
  <c r="F5069" i="13"/>
  <c r="A5070" i="13"/>
  <c r="C5070" i="13"/>
  <c r="F5070" i="13"/>
  <c r="E5070" i="13" s="1"/>
  <c r="A5071" i="13"/>
  <c r="C5071" i="13"/>
  <c r="F5071" i="13"/>
  <c r="E5071" i="13" s="1"/>
  <c r="A5072" i="13"/>
  <c r="C5072" i="13"/>
  <c r="F5072" i="13"/>
  <c r="E5072" i="13" s="1"/>
  <c r="A5073" i="13"/>
  <c r="C5073" i="13"/>
  <c r="E5073" i="13"/>
  <c r="F5073" i="13"/>
  <c r="A5074" i="13"/>
  <c r="C5074" i="13"/>
  <c r="F5074" i="13"/>
  <c r="E5074" i="13" s="1"/>
  <c r="A5075" i="13"/>
  <c r="C5075" i="13"/>
  <c r="E5075" i="13"/>
  <c r="F5075" i="13"/>
  <c r="A5076" i="13"/>
  <c r="C5076" i="13"/>
  <c r="F5076" i="13"/>
  <c r="E5076" i="13" s="1"/>
  <c r="A5077" i="13"/>
  <c r="C5077" i="13"/>
  <c r="F5077" i="13"/>
  <c r="E5077" i="13" s="1"/>
  <c r="A5078" i="13"/>
  <c r="C5078" i="13"/>
  <c r="F5078" i="13"/>
  <c r="E5078" i="13" s="1"/>
  <c r="A5079" i="13"/>
  <c r="C5079" i="13"/>
  <c r="F5079" i="13"/>
  <c r="E5079" i="13" s="1"/>
  <c r="A5080" i="13"/>
  <c r="C5080" i="13"/>
  <c r="F5080" i="13"/>
  <c r="E5080" i="13" s="1"/>
  <c r="A5081" i="13"/>
  <c r="C5081" i="13"/>
  <c r="E5081" i="13"/>
  <c r="F5081" i="13"/>
  <c r="A5082" i="13"/>
  <c r="C5082" i="13"/>
  <c r="F5082" i="13"/>
  <c r="E5082" i="13" s="1"/>
  <c r="A5083" i="13"/>
  <c r="C5083" i="13"/>
  <c r="F5083" i="13"/>
  <c r="E5083" i="13" s="1"/>
  <c r="A5084" i="13"/>
  <c r="C5084" i="13"/>
  <c r="F5084" i="13"/>
  <c r="E5084" i="13" s="1"/>
  <c r="A5085" i="13"/>
  <c r="C5085" i="13"/>
  <c r="E5085" i="13"/>
  <c r="F5085" i="13"/>
  <c r="A5086" i="13"/>
  <c r="C5086" i="13"/>
  <c r="F5086" i="13"/>
  <c r="E5086" i="13" s="1"/>
  <c r="A5087" i="13"/>
  <c r="C5087" i="13"/>
  <c r="F5087" i="13"/>
  <c r="E5087" i="13" s="1"/>
  <c r="A5088" i="13"/>
  <c r="C5088" i="13"/>
  <c r="F5088" i="13"/>
  <c r="E5088" i="13" s="1"/>
  <c r="A5089" i="13"/>
  <c r="C5089" i="13"/>
  <c r="E5089" i="13"/>
  <c r="F5089" i="13"/>
  <c r="A5090" i="13"/>
  <c r="C5090" i="13"/>
  <c r="F5090" i="13"/>
  <c r="E5090" i="13" s="1"/>
  <c r="A5091" i="13"/>
  <c r="C5091" i="13"/>
  <c r="F5091" i="13"/>
  <c r="E5091" i="13" s="1"/>
  <c r="A5092" i="13"/>
  <c r="C5092" i="13"/>
  <c r="F5092" i="13"/>
  <c r="E5092" i="13" s="1"/>
  <c r="A5093" i="13"/>
  <c r="C5093" i="13"/>
  <c r="F5093" i="13"/>
  <c r="E5093" i="13" s="1"/>
  <c r="A5094" i="13"/>
  <c r="C5094" i="13"/>
  <c r="F5094" i="13"/>
  <c r="E5094" i="13" s="1"/>
  <c r="A5095" i="13"/>
  <c r="C5095" i="13"/>
  <c r="F5095" i="13"/>
  <c r="E5095" i="13" s="1"/>
  <c r="A5096" i="13"/>
  <c r="C5096" i="13"/>
  <c r="F5096" i="13"/>
  <c r="E5096" i="13" s="1"/>
  <c r="A5097" i="13"/>
  <c r="C5097" i="13"/>
  <c r="E5097" i="13"/>
  <c r="F5097" i="13"/>
  <c r="A5098" i="13"/>
  <c r="C5098" i="13"/>
  <c r="F5098" i="13"/>
  <c r="E5098" i="13" s="1"/>
  <c r="A5099" i="13"/>
  <c r="C5099" i="13"/>
  <c r="F5099" i="13"/>
  <c r="E5099" i="13" s="1"/>
  <c r="A5100" i="13"/>
  <c r="C5100" i="13"/>
  <c r="F5100" i="13"/>
  <c r="E5100" i="13" s="1"/>
  <c r="A5101" i="13"/>
  <c r="C5101" i="13"/>
  <c r="E5101" i="13"/>
  <c r="F5101" i="13"/>
  <c r="A5102" i="13"/>
  <c r="C5102" i="13"/>
  <c r="F5102" i="13"/>
  <c r="E5102" i="13" s="1"/>
  <c r="A5103" i="13"/>
  <c r="C5103" i="13"/>
  <c r="F5103" i="13"/>
  <c r="E5103" i="13" s="1"/>
  <c r="A5104" i="13"/>
  <c r="C5104" i="13"/>
  <c r="F5104" i="13"/>
  <c r="E5104" i="13" s="1"/>
  <c r="A5105" i="13"/>
  <c r="C5105" i="13"/>
  <c r="E5105" i="13"/>
  <c r="F5105" i="13"/>
  <c r="A5106" i="13"/>
  <c r="C5106" i="13"/>
  <c r="F5106" i="13"/>
  <c r="E5106" i="13" s="1"/>
  <c r="A5107" i="13"/>
  <c r="C5107" i="13"/>
  <c r="F5107" i="13"/>
  <c r="E5107" i="13" s="1"/>
  <c r="A5108" i="13"/>
  <c r="C5108" i="13"/>
  <c r="F5108" i="13"/>
  <c r="E5108" i="13" s="1"/>
  <c r="A5109" i="13"/>
  <c r="C5109" i="13"/>
  <c r="F5109" i="13"/>
  <c r="E5109" i="13" s="1"/>
  <c r="A5110" i="13"/>
  <c r="C5110" i="13"/>
  <c r="F5110" i="13"/>
  <c r="E5110" i="13" s="1"/>
  <c r="A5111" i="13"/>
  <c r="C5111" i="13"/>
  <c r="F5111" i="13"/>
  <c r="E5111" i="13" s="1"/>
  <c r="A5112" i="13"/>
  <c r="C5112" i="13"/>
  <c r="F5112" i="13"/>
  <c r="E5112" i="13" s="1"/>
  <c r="A5113" i="13"/>
  <c r="C5113" i="13"/>
  <c r="E5113" i="13"/>
  <c r="F5113" i="13"/>
  <c r="A5114" i="13"/>
  <c r="C5114" i="13"/>
  <c r="F5114" i="13"/>
  <c r="E5114" i="13" s="1"/>
  <c r="A5115" i="13"/>
  <c r="C5115" i="13"/>
  <c r="F5115" i="13"/>
  <c r="E5115" i="13" s="1"/>
  <c r="A5116" i="13"/>
  <c r="C5116" i="13"/>
  <c r="F5116" i="13"/>
  <c r="E5116" i="13" s="1"/>
  <c r="A5117" i="13"/>
  <c r="C5117" i="13"/>
  <c r="E5117" i="13"/>
  <c r="F5117" i="13"/>
  <c r="A5118" i="13"/>
  <c r="C5118" i="13"/>
  <c r="F5118" i="13"/>
  <c r="E5118" i="13" s="1"/>
  <c r="A5119" i="13"/>
  <c r="C5119" i="13"/>
  <c r="F5119" i="13"/>
  <c r="E5119" i="13" s="1"/>
  <c r="A5120" i="13"/>
  <c r="C5120" i="13"/>
  <c r="F5120" i="13"/>
  <c r="E5120" i="13" s="1"/>
  <c r="A5121" i="13"/>
  <c r="C5121" i="13"/>
  <c r="E5121" i="13"/>
  <c r="F5121" i="13"/>
  <c r="A5122" i="13"/>
  <c r="C5122" i="13"/>
  <c r="F5122" i="13"/>
  <c r="E5122" i="13" s="1"/>
  <c r="A5123" i="13"/>
  <c r="C5123" i="13"/>
  <c r="F5123" i="13"/>
  <c r="E5123" i="13" s="1"/>
  <c r="A5124" i="13"/>
  <c r="C5124" i="13"/>
  <c r="F5124" i="13"/>
  <c r="E5124" i="13" s="1"/>
  <c r="A5125" i="13"/>
  <c r="C5125" i="13"/>
  <c r="F5125" i="13"/>
  <c r="E5125" i="13" s="1"/>
  <c r="A5126" i="13"/>
  <c r="C5126" i="13"/>
  <c r="F5126" i="13"/>
  <c r="E5126" i="13" s="1"/>
  <c r="A5127" i="13"/>
  <c r="C5127" i="13"/>
  <c r="F5127" i="13"/>
  <c r="E5127" i="13" s="1"/>
  <c r="A5128" i="13"/>
  <c r="C5128" i="13"/>
  <c r="F5128" i="13"/>
  <c r="E5128" i="13" s="1"/>
  <c r="A5129" i="13"/>
  <c r="C5129" i="13"/>
  <c r="E5129" i="13"/>
  <c r="F5129" i="13"/>
  <c r="A5130" i="13"/>
  <c r="C5130" i="13"/>
  <c r="F5130" i="13"/>
  <c r="E5130" i="13" s="1"/>
  <c r="A5131" i="13"/>
  <c r="C5131" i="13"/>
  <c r="F5131" i="13"/>
  <c r="E5131" i="13" s="1"/>
  <c r="A5132" i="13"/>
  <c r="C5132" i="13"/>
  <c r="F5132" i="13"/>
  <c r="E5132" i="13" s="1"/>
  <c r="A5133" i="13"/>
  <c r="C5133" i="13"/>
  <c r="F5133" i="13"/>
  <c r="E5133" i="13" s="1"/>
  <c r="A5134" i="13"/>
  <c r="C5134" i="13"/>
  <c r="F5134" i="13"/>
  <c r="E5134" i="13" s="1"/>
  <c r="A5135" i="13"/>
  <c r="C5135" i="13"/>
  <c r="F5135" i="13"/>
  <c r="E5135" i="13" s="1"/>
  <c r="A5136" i="13"/>
  <c r="C5136" i="13"/>
  <c r="F5136" i="13"/>
  <c r="E5136" i="13" s="1"/>
  <c r="A5137" i="13"/>
  <c r="C5137" i="13"/>
  <c r="E5137" i="13"/>
  <c r="F5137" i="13"/>
  <c r="A5138" i="13"/>
  <c r="C5138" i="13"/>
  <c r="F5138" i="13"/>
  <c r="E5138" i="13" s="1"/>
  <c r="A5139" i="13"/>
  <c r="C5139" i="13"/>
  <c r="F5139" i="13"/>
  <c r="E5139" i="13" s="1"/>
  <c r="A5140" i="13"/>
  <c r="C5140" i="13"/>
  <c r="F5140" i="13"/>
  <c r="E5140" i="13" s="1"/>
  <c r="A5141" i="13"/>
  <c r="C5141" i="13"/>
  <c r="F5141" i="13"/>
  <c r="E5141" i="13" s="1"/>
  <c r="A5142" i="13"/>
  <c r="C5142" i="13"/>
  <c r="F5142" i="13"/>
  <c r="E5142" i="13" s="1"/>
  <c r="A5143" i="13"/>
  <c r="C5143" i="13"/>
  <c r="F5143" i="13"/>
  <c r="E5143" i="13" s="1"/>
  <c r="A5144" i="13"/>
  <c r="C5144" i="13"/>
  <c r="F5144" i="13"/>
  <c r="E5144" i="13" s="1"/>
  <c r="A5145" i="13"/>
  <c r="C5145" i="13"/>
  <c r="E5145" i="13"/>
  <c r="F5145" i="13"/>
  <c r="A5146" i="13"/>
  <c r="C5146" i="13"/>
  <c r="F5146" i="13"/>
  <c r="E5146" i="13" s="1"/>
  <c r="A5147" i="13"/>
  <c r="C5147" i="13"/>
  <c r="F5147" i="13"/>
  <c r="E5147" i="13" s="1"/>
  <c r="A5148" i="13"/>
  <c r="C5148" i="13"/>
  <c r="F5148" i="13"/>
  <c r="E5148" i="13" s="1"/>
  <c r="A5149" i="13"/>
  <c r="C5149" i="13"/>
  <c r="F5149" i="13"/>
  <c r="E5149" i="13" s="1"/>
  <c r="A5150" i="13"/>
  <c r="C5150" i="13"/>
  <c r="F5150" i="13"/>
  <c r="E5150" i="13" s="1"/>
  <c r="A5151" i="13"/>
  <c r="C5151" i="13"/>
  <c r="F5151" i="13"/>
  <c r="E5151" i="13" s="1"/>
  <c r="A5152" i="13"/>
  <c r="C5152" i="13"/>
  <c r="F5152" i="13"/>
  <c r="E5152" i="13" s="1"/>
  <c r="A5153" i="13"/>
  <c r="C5153" i="13"/>
  <c r="E5153" i="13"/>
  <c r="F5153" i="13"/>
  <c r="A5154" i="13"/>
  <c r="C5154" i="13"/>
  <c r="F5154" i="13"/>
  <c r="E5154" i="13" s="1"/>
  <c r="A5155" i="13"/>
  <c r="C5155" i="13"/>
  <c r="F5155" i="13"/>
  <c r="E5155" i="13" s="1"/>
  <c r="A5156" i="13"/>
  <c r="C5156" i="13"/>
  <c r="F5156" i="13"/>
  <c r="E5156" i="13" s="1"/>
  <c r="A5157" i="13"/>
  <c r="C5157" i="13"/>
  <c r="F5157" i="13"/>
  <c r="E5157" i="13" s="1"/>
  <c r="A5158" i="13"/>
  <c r="C5158" i="13"/>
  <c r="F5158" i="13"/>
  <c r="E5158" i="13" s="1"/>
  <c r="A5159" i="13"/>
  <c r="C5159" i="13"/>
  <c r="F5159" i="13"/>
  <c r="E5159" i="13" s="1"/>
  <c r="A5160" i="13"/>
  <c r="C5160" i="13"/>
  <c r="F5160" i="13"/>
  <c r="E5160" i="13" s="1"/>
  <c r="A5161" i="13"/>
  <c r="C5161" i="13"/>
  <c r="E5161" i="13"/>
  <c r="F5161" i="13"/>
  <c r="A5162" i="13"/>
  <c r="C5162" i="13"/>
  <c r="F5162" i="13"/>
  <c r="E5162" i="13" s="1"/>
  <c r="A5163" i="13"/>
  <c r="C5163" i="13"/>
  <c r="E5163" i="13"/>
  <c r="F5163" i="13"/>
  <c r="A5164" i="13"/>
  <c r="C5164" i="13"/>
  <c r="F5164" i="13"/>
  <c r="E5164" i="13" s="1"/>
  <c r="A5165" i="13"/>
  <c r="C5165" i="13"/>
  <c r="F5165" i="13"/>
  <c r="E5165" i="13" s="1"/>
  <c r="A5166" i="13"/>
  <c r="C5166" i="13"/>
  <c r="F5166" i="13"/>
  <c r="E5166" i="13" s="1"/>
  <c r="A5167" i="13"/>
  <c r="C5167" i="13"/>
  <c r="F5167" i="13"/>
  <c r="E5167" i="13" s="1"/>
  <c r="A5168" i="13"/>
  <c r="C5168" i="13"/>
  <c r="F5168" i="13"/>
  <c r="E5168" i="13" s="1"/>
  <c r="A5169" i="13"/>
  <c r="C5169" i="13"/>
  <c r="E5169" i="13"/>
  <c r="F5169" i="13"/>
  <c r="A5170" i="13"/>
  <c r="C5170" i="13"/>
  <c r="F5170" i="13"/>
  <c r="E5170" i="13" s="1"/>
  <c r="A5171" i="13"/>
  <c r="C5171" i="13"/>
  <c r="F5171" i="13"/>
  <c r="E5171" i="13" s="1"/>
  <c r="A5172" i="13"/>
  <c r="C5172" i="13"/>
  <c r="F5172" i="13"/>
  <c r="E5172" i="13" s="1"/>
  <c r="A5173" i="13"/>
  <c r="C5173" i="13"/>
  <c r="F5173" i="13"/>
  <c r="E5173" i="13" s="1"/>
  <c r="A5174" i="13"/>
  <c r="C5174" i="13"/>
  <c r="F5174" i="13"/>
  <c r="E5174" i="13" s="1"/>
  <c r="A5175" i="13"/>
  <c r="C5175" i="13"/>
  <c r="F5175" i="13"/>
  <c r="E5175" i="13" s="1"/>
  <c r="A5176" i="13"/>
  <c r="C5176" i="13"/>
  <c r="F5176" i="13"/>
  <c r="E5176" i="13" s="1"/>
  <c r="A5177" i="13"/>
  <c r="C5177" i="13"/>
  <c r="E5177" i="13"/>
  <c r="F5177" i="13"/>
  <c r="A5178" i="13"/>
  <c r="C5178" i="13"/>
  <c r="F5178" i="13"/>
  <c r="E5178" i="13" s="1"/>
  <c r="A5179" i="13"/>
  <c r="C5179" i="13"/>
  <c r="E5179" i="13"/>
  <c r="F5179" i="13"/>
  <c r="A5180" i="13"/>
  <c r="C5180" i="13"/>
  <c r="F5180" i="13"/>
  <c r="E5180" i="13" s="1"/>
  <c r="A5181" i="13"/>
  <c r="C5181" i="13"/>
  <c r="F5181" i="13"/>
  <c r="E5181" i="13" s="1"/>
  <c r="A5182" i="13"/>
  <c r="C5182" i="13"/>
  <c r="F5182" i="13"/>
  <c r="E5182" i="13" s="1"/>
  <c r="A5183" i="13"/>
  <c r="C5183" i="13"/>
  <c r="F5183" i="13"/>
  <c r="E5183" i="13" s="1"/>
  <c r="A5184" i="13"/>
  <c r="C5184" i="13"/>
  <c r="F5184" i="13"/>
  <c r="E5184" i="13" s="1"/>
  <c r="A5185" i="13"/>
  <c r="C5185" i="13"/>
  <c r="E5185" i="13"/>
  <c r="F5185" i="13"/>
  <c r="A5186" i="13"/>
  <c r="C5186" i="13"/>
  <c r="F5186" i="13"/>
  <c r="E5186" i="13" s="1"/>
  <c r="A5187" i="13"/>
  <c r="C5187" i="13"/>
  <c r="E5187" i="13"/>
  <c r="F5187" i="13"/>
  <c r="A5188" i="13"/>
  <c r="C5188" i="13"/>
  <c r="F5188" i="13"/>
  <c r="E5188" i="13" s="1"/>
  <c r="A5189" i="13"/>
  <c r="C5189" i="13"/>
  <c r="F5189" i="13"/>
  <c r="E5189" i="13" s="1"/>
  <c r="A5190" i="13"/>
  <c r="C5190" i="13"/>
  <c r="F5190" i="13"/>
  <c r="E5190" i="13" s="1"/>
  <c r="A5191" i="13"/>
  <c r="C5191" i="13"/>
  <c r="F5191" i="13"/>
  <c r="E5191" i="13" s="1"/>
  <c r="A5192" i="13"/>
  <c r="C5192" i="13"/>
  <c r="F5192" i="13"/>
  <c r="E5192" i="13" s="1"/>
  <c r="A5193" i="13"/>
  <c r="C5193" i="13"/>
  <c r="E5193" i="13"/>
  <c r="F5193" i="13"/>
  <c r="A5194" i="13"/>
  <c r="C5194" i="13"/>
  <c r="F5194" i="13"/>
  <c r="E5194" i="13" s="1"/>
  <c r="A5195" i="13"/>
  <c r="C5195" i="13"/>
  <c r="E5195" i="13"/>
  <c r="F5195" i="13"/>
  <c r="A5196" i="13"/>
  <c r="C5196" i="13"/>
  <c r="F5196" i="13"/>
  <c r="E5196" i="13" s="1"/>
  <c r="A5197" i="13"/>
  <c r="C5197" i="13"/>
  <c r="F5197" i="13"/>
  <c r="E5197" i="13" s="1"/>
  <c r="A5198" i="13"/>
  <c r="C5198" i="13"/>
  <c r="F5198" i="13"/>
  <c r="E5198" i="13" s="1"/>
  <c r="A5199" i="13"/>
  <c r="C5199" i="13"/>
  <c r="F5199" i="13"/>
  <c r="E5199" i="13" s="1"/>
  <c r="A5200" i="13"/>
  <c r="C5200" i="13"/>
  <c r="F5200" i="13"/>
  <c r="E5200" i="13" s="1"/>
  <c r="A5201" i="13"/>
  <c r="C5201" i="13"/>
  <c r="E5201" i="13"/>
  <c r="F5201" i="13"/>
  <c r="A5202" i="13"/>
  <c r="C5202" i="13"/>
  <c r="F5202" i="13"/>
  <c r="E5202" i="13" s="1"/>
  <c r="A5203" i="13"/>
  <c r="C5203" i="13"/>
  <c r="E5203" i="13"/>
  <c r="F5203" i="13"/>
  <c r="A5204" i="13"/>
  <c r="C5204" i="13"/>
  <c r="F5204" i="13"/>
  <c r="E5204" i="13" s="1"/>
  <c r="A5205" i="13"/>
  <c r="C5205" i="13"/>
  <c r="F5205" i="13"/>
  <c r="E5205" i="13" s="1"/>
  <c r="A5206" i="13"/>
  <c r="C5206" i="13"/>
  <c r="F5206" i="13"/>
  <c r="E5206" i="13" s="1"/>
  <c r="A5207" i="13"/>
  <c r="C5207" i="13"/>
  <c r="F5207" i="13"/>
  <c r="E5207" i="13" s="1"/>
  <c r="A5208" i="13"/>
  <c r="C5208" i="13"/>
  <c r="F5208" i="13"/>
  <c r="E5208" i="13" s="1"/>
  <c r="A5209" i="13"/>
  <c r="C5209" i="13"/>
  <c r="E5209" i="13"/>
  <c r="F5209" i="13"/>
  <c r="A5210" i="13"/>
  <c r="C5210" i="13"/>
  <c r="F5210" i="13"/>
  <c r="E5210" i="13" s="1"/>
  <c r="A5211" i="13"/>
  <c r="C5211" i="13"/>
  <c r="F5211" i="13"/>
  <c r="E5211" i="13" s="1"/>
  <c r="A5212" i="13"/>
  <c r="C5212" i="13"/>
  <c r="F5212" i="13"/>
  <c r="E5212" i="13" s="1"/>
  <c r="A5213" i="13"/>
  <c r="C5213" i="13"/>
  <c r="F5213" i="13"/>
  <c r="E5213" i="13" s="1"/>
  <c r="A5214" i="13"/>
  <c r="C5214" i="13"/>
  <c r="F5214" i="13"/>
  <c r="E5214" i="13" s="1"/>
  <c r="A5215" i="13"/>
  <c r="C5215" i="13"/>
  <c r="F5215" i="13"/>
  <c r="E5215" i="13" s="1"/>
  <c r="A5216" i="13"/>
  <c r="C5216" i="13"/>
  <c r="F5216" i="13"/>
  <c r="E5216" i="13" s="1"/>
  <c r="A5217" i="13"/>
  <c r="C5217" i="13"/>
  <c r="E5217" i="13"/>
  <c r="F5217" i="13"/>
  <c r="A5218" i="13"/>
  <c r="C5218" i="13"/>
  <c r="F5218" i="13"/>
  <c r="E5218" i="13" s="1"/>
  <c r="A5219" i="13"/>
  <c r="C5219" i="13"/>
  <c r="E5219" i="13"/>
  <c r="F5219" i="13"/>
  <c r="A5220" i="13"/>
  <c r="C5220" i="13"/>
  <c r="F5220" i="13"/>
  <c r="E5220" i="13" s="1"/>
  <c r="A5221" i="13"/>
  <c r="C5221" i="13"/>
  <c r="F5221" i="13"/>
  <c r="E5221" i="13" s="1"/>
  <c r="A5222" i="13"/>
  <c r="C5222" i="13"/>
  <c r="F5222" i="13"/>
  <c r="E5222" i="13" s="1"/>
  <c r="A5223" i="13"/>
  <c r="C5223" i="13"/>
  <c r="F5223" i="13"/>
  <c r="E5223" i="13" s="1"/>
  <c r="A5224" i="13"/>
  <c r="C5224" i="13"/>
  <c r="F5224" i="13"/>
  <c r="E5224" i="13" s="1"/>
  <c r="A5225" i="13"/>
  <c r="C5225" i="13"/>
  <c r="E5225" i="13"/>
  <c r="F5225" i="13"/>
  <c r="A5226" i="13"/>
  <c r="C5226" i="13"/>
  <c r="F5226" i="13"/>
  <c r="E5226" i="13" s="1"/>
  <c r="A5227" i="13"/>
  <c r="C5227" i="13"/>
  <c r="F5227" i="13"/>
  <c r="E5227" i="13" s="1"/>
  <c r="A5228" i="13"/>
  <c r="C5228" i="13"/>
  <c r="F5228" i="13"/>
  <c r="E5228" i="13" s="1"/>
  <c r="A5229" i="13"/>
  <c r="C5229" i="13"/>
  <c r="F5229" i="13"/>
  <c r="E5229" i="13" s="1"/>
  <c r="A5230" i="13"/>
  <c r="C5230" i="13"/>
  <c r="F5230" i="13"/>
  <c r="E5230" i="13" s="1"/>
  <c r="A5231" i="13"/>
  <c r="C5231" i="13"/>
  <c r="F5231" i="13"/>
  <c r="E5231" i="13" s="1"/>
  <c r="A5232" i="13"/>
  <c r="C5232" i="13"/>
  <c r="F5232" i="13"/>
  <c r="E5232" i="13" s="1"/>
  <c r="A5233" i="13"/>
  <c r="C5233" i="13"/>
  <c r="E5233" i="13"/>
  <c r="F5233" i="13"/>
  <c r="A5234" i="13"/>
  <c r="C5234" i="13"/>
  <c r="F5234" i="13"/>
  <c r="E5234" i="13" s="1"/>
  <c r="A5235" i="13"/>
  <c r="C5235" i="13"/>
  <c r="E5235" i="13"/>
  <c r="F5235" i="13"/>
  <c r="A5236" i="13"/>
  <c r="C5236" i="13"/>
  <c r="F5236" i="13"/>
  <c r="E5236" i="13" s="1"/>
  <c r="A5237" i="13"/>
  <c r="C5237" i="13"/>
  <c r="F5237" i="13"/>
  <c r="E5237" i="13" s="1"/>
  <c r="A5238" i="13"/>
  <c r="C5238" i="13"/>
  <c r="F5238" i="13"/>
  <c r="E5238" i="13" s="1"/>
  <c r="A5239" i="13"/>
  <c r="C5239" i="13"/>
  <c r="F5239" i="13"/>
  <c r="E5239" i="13" s="1"/>
  <c r="A5240" i="13"/>
  <c r="C5240" i="13"/>
  <c r="F5240" i="13"/>
  <c r="E5240" i="13" s="1"/>
  <c r="A5241" i="13"/>
  <c r="C5241" i="13"/>
  <c r="E5241" i="13"/>
  <c r="F5241" i="13"/>
  <c r="A5242" i="13"/>
  <c r="C5242" i="13"/>
  <c r="F5242" i="13"/>
  <c r="E5242" i="13" s="1"/>
  <c r="A5243" i="13"/>
  <c r="C5243" i="13"/>
  <c r="F5243" i="13"/>
  <c r="E5243" i="13" s="1"/>
  <c r="A5244" i="13"/>
  <c r="C5244" i="13"/>
  <c r="F5244" i="13"/>
  <c r="E5244" i="13" s="1"/>
  <c r="A5245" i="13"/>
  <c r="C5245" i="13"/>
  <c r="F5245" i="13"/>
  <c r="E5245" i="13" s="1"/>
  <c r="A5246" i="13"/>
  <c r="C5246" i="13"/>
  <c r="F5246" i="13"/>
  <c r="E5246" i="13" s="1"/>
  <c r="A5247" i="13"/>
  <c r="C5247" i="13"/>
  <c r="F5247" i="13"/>
  <c r="E5247" i="13" s="1"/>
  <c r="A5248" i="13"/>
  <c r="C5248" i="13"/>
  <c r="F5248" i="13"/>
  <c r="E5248" i="13" s="1"/>
  <c r="A5249" i="13"/>
  <c r="C5249" i="13"/>
  <c r="E5249" i="13"/>
  <c r="F5249" i="13"/>
  <c r="A5250" i="13"/>
  <c r="C5250" i="13"/>
  <c r="F5250" i="13"/>
  <c r="E5250" i="13" s="1"/>
  <c r="A5251" i="13"/>
  <c r="C5251" i="13"/>
  <c r="E5251" i="13"/>
  <c r="F5251" i="13"/>
  <c r="A5252" i="13"/>
  <c r="C5252" i="13"/>
  <c r="F5252" i="13"/>
  <c r="E5252" i="13" s="1"/>
  <c r="A5253" i="13"/>
  <c r="C5253" i="13"/>
  <c r="F5253" i="13"/>
  <c r="E5253" i="13" s="1"/>
  <c r="A5254" i="13"/>
  <c r="C5254" i="13"/>
  <c r="F5254" i="13"/>
  <c r="E5254" i="13" s="1"/>
  <c r="A5255" i="13"/>
  <c r="C5255" i="13"/>
  <c r="F5255" i="13"/>
  <c r="E5255" i="13" s="1"/>
  <c r="A5256" i="13"/>
  <c r="C5256" i="13"/>
  <c r="F5256" i="13"/>
  <c r="E5256" i="13" s="1"/>
  <c r="A5257" i="13"/>
  <c r="C5257" i="13"/>
  <c r="E5257" i="13"/>
  <c r="F5257" i="13"/>
  <c r="A5258" i="13"/>
  <c r="C5258" i="13"/>
  <c r="F5258" i="13"/>
  <c r="E5258" i="13" s="1"/>
  <c r="A5259" i="13"/>
  <c r="C5259" i="13"/>
  <c r="E5259" i="13"/>
  <c r="F5259" i="13"/>
  <c r="A5260" i="13"/>
  <c r="C5260" i="13"/>
  <c r="F5260" i="13"/>
  <c r="E5260" i="13" s="1"/>
  <c r="A5261" i="13"/>
  <c r="C5261" i="13"/>
  <c r="F5261" i="13"/>
  <c r="E5261" i="13" s="1"/>
  <c r="A5262" i="13"/>
  <c r="C5262" i="13"/>
  <c r="F5262" i="13"/>
  <c r="E5262" i="13" s="1"/>
  <c r="A5263" i="13"/>
  <c r="C5263" i="13"/>
  <c r="F5263" i="13"/>
  <c r="E5263" i="13" s="1"/>
  <c r="A5264" i="13"/>
  <c r="C5264" i="13"/>
  <c r="F5264" i="13"/>
  <c r="E5264" i="13" s="1"/>
  <c r="A5265" i="13"/>
  <c r="C5265" i="13"/>
  <c r="E5265" i="13"/>
  <c r="F5265" i="13"/>
  <c r="A5266" i="13"/>
  <c r="C5266" i="13"/>
  <c r="F5266" i="13"/>
  <c r="E5266" i="13" s="1"/>
  <c r="A5267" i="13"/>
  <c r="C5267" i="13"/>
  <c r="E5267" i="13"/>
  <c r="F5267" i="13"/>
  <c r="A5268" i="13"/>
  <c r="C5268" i="13"/>
  <c r="F5268" i="13"/>
  <c r="E5268" i="13" s="1"/>
  <c r="A5269" i="13"/>
  <c r="C5269" i="13"/>
  <c r="F5269" i="13"/>
  <c r="E5269" i="13" s="1"/>
  <c r="A5270" i="13"/>
  <c r="C5270" i="13"/>
  <c r="F5270" i="13"/>
  <c r="E5270" i="13" s="1"/>
  <c r="A5271" i="13"/>
  <c r="C5271" i="13"/>
  <c r="F5271" i="13"/>
  <c r="E5271" i="13" s="1"/>
  <c r="A5272" i="13"/>
  <c r="C5272" i="13"/>
  <c r="F5272" i="13"/>
  <c r="E5272" i="13" s="1"/>
  <c r="A5273" i="13"/>
  <c r="C5273" i="13"/>
  <c r="E5273" i="13"/>
  <c r="F5273" i="13"/>
  <c r="A5274" i="13"/>
  <c r="C5274" i="13"/>
  <c r="F5274" i="13"/>
  <c r="E5274" i="13" s="1"/>
  <c r="A5275" i="13"/>
  <c r="C5275" i="13"/>
  <c r="E5275" i="13"/>
  <c r="F5275" i="13"/>
  <c r="A5276" i="13"/>
  <c r="C5276" i="13"/>
  <c r="F5276" i="13"/>
  <c r="E5276" i="13" s="1"/>
  <c r="A5277" i="13"/>
  <c r="C5277" i="13"/>
  <c r="F5277" i="13"/>
  <c r="E5277" i="13" s="1"/>
  <c r="A5278" i="13"/>
  <c r="C5278" i="13"/>
  <c r="F5278" i="13"/>
  <c r="E5278" i="13" s="1"/>
  <c r="A5279" i="13"/>
  <c r="C5279" i="13"/>
  <c r="F5279" i="13"/>
  <c r="E5279" i="13" s="1"/>
  <c r="A5280" i="13"/>
  <c r="C5280" i="13"/>
  <c r="F5280" i="13"/>
  <c r="E5280" i="13" s="1"/>
  <c r="A5281" i="13"/>
  <c r="C5281" i="13"/>
  <c r="E5281" i="13"/>
  <c r="F5281" i="13"/>
  <c r="A5282" i="13"/>
  <c r="C5282" i="13"/>
  <c r="F5282" i="13"/>
  <c r="E5282" i="13" s="1"/>
  <c r="A5283" i="13"/>
  <c r="C5283" i="13"/>
  <c r="E5283" i="13"/>
  <c r="F5283" i="13"/>
  <c r="A5284" i="13"/>
  <c r="C5284" i="13"/>
  <c r="F5284" i="13"/>
  <c r="E5284" i="13" s="1"/>
  <c r="A5285" i="13"/>
  <c r="C5285" i="13"/>
  <c r="F5285" i="13"/>
  <c r="E5285" i="13" s="1"/>
  <c r="A5286" i="13"/>
  <c r="C5286" i="13"/>
  <c r="F5286" i="13"/>
  <c r="E5286" i="13" s="1"/>
  <c r="A5287" i="13"/>
  <c r="C5287" i="13"/>
  <c r="F5287" i="13"/>
  <c r="E5287" i="13" s="1"/>
  <c r="A5288" i="13"/>
  <c r="C5288" i="13"/>
  <c r="F5288" i="13"/>
  <c r="E5288" i="13" s="1"/>
  <c r="A5289" i="13"/>
  <c r="C5289" i="13"/>
  <c r="E5289" i="13"/>
  <c r="F5289" i="13"/>
  <c r="A5290" i="13"/>
  <c r="C5290" i="13"/>
  <c r="F5290" i="13"/>
  <c r="E5290" i="13" s="1"/>
  <c r="A5291" i="13"/>
  <c r="C5291" i="13"/>
  <c r="E5291" i="13"/>
  <c r="F5291" i="13"/>
  <c r="A5292" i="13"/>
  <c r="C5292" i="13"/>
  <c r="F5292" i="13"/>
  <c r="E5292" i="13" s="1"/>
  <c r="A5293" i="13"/>
  <c r="C5293" i="13"/>
  <c r="F5293" i="13"/>
  <c r="E5293" i="13" s="1"/>
  <c r="A5294" i="13"/>
  <c r="C5294" i="13"/>
  <c r="F5294" i="13"/>
  <c r="E5294" i="13" s="1"/>
  <c r="A5295" i="13"/>
  <c r="C5295" i="13"/>
  <c r="F5295" i="13"/>
  <c r="E5295" i="13" s="1"/>
  <c r="A5296" i="13"/>
  <c r="C5296" i="13"/>
  <c r="F5296" i="13"/>
  <c r="E5296" i="13" s="1"/>
  <c r="A5297" i="13"/>
  <c r="C5297" i="13"/>
  <c r="E5297" i="13"/>
  <c r="F5297" i="13"/>
  <c r="A5298" i="13"/>
  <c r="C5298" i="13"/>
  <c r="F5298" i="13"/>
  <c r="E5298" i="13" s="1"/>
  <c r="A5299" i="13"/>
  <c r="C5299" i="13"/>
  <c r="E5299" i="13"/>
  <c r="F5299" i="13"/>
  <c r="A5300" i="13"/>
  <c r="C5300" i="13"/>
  <c r="F5300" i="13"/>
  <c r="E5300" i="13" s="1"/>
  <c r="A5301" i="13"/>
  <c r="C5301" i="13"/>
  <c r="F5301" i="13"/>
  <c r="E5301" i="13" s="1"/>
  <c r="A5302" i="13"/>
  <c r="C5302" i="13"/>
  <c r="F5302" i="13"/>
  <c r="E5302" i="13" s="1"/>
  <c r="A5303" i="13"/>
  <c r="C5303" i="13"/>
  <c r="F5303" i="13"/>
  <c r="E5303" i="13" s="1"/>
  <c r="A5304" i="13"/>
  <c r="C5304" i="13"/>
  <c r="F5304" i="13"/>
  <c r="E5304" i="13" s="1"/>
  <c r="A5305" i="13"/>
  <c r="C5305" i="13"/>
  <c r="E5305" i="13"/>
  <c r="F5305" i="13"/>
  <c r="A5306" i="13"/>
  <c r="C5306" i="13"/>
  <c r="F5306" i="13"/>
  <c r="E5306" i="13" s="1"/>
  <c r="A5307" i="13"/>
  <c r="C5307" i="13"/>
  <c r="E5307" i="13"/>
  <c r="F5307" i="13"/>
  <c r="A5308" i="13"/>
  <c r="C5308" i="13"/>
  <c r="F5308" i="13"/>
  <c r="E5308" i="13" s="1"/>
  <c r="A5309" i="13"/>
  <c r="C5309" i="13"/>
  <c r="F5309" i="13"/>
  <c r="E5309" i="13" s="1"/>
  <c r="A5310" i="13"/>
  <c r="C5310" i="13"/>
  <c r="F5310" i="13"/>
  <c r="E5310" i="13" s="1"/>
  <c r="A5311" i="13"/>
  <c r="C5311" i="13"/>
  <c r="F5311" i="13"/>
  <c r="E5311" i="13" s="1"/>
  <c r="A5312" i="13"/>
  <c r="C5312" i="13"/>
  <c r="F5312" i="13"/>
  <c r="E5312" i="13" s="1"/>
  <c r="A5313" i="13"/>
  <c r="C5313" i="13"/>
  <c r="E5313" i="13"/>
  <c r="F5313" i="13"/>
  <c r="A5314" i="13"/>
  <c r="C5314" i="13"/>
  <c r="F5314" i="13"/>
  <c r="E5314" i="13" s="1"/>
  <c r="A5315" i="13"/>
  <c r="C5315" i="13"/>
  <c r="E5315" i="13"/>
  <c r="F5315" i="13"/>
  <c r="A5316" i="13"/>
  <c r="C5316" i="13"/>
  <c r="F5316" i="13"/>
  <c r="E5316" i="13" s="1"/>
  <c r="A5317" i="13"/>
  <c r="C5317" i="13"/>
  <c r="F5317" i="13"/>
  <c r="E5317" i="13" s="1"/>
  <c r="A5318" i="13"/>
  <c r="C5318" i="13"/>
  <c r="F5318" i="13"/>
  <c r="E5318" i="13" s="1"/>
  <c r="A5319" i="13"/>
  <c r="C5319" i="13"/>
  <c r="F5319" i="13"/>
  <c r="E5319" i="13" s="1"/>
  <c r="A5320" i="13"/>
  <c r="C5320" i="13"/>
  <c r="F5320" i="13"/>
  <c r="E5320" i="13" s="1"/>
  <c r="A5321" i="13"/>
  <c r="C5321" i="13"/>
  <c r="E5321" i="13"/>
  <c r="F5321" i="13"/>
  <c r="A5322" i="13"/>
  <c r="C5322" i="13"/>
  <c r="F5322" i="13"/>
  <c r="E5322" i="13" s="1"/>
  <c r="A5323" i="13"/>
  <c r="C5323" i="13"/>
  <c r="E5323" i="13"/>
  <c r="F5323" i="13"/>
  <c r="A5324" i="13"/>
  <c r="C5324" i="13"/>
  <c r="F5324" i="13"/>
  <c r="E5324" i="13" s="1"/>
  <c r="A5325" i="13"/>
  <c r="C5325" i="13"/>
  <c r="F5325" i="13"/>
  <c r="E5325" i="13" s="1"/>
  <c r="A5326" i="13"/>
  <c r="C5326" i="13"/>
  <c r="F5326" i="13"/>
  <c r="E5326" i="13" s="1"/>
  <c r="A5327" i="13"/>
  <c r="C5327" i="13"/>
  <c r="F5327" i="13"/>
  <c r="E5327" i="13" s="1"/>
  <c r="A5328" i="13"/>
  <c r="C5328" i="13"/>
  <c r="F5328" i="13"/>
  <c r="E5328" i="13" s="1"/>
  <c r="A5329" i="13"/>
  <c r="C5329" i="13"/>
  <c r="E5329" i="13"/>
  <c r="F5329" i="13"/>
  <c r="A5330" i="13"/>
  <c r="C5330" i="13"/>
  <c r="F5330" i="13"/>
  <c r="E5330" i="13" s="1"/>
  <c r="A5331" i="13"/>
  <c r="C5331" i="13"/>
  <c r="E5331" i="13"/>
  <c r="F5331" i="13"/>
  <c r="A5332" i="13"/>
  <c r="C5332" i="13"/>
  <c r="F5332" i="13"/>
  <c r="E5332" i="13" s="1"/>
  <c r="A5333" i="13"/>
  <c r="C5333" i="13"/>
  <c r="F5333" i="13"/>
  <c r="E5333" i="13" s="1"/>
  <c r="A5334" i="13"/>
  <c r="C5334" i="13"/>
  <c r="F5334" i="13"/>
  <c r="E5334" i="13" s="1"/>
  <c r="A5335" i="13"/>
  <c r="C5335" i="13"/>
  <c r="F5335" i="13"/>
  <c r="E5335" i="13" s="1"/>
  <c r="A5336" i="13"/>
  <c r="C5336" i="13"/>
  <c r="F5336" i="13"/>
  <c r="E5336" i="13" s="1"/>
  <c r="A5337" i="13"/>
  <c r="C5337" i="13"/>
  <c r="F5337" i="13"/>
  <c r="E5337" i="13" s="1"/>
  <c r="A5338" i="13"/>
  <c r="C5338" i="13"/>
  <c r="F5338" i="13"/>
  <c r="E5338" i="13" s="1"/>
  <c r="A5339" i="13"/>
  <c r="C5339" i="13"/>
  <c r="E5339" i="13"/>
  <c r="F5339" i="13"/>
  <c r="A5340" i="13"/>
  <c r="C5340" i="13"/>
  <c r="F5340" i="13"/>
  <c r="E5340" i="13" s="1"/>
  <c r="A5341" i="13"/>
  <c r="C5341" i="13"/>
  <c r="F5341" i="13"/>
  <c r="E5341" i="13" s="1"/>
  <c r="A5342" i="13"/>
  <c r="C5342" i="13"/>
  <c r="F5342" i="13"/>
  <c r="E5342" i="13" s="1"/>
  <c r="A5343" i="13"/>
  <c r="C5343" i="13"/>
  <c r="E5343" i="13"/>
  <c r="F5343" i="13"/>
  <c r="A5344" i="13"/>
  <c r="C5344" i="13"/>
  <c r="F5344" i="13"/>
  <c r="E5344" i="13" s="1"/>
  <c r="A5345" i="13"/>
  <c r="C5345" i="13"/>
  <c r="F5345" i="13"/>
  <c r="E5345" i="13" s="1"/>
  <c r="A5346" i="13"/>
  <c r="C5346" i="13"/>
  <c r="F5346" i="13"/>
  <c r="E5346" i="13" s="1"/>
  <c r="A5347" i="13"/>
  <c r="C5347" i="13"/>
  <c r="E5347" i="13"/>
  <c r="F5347" i="13"/>
  <c r="A5348" i="13"/>
  <c r="C5348" i="13"/>
  <c r="F5348" i="13"/>
  <c r="E5348" i="13" s="1"/>
  <c r="A5349" i="13"/>
  <c r="C5349" i="13"/>
  <c r="E5349" i="13"/>
  <c r="F5349" i="13"/>
  <c r="A5350" i="13"/>
  <c r="C5350" i="13"/>
  <c r="F5350" i="13"/>
  <c r="E5350" i="13" s="1"/>
  <c r="A5351" i="13"/>
  <c r="C5351" i="13"/>
  <c r="F5351" i="13"/>
  <c r="E5351" i="13" s="1"/>
  <c r="A5352" i="13"/>
  <c r="C5352" i="13"/>
  <c r="F5352" i="13"/>
  <c r="E5352" i="13" s="1"/>
  <c r="A5353" i="13"/>
  <c r="C5353" i="13"/>
  <c r="E5353" i="13"/>
  <c r="F5353" i="13"/>
  <c r="A5354" i="13"/>
  <c r="C5354" i="13"/>
  <c r="F5354" i="13"/>
  <c r="E5354" i="13" s="1"/>
  <c r="A5355" i="13"/>
  <c r="C5355" i="13"/>
  <c r="F5355" i="13"/>
  <c r="E5355" i="13" s="1"/>
  <c r="A5356" i="13"/>
  <c r="C5356" i="13"/>
  <c r="F5356" i="13"/>
  <c r="E5356" i="13" s="1"/>
  <c r="A5357" i="13"/>
  <c r="C5357" i="13"/>
  <c r="E5357" i="13"/>
  <c r="F5357" i="13"/>
  <c r="A5358" i="13"/>
  <c r="C5358" i="13"/>
  <c r="F5358" i="13"/>
  <c r="E5358" i="13" s="1"/>
  <c r="A5359" i="13"/>
  <c r="C5359" i="13"/>
  <c r="F5359" i="13"/>
  <c r="E5359" i="13" s="1"/>
  <c r="A5360" i="13"/>
  <c r="C5360" i="13"/>
  <c r="F5360" i="13"/>
  <c r="E5360" i="13" s="1"/>
  <c r="A5361" i="13"/>
  <c r="C5361" i="13"/>
  <c r="F5361" i="13"/>
  <c r="E5361" i="13" s="1"/>
  <c r="A5362" i="13"/>
  <c r="C5362" i="13"/>
  <c r="F5362" i="13"/>
  <c r="E5362" i="13" s="1"/>
  <c r="A5363" i="13"/>
  <c r="C5363" i="13"/>
  <c r="E5363" i="13"/>
  <c r="F5363" i="13"/>
  <c r="A5364" i="13"/>
  <c r="C5364" i="13"/>
  <c r="F5364" i="13"/>
  <c r="E5364" i="13" s="1"/>
  <c r="A5365" i="13"/>
  <c r="C5365" i="13"/>
  <c r="E5365" i="13"/>
  <c r="F5365" i="13"/>
  <c r="A5366" i="13"/>
  <c r="C5366" i="13"/>
  <c r="F5366" i="13"/>
  <c r="E5366" i="13" s="1"/>
  <c r="A5367" i="13"/>
  <c r="C5367" i="13"/>
  <c r="F5367" i="13"/>
  <c r="E5367" i="13" s="1"/>
  <c r="A5368" i="13"/>
  <c r="C5368" i="13"/>
  <c r="F5368" i="13"/>
  <c r="E5368" i="13" s="1"/>
  <c r="A5369" i="13"/>
  <c r="C5369" i="13"/>
  <c r="E5369" i="13"/>
  <c r="F5369" i="13"/>
  <c r="A5370" i="13"/>
  <c r="C5370" i="13"/>
  <c r="F5370" i="13"/>
  <c r="E5370" i="13" s="1"/>
  <c r="A5371" i="13"/>
  <c r="C5371" i="13"/>
  <c r="F5371" i="13"/>
  <c r="E5371" i="13" s="1"/>
  <c r="A5372" i="13"/>
  <c r="C5372" i="13"/>
  <c r="F5372" i="13"/>
  <c r="E5372" i="13" s="1"/>
  <c r="A5373" i="13"/>
  <c r="C5373" i="13"/>
  <c r="E5373" i="13"/>
  <c r="F5373" i="13"/>
  <c r="A5374" i="13"/>
  <c r="C5374" i="13"/>
  <c r="F5374" i="13"/>
  <c r="E5374" i="13" s="1"/>
  <c r="A5375" i="13"/>
  <c r="C5375" i="13"/>
  <c r="F5375" i="13"/>
  <c r="E5375" i="13" s="1"/>
  <c r="A5376" i="13"/>
  <c r="C5376" i="13"/>
  <c r="F5376" i="13"/>
  <c r="E5376" i="13" s="1"/>
  <c r="A5377" i="13"/>
  <c r="C5377" i="13"/>
  <c r="F5377" i="13"/>
  <c r="E5377" i="13" s="1"/>
  <c r="A5378" i="13"/>
  <c r="C5378" i="13"/>
  <c r="F5378" i="13"/>
  <c r="E5378" i="13" s="1"/>
  <c r="A5379" i="13"/>
  <c r="C5379" i="13"/>
  <c r="E5379" i="13"/>
  <c r="F5379" i="13"/>
  <c r="A5380" i="13"/>
  <c r="C5380" i="13"/>
  <c r="F5380" i="13"/>
  <c r="E5380" i="13" s="1"/>
  <c r="A5381" i="13"/>
  <c r="C5381" i="13"/>
  <c r="E5381" i="13"/>
  <c r="F5381" i="13"/>
  <c r="A5382" i="13"/>
  <c r="C5382" i="13"/>
  <c r="F5382" i="13"/>
  <c r="E5382" i="13" s="1"/>
  <c r="A5383" i="13"/>
  <c r="C5383" i="13"/>
  <c r="F5383" i="13"/>
  <c r="E5383" i="13" s="1"/>
  <c r="A5384" i="13"/>
  <c r="C5384" i="13"/>
  <c r="F5384" i="13"/>
  <c r="E5384" i="13" s="1"/>
  <c r="A5385" i="13"/>
  <c r="C5385" i="13"/>
  <c r="F5385" i="13"/>
  <c r="E5385" i="13" s="1"/>
  <c r="A5386" i="13"/>
  <c r="C5386" i="13"/>
  <c r="F5386" i="13"/>
  <c r="E5386" i="13" s="1"/>
  <c r="A5387" i="13"/>
  <c r="C5387" i="13"/>
  <c r="E5387" i="13"/>
  <c r="F5387" i="13"/>
  <c r="A5388" i="13"/>
  <c r="C5388" i="13"/>
  <c r="F5388" i="13"/>
  <c r="E5388" i="13" s="1"/>
  <c r="A5389" i="13"/>
  <c r="C5389" i="13"/>
  <c r="F5389" i="13"/>
  <c r="E5389" i="13" s="1"/>
  <c r="A5390" i="13"/>
  <c r="C5390" i="13"/>
  <c r="F5390" i="13"/>
  <c r="E5390" i="13" s="1"/>
  <c r="A5391" i="13"/>
  <c r="C5391" i="13"/>
  <c r="F5391" i="13"/>
  <c r="E5391" i="13" s="1"/>
  <c r="A5392" i="13"/>
  <c r="C5392" i="13"/>
  <c r="F5392" i="13"/>
  <c r="E5392" i="13" s="1"/>
  <c r="A5393" i="13"/>
  <c r="C5393" i="13"/>
  <c r="E5393" i="13"/>
  <c r="F5393" i="13"/>
  <c r="A5394" i="13"/>
  <c r="C5394" i="13"/>
  <c r="F5394" i="13"/>
  <c r="E5394" i="13" s="1"/>
  <c r="A5395" i="13"/>
  <c r="C5395" i="13"/>
  <c r="F5395" i="13"/>
  <c r="E5395" i="13" s="1"/>
  <c r="A5396" i="13"/>
  <c r="C5396" i="13"/>
  <c r="F5396" i="13"/>
  <c r="E5396" i="13" s="1"/>
  <c r="A5397" i="13"/>
  <c r="C5397" i="13"/>
  <c r="F5397" i="13"/>
  <c r="E5397" i="13" s="1"/>
  <c r="A5398" i="13"/>
  <c r="C5398" i="13"/>
  <c r="F5398" i="13"/>
  <c r="E5398" i="13" s="1"/>
  <c r="A5399" i="13"/>
  <c r="C5399" i="13"/>
  <c r="F5399" i="13"/>
  <c r="E5399" i="13" s="1"/>
  <c r="A5400" i="13"/>
  <c r="C5400" i="13"/>
  <c r="F5400" i="13"/>
  <c r="E5400" i="13" s="1"/>
  <c r="A5401" i="13"/>
  <c r="C5401" i="13"/>
  <c r="E5401" i="13"/>
  <c r="F5401" i="13"/>
  <c r="A5402" i="13"/>
  <c r="C5402" i="13"/>
  <c r="F5402" i="13"/>
  <c r="E5402" i="13" s="1"/>
  <c r="A5403" i="13"/>
  <c r="C5403" i="13"/>
  <c r="E5403" i="13"/>
  <c r="F5403" i="13"/>
  <c r="A5404" i="13"/>
  <c r="C5404" i="13"/>
  <c r="F5404" i="13"/>
  <c r="E5404" i="13" s="1"/>
  <c r="A5405" i="13"/>
  <c r="C5405" i="13"/>
  <c r="F5405" i="13"/>
  <c r="E5405" i="13" s="1"/>
  <c r="A5406" i="13"/>
  <c r="C5406" i="13"/>
  <c r="F5406" i="13"/>
  <c r="E5406" i="13" s="1"/>
  <c r="A5407" i="13"/>
  <c r="C5407" i="13"/>
  <c r="F5407" i="13"/>
  <c r="E5407" i="13" s="1"/>
  <c r="A5408" i="13"/>
  <c r="C5408" i="13"/>
  <c r="F5408" i="13"/>
  <c r="E5408" i="13" s="1"/>
  <c r="A5409" i="13"/>
  <c r="C5409" i="13"/>
  <c r="E5409" i="13"/>
  <c r="F5409" i="13"/>
  <c r="A5410" i="13"/>
  <c r="C5410" i="13"/>
  <c r="A5411" i="13"/>
  <c r="C5411" i="13"/>
  <c r="A5412" i="13"/>
  <c r="C5412" i="13"/>
  <c r="A5413" i="13"/>
  <c r="C5413" i="13"/>
  <c r="A5414" i="13"/>
  <c r="C5414" i="13"/>
  <c r="A5415" i="13"/>
  <c r="C5415" i="13"/>
  <c r="A5416" i="13"/>
  <c r="C5416" i="13"/>
  <c r="A5417" i="13"/>
  <c r="C5417" i="13"/>
  <c r="A5418" i="13"/>
  <c r="C5418" i="13"/>
  <c r="A5419" i="13"/>
  <c r="C5419" i="13"/>
  <c r="A5420" i="13"/>
  <c r="C5420" i="13"/>
  <c r="A5421" i="13"/>
  <c r="C5421" i="13"/>
  <c r="A5422" i="13"/>
  <c r="C5422" i="13"/>
  <c r="A5423" i="13"/>
  <c r="C5423" i="13"/>
  <c r="A5424" i="13"/>
  <c r="C5424" i="13"/>
  <c r="A5425" i="13"/>
  <c r="C5425" i="13"/>
  <c r="A5426" i="13"/>
  <c r="C5426" i="13"/>
  <c r="A5427" i="13"/>
  <c r="C5427" i="13"/>
  <c r="A5428" i="13"/>
  <c r="C5428" i="13"/>
  <c r="A5429" i="13"/>
  <c r="C5429" i="13"/>
  <c r="A5430" i="13"/>
  <c r="C5430" i="13"/>
  <c r="A5431" i="13"/>
  <c r="C5431" i="13"/>
  <c r="A5432" i="13"/>
  <c r="C5432" i="13"/>
  <c r="A5433" i="13"/>
  <c r="C5433" i="13"/>
  <c r="A5434" i="13"/>
  <c r="C5434" i="13"/>
  <c r="A5435" i="13"/>
  <c r="C5435" i="13"/>
  <c r="A5436" i="13"/>
  <c r="C5436" i="13"/>
  <c r="A5437" i="13"/>
  <c r="C5437" i="13"/>
  <c r="A5438" i="13"/>
  <c r="C5438" i="13"/>
  <c r="A5439" i="13"/>
  <c r="C5439" i="13"/>
  <c r="A5440" i="13"/>
  <c r="C5440" i="13"/>
  <c r="A5441" i="13"/>
  <c r="C5441" i="13"/>
  <c r="A5442" i="13"/>
  <c r="C5442" i="13"/>
  <c r="A5443" i="13"/>
  <c r="C5443" i="13"/>
  <c r="A5444" i="13"/>
  <c r="C5444" i="13"/>
  <c r="A5445" i="13"/>
  <c r="C5445" i="13"/>
  <c r="A5446" i="13"/>
  <c r="C5446" i="13"/>
  <c r="A5447" i="13"/>
  <c r="C5447" i="13"/>
  <c r="A5448" i="13"/>
  <c r="C5448" i="13"/>
  <c r="A5449" i="13"/>
  <c r="C5449" i="13"/>
  <c r="A5450" i="13"/>
  <c r="C5450" i="13"/>
  <c r="A5451" i="13"/>
  <c r="C5451" i="13"/>
  <c r="A5452" i="13"/>
  <c r="C5452" i="13"/>
  <c r="A5453" i="13"/>
  <c r="C5453" i="13"/>
  <c r="A5454" i="13"/>
  <c r="C5454" i="13"/>
  <c r="A5455" i="13"/>
  <c r="C5455" i="13"/>
  <c r="A5456" i="13"/>
  <c r="C5456" i="13"/>
  <c r="A5457" i="13"/>
  <c r="C5457" i="13"/>
  <c r="A5458" i="13"/>
  <c r="C5458" i="13"/>
  <c r="A5459" i="13"/>
  <c r="C5459" i="13"/>
  <c r="A5460" i="13"/>
  <c r="C5460" i="13"/>
  <c r="A5461" i="13"/>
  <c r="C5461" i="13"/>
  <c r="F4942" i="13"/>
  <c r="C4942" i="13"/>
  <c r="A4942" i="13"/>
  <c r="A4423" i="13"/>
  <c r="C4423" i="13"/>
  <c r="E4423" i="13"/>
  <c r="F4423" i="13"/>
  <c r="A4424" i="13"/>
  <c r="C4424" i="13"/>
  <c r="E4424" i="13"/>
  <c r="F4424" i="13"/>
  <c r="A4425" i="13"/>
  <c r="C4425" i="13"/>
  <c r="F4425" i="13"/>
  <c r="E4425" i="13" s="1"/>
  <c r="A4426" i="13"/>
  <c r="C4426" i="13"/>
  <c r="F4426" i="13"/>
  <c r="E4426" i="13" s="1"/>
  <c r="A4427" i="13"/>
  <c r="C4427" i="13"/>
  <c r="E4427" i="13"/>
  <c r="F4427" i="13"/>
  <c r="A4428" i="13"/>
  <c r="C4428" i="13"/>
  <c r="F4428" i="13"/>
  <c r="E4428" i="13" s="1"/>
  <c r="A4429" i="13"/>
  <c r="C4429" i="13"/>
  <c r="F4429" i="13"/>
  <c r="E4429" i="13" s="1"/>
  <c r="A4430" i="13"/>
  <c r="C4430" i="13"/>
  <c r="F4430" i="13"/>
  <c r="E4430" i="13" s="1"/>
  <c r="A4431" i="13"/>
  <c r="C4431" i="13"/>
  <c r="F4431" i="13"/>
  <c r="E4431" i="13" s="1"/>
  <c r="A4432" i="13"/>
  <c r="C4432" i="13"/>
  <c r="F4432" i="13"/>
  <c r="E4432" i="13" s="1"/>
  <c r="A4433" i="13"/>
  <c r="C4433" i="13"/>
  <c r="F4433" i="13"/>
  <c r="E4433" i="13" s="1"/>
  <c r="A4434" i="13"/>
  <c r="C4434" i="13"/>
  <c r="F4434" i="13"/>
  <c r="E4434" i="13" s="1"/>
  <c r="A4435" i="13"/>
  <c r="C4435" i="13"/>
  <c r="E4435" i="13"/>
  <c r="F4435" i="13"/>
  <c r="A4436" i="13"/>
  <c r="C4436" i="13"/>
  <c r="F4436" i="13"/>
  <c r="E4436" i="13" s="1"/>
  <c r="A4437" i="13"/>
  <c r="C4437" i="13"/>
  <c r="F4437" i="13"/>
  <c r="E4437" i="13" s="1"/>
  <c r="A4438" i="13"/>
  <c r="C4438" i="13"/>
  <c r="F4438" i="13"/>
  <c r="E4438" i="13" s="1"/>
  <c r="A4439" i="13"/>
  <c r="C4439" i="13"/>
  <c r="E4439" i="13"/>
  <c r="F4439" i="13"/>
  <c r="A4440" i="13"/>
  <c r="C4440" i="13"/>
  <c r="E4440" i="13"/>
  <c r="F4440" i="13"/>
  <c r="A4441" i="13"/>
  <c r="C4441" i="13"/>
  <c r="F4441" i="13"/>
  <c r="E4441" i="13" s="1"/>
  <c r="A4442" i="13"/>
  <c r="C4442" i="13"/>
  <c r="F4442" i="13"/>
  <c r="E4442" i="13" s="1"/>
  <c r="A4443" i="13"/>
  <c r="C4443" i="13"/>
  <c r="E4443" i="13"/>
  <c r="F4443" i="13"/>
  <c r="A4444" i="13"/>
  <c r="C4444" i="13"/>
  <c r="F4444" i="13"/>
  <c r="E4444" i="13" s="1"/>
  <c r="A4445" i="13"/>
  <c r="C4445" i="13"/>
  <c r="F4445" i="13"/>
  <c r="E4445" i="13" s="1"/>
  <c r="A4446" i="13"/>
  <c r="C4446" i="13"/>
  <c r="F4446" i="13"/>
  <c r="E4446" i="13" s="1"/>
  <c r="A4447" i="13"/>
  <c r="C4447" i="13"/>
  <c r="F4447" i="13"/>
  <c r="E4447" i="13" s="1"/>
  <c r="A4448" i="13"/>
  <c r="C4448" i="13"/>
  <c r="F4448" i="13"/>
  <c r="E4448" i="13" s="1"/>
  <c r="A4449" i="13"/>
  <c r="C4449" i="13"/>
  <c r="F4449" i="13"/>
  <c r="E4449" i="13" s="1"/>
  <c r="A4450" i="13"/>
  <c r="C4450" i="13"/>
  <c r="F4450" i="13"/>
  <c r="E4450" i="13" s="1"/>
  <c r="A4451" i="13"/>
  <c r="C4451" i="13"/>
  <c r="E4451" i="13"/>
  <c r="F4451" i="13"/>
  <c r="A4452" i="13"/>
  <c r="C4452" i="13"/>
  <c r="F4452" i="13"/>
  <c r="E4452" i="13" s="1"/>
  <c r="A4453" i="13"/>
  <c r="C4453" i="13"/>
  <c r="F4453" i="13"/>
  <c r="E4453" i="13" s="1"/>
  <c r="A4454" i="13"/>
  <c r="C4454" i="13"/>
  <c r="F4454" i="13"/>
  <c r="E4454" i="13" s="1"/>
  <c r="A4455" i="13"/>
  <c r="C4455" i="13"/>
  <c r="E4455" i="13"/>
  <c r="F4455" i="13"/>
  <c r="A4456" i="13"/>
  <c r="C4456" i="13"/>
  <c r="E4456" i="13"/>
  <c r="F4456" i="13"/>
  <c r="A4457" i="13"/>
  <c r="C4457" i="13"/>
  <c r="F4457" i="13"/>
  <c r="E4457" i="13" s="1"/>
  <c r="A4458" i="13"/>
  <c r="C4458" i="13"/>
  <c r="F4458" i="13"/>
  <c r="E4458" i="13" s="1"/>
  <c r="A4459" i="13"/>
  <c r="C4459" i="13"/>
  <c r="E4459" i="13"/>
  <c r="F4459" i="13"/>
  <c r="A4460" i="13"/>
  <c r="C4460" i="13"/>
  <c r="F4460" i="13"/>
  <c r="E4460" i="13" s="1"/>
  <c r="A4461" i="13"/>
  <c r="C4461" i="13"/>
  <c r="F4461" i="13"/>
  <c r="E4461" i="13" s="1"/>
  <c r="A4462" i="13"/>
  <c r="C4462" i="13"/>
  <c r="F4462" i="13"/>
  <c r="E4462" i="13" s="1"/>
  <c r="A4463" i="13"/>
  <c r="C4463" i="13"/>
  <c r="F4463" i="13"/>
  <c r="E4463" i="13" s="1"/>
  <c r="A4464" i="13"/>
  <c r="C4464" i="13"/>
  <c r="F4464" i="13"/>
  <c r="E4464" i="13" s="1"/>
  <c r="A4465" i="13"/>
  <c r="C4465" i="13"/>
  <c r="F4465" i="13"/>
  <c r="E4465" i="13" s="1"/>
  <c r="A4466" i="13"/>
  <c r="C4466" i="13"/>
  <c r="F4466" i="13"/>
  <c r="E4466" i="13" s="1"/>
  <c r="A4467" i="13"/>
  <c r="C4467" i="13"/>
  <c r="E4467" i="13"/>
  <c r="F4467" i="13"/>
  <c r="A4468" i="13"/>
  <c r="C4468" i="13"/>
  <c r="F4468" i="13"/>
  <c r="E4468" i="13" s="1"/>
  <c r="A4469" i="13"/>
  <c r="C4469" i="13"/>
  <c r="F4469" i="13"/>
  <c r="E4469" i="13" s="1"/>
  <c r="A4470" i="13"/>
  <c r="C4470" i="13"/>
  <c r="F4470" i="13"/>
  <c r="E4470" i="13" s="1"/>
  <c r="A4471" i="13"/>
  <c r="C4471" i="13"/>
  <c r="E4471" i="13"/>
  <c r="F4471" i="13"/>
  <c r="A4472" i="13"/>
  <c r="C4472" i="13"/>
  <c r="E4472" i="13"/>
  <c r="F4472" i="13"/>
  <c r="A4473" i="13"/>
  <c r="C4473" i="13"/>
  <c r="F4473" i="13"/>
  <c r="E4473" i="13" s="1"/>
  <c r="A4474" i="13"/>
  <c r="C4474" i="13"/>
  <c r="F4474" i="13"/>
  <c r="E4474" i="13" s="1"/>
  <c r="A4475" i="13"/>
  <c r="C4475" i="13"/>
  <c r="E4475" i="13"/>
  <c r="F4475" i="13"/>
  <c r="A4476" i="13"/>
  <c r="C4476" i="13"/>
  <c r="F4476" i="13"/>
  <c r="E4476" i="13" s="1"/>
  <c r="A4477" i="13"/>
  <c r="C4477" i="13"/>
  <c r="F4477" i="13"/>
  <c r="E4477" i="13" s="1"/>
  <c r="A4478" i="13"/>
  <c r="C4478" i="13"/>
  <c r="F4478" i="13"/>
  <c r="E4478" i="13" s="1"/>
  <c r="A4479" i="13"/>
  <c r="C4479" i="13"/>
  <c r="E4479" i="13"/>
  <c r="F4479" i="13"/>
  <c r="A4480" i="13"/>
  <c r="C4480" i="13"/>
  <c r="F4480" i="13"/>
  <c r="E4480" i="13" s="1"/>
  <c r="A4481" i="13"/>
  <c r="C4481" i="13"/>
  <c r="F4481" i="13"/>
  <c r="E4481" i="13" s="1"/>
  <c r="A4482" i="13"/>
  <c r="C4482" i="13"/>
  <c r="F4482" i="13"/>
  <c r="E4482" i="13" s="1"/>
  <c r="A4483" i="13"/>
  <c r="C4483" i="13"/>
  <c r="E4483" i="13"/>
  <c r="F4483" i="13"/>
  <c r="A4484" i="13"/>
  <c r="C4484" i="13"/>
  <c r="F4484" i="13"/>
  <c r="E4484" i="13" s="1"/>
  <c r="A4485" i="13"/>
  <c r="C4485" i="13"/>
  <c r="F4485" i="13"/>
  <c r="E4485" i="13" s="1"/>
  <c r="A4486" i="13"/>
  <c r="C4486" i="13"/>
  <c r="F4486" i="13"/>
  <c r="E4486" i="13" s="1"/>
  <c r="A4487" i="13"/>
  <c r="C4487" i="13"/>
  <c r="E4487" i="13"/>
  <c r="F4487" i="13"/>
  <c r="A4488" i="13"/>
  <c r="C4488" i="13"/>
  <c r="E4488" i="13"/>
  <c r="F4488" i="13"/>
  <c r="A4489" i="13"/>
  <c r="C4489" i="13"/>
  <c r="F4489" i="13"/>
  <c r="E4489" i="13" s="1"/>
  <c r="A4490" i="13"/>
  <c r="C4490" i="13"/>
  <c r="F4490" i="13"/>
  <c r="E4490" i="13" s="1"/>
  <c r="A4491" i="13"/>
  <c r="C4491" i="13"/>
  <c r="E4491" i="13"/>
  <c r="F4491" i="13"/>
  <c r="A4492" i="13"/>
  <c r="C4492" i="13"/>
  <c r="F4492" i="13"/>
  <c r="E4492" i="13" s="1"/>
  <c r="A4493" i="13"/>
  <c r="C4493" i="13"/>
  <c r="F4493" i="13"/>
  <c r="E4493" i="13" s="1"/>
  <c r="A4494" i="13"/>
  <c r="C4494" i="13"/>
  <c r="F4494" i="13"/>
  <c r="E4494" i="13" s="1"/>
  <c r="A4495" i="13"/>
  <c r="C4495" i="13"/>
  <c r="E4495" i="13"/>
  <c r="F4495" i="13"/>
  <c r="A4496" i="13"/>
  <c r="C4496" i="13"/>
  <c r="F4496" i="13"/>
  <c r="E4496" i="13" s="1"/>
  <c r="A4497" i="13"/>
  <c r="C4497" i="13"/>
  <c r="F4497" i="13"/>
  <c r="E4497" i="13" s="1"/>
  <c r="A4498" i="13"/>
  <c r="C4498" i="13"/>
  <c r="F4498" i="13"/>
  <c r="E4498" i="13" s="1"/>
  <c r="A4499" i="13"/>
  <c r="C4499" i="13"/>
  <c r="E4499" i="13"/>
  <c r="F4499" i="13"/>
  <c r="A4500" i="13"/>
  <c r="C4500" i="13"/>
  <c r="F4500" i="13"/>
  <c r="E4500" i="13" s="1"/>
  <c r="A4501" i="13"/>
  <c r="C4501" i="13"/>
  <c r="F4501" i="13"/>
  <c r="E4501" i="13" s="1"/>
  <c r="A4502" i="13"/>
  <c r="C4502" i="13"/>
  <c r="F4502" i="13"/>
  <c r="E4502" i="13" s="1"/>
  <c r="A4503" i="13"/>
  <c r="C4503" i="13"/>
  <c r="E4503" i="13"/>
  <c r="F4503" i="13"/>
  <c r="A4504" i="13"/>
  <c r="C4504" i="13"/>
  <c r="E4504" i="13"/>
  <c r="F4504" i="13"/>
  <c r="A4505" i="13"/>
  <c r="C4505" i="13"/>
  <c r="F4505" i="13"/>
  <c r="E4505" i="13" s="1"/>
  <c r="A4506" i="13"/>
  <c r="C4506" i="13"/>
  <c r="F4506" i="13"/>
  <c r="E4506" i="13" s="1"/>
  <c r="A4507" i="13"/>
  <c r="C4507" i="13"/>
  <c r="E4507" i="13"/>
  <c r="F4507" i="13"/>
  <c r="A4508" i="13"/>
  <c r="C4508" i="13"/>
  <c r="F4508" i="13"/>
  <c r="E4508" i="13" s="1"/>
  <c r="A4509" i="13"/>
  <c r="C4509" i="13"/>
  <c r="F4509" i="13"/>
  <c r="E4509" i="13" s="1"/>
  <c r="A4510" i="13"/>
  <c r="C4510" i="13"/>
  <c r="F4510" i="13"/>
  <c r="E4510" i="13" s="1"/>
  <c r="A4511" i="13"/>
  <c r="C4511" i="13"/>
  <c r="E4511" i="13"/>
  <c r="F4511" i="13"/>
  <c r="A4512" i="13"/>
  <c r="C4512" i="13"/>
  <c r="F4512" i="13"/>
  <c r="E4512" i="13" s="1"/>
  <c r="A4513" i="13"/>
  <c r="C4513" i="13"/>
  <c r="F4513" i="13"/>
  <c r="E4513" i="13" s="1"/>
  <c r="A4514" i="13"/>
  <c r="C4514" i="13"/>
  <c r="F4514" i="13"/>
  <c r="E4514" i="13" s="1"/>
  <c r="A4515" i="13"/>
  <c r="C4515" i="13"/>
  <c r="E4515" i="13"/>
  <c r="F4515" i="13"/>
  <c r="A4516" i="13"/>
  <c r="C4516" i="13"/>
  <c r="F4516" i="13"/>
  <c r="E4516" i="13" s="1"/>
  <c r="A4517" i="13"/>
  <c r="C4517" i="13"/>
  <c r="F4517" i="13"/>
  <c r="E4517" i="13" s="1"/>
  <c r="A4518" i="13"/>
  <c r="C4518" i="13"/>
  <c r="F4518" i="13"/>
  <c r="E4518" i="13" s="1"/>
  <c r="A4519" i="13"/>
  <c r="C4519" i="13"/>
  <c r="E4519" i="13"/>
  <c r="F4519" i="13"/>
  <c r="A4520" i="13"/>
  <c r="C4520" i="13"/>
  <c r="E4520" i="13"/>
  <c r="F4520" i="13"/>
  <c r="A4521" i="13"/>
  <c r="C4521" i="13"/>
  <c r="F4521" i="13"/>
  <c r="E4521" i="13" s="1"/>
  <c r="A4522" i="13"/>
  <c r="C4522" i="13"/>
  <c r="F4522" i="13"/>
  <c r="E4522" i="13" s="1"/>
  <c r="A4523" i="13"/>
  <c r="C4523" i="13"/>
  <c r="E4523" i="13"/>
  <c r="F4523" i="13"/>
  <c r="A4524" i="13"/>
  <c r="C4524" i="13"/>
  <c r="F4524" i="13"/>
  <c r="E4524" i="13" s="1"/>
  <c r="A4525" i="13"/>
  <c r="C4525" i="13"/>
  <c r="F4525" i="13"/>
  <c r="E4525" i="13" s="1"/>
  <c r="A4526" i="13"/>
  <c r="C4526" i="13"/>
  <c r="F4526" i="13"/>
  <c r="E4526" i="13" s="1"/>
  <c r="A4527" i="13"/>
  <c r="C4527" i="13"/>
  <c r="E4527" i="13"/>
  <c r="F4527" i="13"/>
  <c r="A4528" i="13"/>
  <c r="C4528" i="13"/>
  <c r="F4528" i="13"/>
  <c r="E4528" i="13" s="1"/>
  <c r="A4529" i="13"/>
  <c r="C4529" i="13"/>
  <c r="F4529" i="13"/>
  <c r="E4529" i="13" s="1"/>
  <c r="A4530" i="13"/>
  <c r="C4530" i="13"/>
  <c r="F4530" i="13"/>
  <c r="E4530" i="13" s="1"/>
  <c r="A4531" i="13"/>
  <c r="C4531" i="13"/>
  <c r="E4531" i="13"/>
  <c r="F4531" i="13"/>
  <c r="A4532" i="13"/>
  <c r="C4532" i="13"/>
  <c r="F4532" i="13"/>
  <c r="E4532" i="13" s="1"/>
  <c r="A4533" i="13"/>
  <c r="C4533" i="13"/>
  <c r="F4533" i="13"/>
  <c r="E4533" i="13" s="1"/>
  <c r="A4534" i="13"/>
  <c r="C4534" i="13"/>
  <c r="F4534" i="13"/>
  <c r="E4534" i="13" s="1"/>
  <c r="A4535" i="13"/>
  <c r="C4535" i="13"/>
  <c r="E4535" i="13"/>
  <c r="F4535" i="13"/>
  <c r="A4536" i="13"/>
  <c r="C4536" i="13"/>
  <c r="E4536" i="13"/>
  <c r="F4536" i="13"/>
  <c r="A4537" i="13"/>
  <c r="C4537" i="13"/>
  <c r="F4537" i="13"/>
  <c r="E4537" i="13" s="1"/>
  <c r="A4538" i="13"/>
  <c r="C4538" i="13"/>
  <c r="F4538" i="13"/>
  <c r="E4538" i="13" s="1"/>
  <c r="A4539" i="13"/>
  <c r="C4539" i="13"/>
  <c r="E4539" i="13"/>
  <c r="F4539" i="13"/>
  <c r="A4540" i="13"/>
  <c r="C4540" i="13"/>
  <c r="F4540" i="13"/>
  <c r="E4540" i="13" s="1"/>
  <c r="A4541" i="13"/>
  <c r="C4541" i="13"/>
  <c r="F4541" i="13"/>
  <c r="E4541" i="13" s="1"/>
  <c r="A4542" i="13"/>
  <c r="C4542" i="13"/>
  <c r="F4542" i="13"/>
  <c r="E4542" i="13" s="1"/>
  <c r="A4543" i="13"/>
  <c r="C4543" i="13"/>
  <c r="E4543" i="13"/>
  <c r="F4543" i="13"/>
  <c r="A4544" i="13"/>
  <c r="C4544" i="13"/>
  <c r="F4544" i="13"/>
  <c r="E4544" i="13" s="1"/>
  <c r="A4545" i="13"/>
  <c r="C4545" i="13"/>
  <c r="F4545" i="13"/>
  <c r="E4545" i="13" s="1"/>
  <c r="A4546" i="13"/>
  <c r="C4546" i="13"/>
  <c r="F4546" i="13"/>
  <c r="E4546" i="13" s="1"/>
  <c r="A4547" i="13"/>
  <c r="C4547" i="13"/>
  <c r="E4547" i="13"/>
  <c r="F4547" i="13"/>
  <c r="A4548" i="13"/>
  <c r="C4548" i="13"/>
  <c r="F4548" i="13"/>
  <c r="E4548" i="13" s="1"/>
  <c r="A4549" i="13"/>
  <c r="C4549" i="13"/>
  <c r="F4549" i="13"/>
  <c r="E4549" i="13" s="1"/>
  <c r="A4550" i="13"/>
  <c r="C4550" i="13"/>
  <c r="F4550" i="13"/>
  <c r="E4550" i="13" s="1"/>
  <c r="A4551" i="13"/>
  <c r="C4551" i="13"/>
  <c r="E4551" i="13"/>
  <c r="F4551" i="13"/>
  <c r="A4552" i="13"/>
  <c r="C4552" i="13"/>
  <c r="E4552" i="13"/>
  <c r="F4552" i="13"/>
  <c r="A4553" i="13"/>
  <c r="C4553" i="13"/>
  <c r="F4553" i="13"/>
  <c r="E4553" i="13" s="1"/>
  <c r="A4554" i="13"/>
  <c r="C4554" i="13"/>
  <c r="F4554" i="13"/>
  <c r="E4554" i="13" s="1"/>
  <c r="A4555" i="13"/>
  <c r="C4555" i="13"/>
  <c r="E4555" i="13"/>
  <c r="F4555" i="13"/>
  <c r="A4556" i="13"/>
  <c r="C4556" i="13"/>
  <c r="F4556" i="13"/>
  <c r="E4556" i="13" s="1"/>
  <c r="A4557" i="13"/>
  <c r="C4557" i="13"/>
  <c r="F4557" i="13"/>
  <c r="E4557" i="13" s="1"/>
  <c r="A4558" i="13"/>
  <c r="C4558" i="13"/>
  <c r="F4558" i="13"/>
  <c r="E4558" i="13" s="1"/>
  <c r="A4559" i="13"/>
  <c r="C4559" i="13"/>
  <c r="E4559" i="13"/>
  <c r="F4559" i="13"/>
  <c r="A4560" i="13"/>
  <c r="C4560" i="13"/>
  <c r="F4560" i="13"/>
  <c r="E4560" i="13" s="1"/>
  <c r="A4561" i="13"/>
  <c r="C4561" i="13"/>
  <c r="F4561" i="13"/>
  <c r="E4561" i="13" s="1"/>
  <c r="A4562" i="13"/>
  <c r="C4562" i="13"/>
  <c r="F4562" i="13"/>
  <c r="E4562" i="13" s="1"/>
  <c r="A4563" i="13"/>
  <c r="C4563" i="13"/>
  <c r="E4563" i="13"/>
  <c r="F4563" i="13"/>
  <c r="A4564" i="13"/>
  <c r="C4564" i="13"/>
  <c r="F4564" i="13"/>
  <c r="E4564" i="13" s="1"/>
  <c r="A4565" i="13"/>
  <c r="C4565" i="13"/>
  <c r="F4565" i="13"/>
  <c r="E4565" i="13" s="1"/>
  <c r="A4566" i="13"/>
  <c r="C4566" i="13"/>
  <c r="F4566" i="13"/>
  <c r="E4566" i="13" s="1"/>
  <c r="A4567" i="13"/>
  <c r="C4567" i="13"/>
  <c r="E4567" i="13"/>
  <c r="F4567" i="13"/>
  <c r="A4568" i="13"/>
  <c r="C4568" i="13"/>
  <c r="E4568" i="13"/>
  <c r="F4568" i="13"/>
  <c r="A4569" i="13"/>
  <c r="C4569" i="13"/>
  <c r="F4569" i="13"/>
  <c r="E4569" i="13" s="1"/>
  <c r="A4570" i="13"/>
  <c r="C4570" i="13"/>
  <c r="F4570" i="13"/>
  <c r="E4570" i="13" s="1"/>
  <c r="A4571" i="13"/>
  <c r="C4571" i="13"/>
  <c r="E4571" i="13"/>
  <c r="F4571" i="13"/>
  <c r="A4572" i="13"/>
  <c r="C4572" i="13"/>
  <c r="F4572" i="13"/>
  <c r="E4572" i="13" s="1"/>
  <c r="A4573" i="13"/>
  <c r="C4573" i="13"/>
  <c r="F4573" i="13"/>
  <c r="E4573" i="13" s="1"/>
  <c r="A4574" i="13"/>
  <c r="C4574" i="13"/>
  <c r="F4574" i="13"/>
  <c r="E4574" i="13" s="1"/>
  <c r="A4575" i="13"/>
  <c r="C4575" i="13"/>
  <c r="E4575" i="13"/>
  <c r="F4575" i="13"/>
  <c r="A4576" i="13"/>
  <c r="C4576" i="13"/>
  <c r="F4576" i="13"/>
  <c r="E4576" i="13" s="1"/>
  <c r="A4577" i="13"/>
  <c r="C4577" i="13"/>
  <c r="F4577" i="13"/>
  <c r="E4577" i="13" s="1"/>
  <c r="A4578" i="13"/>
  <c r="C4578" i="13"/>
  <c r="F4578" i="13"/>
  <c r="E4578" i="13" s="1"/>
  <c r="A4579" i="13"/>
  <c r="C4579" i="13"/>
  <c r="E4579" i="13"/>
  <c r="F4579" i="13"/>
  <c r="A4580" i="13"/>
  <c r="C4580" i="13"/>
  <c r="F4580" i="13"/>
  <c r="E4580" i="13" s="1"/>
  <c r="A4581" i="13"/>
  <c r="C4581" i="13"/>
  <c r="F4581" i="13"/>
  <c r="E4581" i="13" s="1"/>
  <c r="A4582" i="13"/>
  <c r="C4582" i="13"/>
  <c r="F4582" i="13"/>
  <c r="E4582" i="13" s="1"/>
  <c r="A4583" i="13"/>
  <c r="C4583" i="13"/>
  <c r="E4583" i="13"/>
  <c r="F4583" i="13"/>
  <c r="A4584" i="13"/>
  <c r="C4584" i="13"/>
  <c r="E4584" i="13"/>
  <c r="F4584" i="13"/>
  <c r="A4585" i="13"/>
  <c r="C4585" i="13"/>
  <c r="F4585" i="13"/>
  <c r="E4585" i="13" s="1"/>
  <c r="A4586" i="13"/>
  <c r="C4586" i="13"/>
  <c r="F4586" i="13"/>
  <c r="E4586" i="13" s="1"/>
  <c r="A4587" i="13"/>
  <c r="C4587" i="13"/>
  <c r="E4587" i="13"/>
  <c r="F4587" i="13"/>
  <c r="A4588" i="13"/>
  <c r="C4588" i="13"/>
  <c r="F4588" i="13"/>
  <c r="E4588" i="13" s="1"/>
  <c r="A4589" i="13"/>
  <c r="C4589" i="13"/>
  <c r="F4589" i="13"/>
  <c r="E4589" i="13" s="1"/>
  <c r="A4590" i="13"/>
  <c r="C4590" i="13"/>
  <c r="F4590" i="13"/>
  <c r="E4590" i="13" s="1"/>
  <c r="A4591" i="13"/>
  <c r="C4591" i="13"/>
  <c r="E4591" i="13"/>
  <c r="F4591" i="13"/>
  <c r="A4592" i="13"/>
  <c r="C4592" i="13"/>
  <c r="F4592" i="13"/>
  <c r="E4592" i="13" s="1"/>
  <c r="A4593" i="13"/>
  <c r="C4593" i="13"/>
  <c r="F4593" i="13"/>
  <c r="E4593" i="13" s="1"/>
  <c r="A4594" i="13"/>
  <c r="C4594" i="13"/>
  <c r="F4594" i="13"/>
  <c r="E4594" i="13" s="1"/>
  <c r="A4595" i="13"/>
  <c r="C4595" i="13"/>
  <c r="E4595" i="13"/>
  <c r="F4595" i="13"/>
  <c r="A4596" i="13"/>
  <c r="C4596" i="13"/>
  <c r="F4596" i="13"/>
  <c r="E4596" i="13" s="1"/>
  <c r="A4597" i="13"/>
  <c r="C4597" i="13"/>
  <c r="F4597" i="13"/>
  <c r="E4597" i="13" s="1"/>
  <c r="A4598" i="13"/>
  <c r="C4598" i="13"/>
  <c r="F4598" i="13"/>
  <c r="E4598" i="13" s="1"/>
  <c r="A4599" i="13"/>
  <c r="C4599" i="13"/>
  <c r="E4599" i="13"/>
  <c r="F4599" i="13"/>
  <c r="A4600" i="13"/>
  <c r="C4600" i="13"/>
  <c r="F4600" i="13"/>
  <c r="E4600" i="13" s="1"/>
  <c r="A4601" i="13"/>
  <c r="C4601" i="13"/>
  <c r="F4601" i="13"/>
  <c r="E4601" i="13" s="1"/>
  <c r="A4602" i="13"/>
  <c r="C4602" i="13"/>
  <c r="F4602" i="13"/>
  <c r="E4602" i="13" s="1"/>
  <c r="A4603" i="13"/>
  <c r="C4603" i="13"/>
  <c r="E4603" i="13"/>
  <c r="F4603" i="13"/>
  <c r="A4604" i="13"/>
  <c r="C4604" i="13"/>
  <c r="F4604" i="13"/>
  <c r="E4604" i="13" s="1"/>
  <c r="A4605" i="13"/>
  <c r="C4605" i="13"/>
  <c r="F4605" i="13"/>
  <c r="E4605" i="13" s="1"/>
  <c r="A4606" i="13"/>
  <c r="C4606" i="13"/>
  <c r="F4606" i="13"/>
  <c r="E4606" i="13" s="1"/>
  <c r="A4607" i="13"/>
  <c r="C4607" i="13"/>
  <c r="E4607" i="13"/>
  <c r="F4607" i="13"/>
  <c r="A4608" i="13"/>
  <c r="C4608" i="13"/>
  <c r="F4608" i="13"/>
  <c r="E4608" i="13" s="1"/>
  <c r="A4609" i="13"/>
  <c r="C4609" i="13"/>
  <c r="F4609" i="13"/>
  <c r="E4609" i="13" s="1"/>
  <c r="A4610" i="13"/>
  <c r="C4610" i="13"/>
  <c r="F4610" i="13"/>
  <c r="E4610" i="13" s="1"/>
  <c r="A4611" i="13"/>
  <c r="C4611" i="13"/>
  <c r="E4611" i="13"/>
  <c r="F4611" i="13"/>
  <c r="A4612" i="13"/>
  <c r="C4612" i="13"/>
  <c r="F4612" i="13"/>
  <c r="E4612" i="13" s="1"/>
  <c r="A4613" i="13"/>
  <c r="C4613" i="13"/>
  <c r="F4613" i="13"/>
  <c r="E4613" i="13" s="1"/>
  <c r="A4614" i="13"/>
  <c r="C4614" i="13"/>
  <c r="F4614" i="13"/>
  <c r="E4614" i="13" s="1"/>
  <c r="A4615" i="13"/>
  <c r="C4615" i="13"/>
  <c r="E4615" i="13"/>
  <c r="F4615" i="13"/>
  <c r="A4616" i="13"/>
  <c r="C4616" i="13"/>
  <c r="F4616" i="13"/>
  <c r="E4616" i="13" s="1"/>
  <c r="A4617" i="13"/>
  <c r="C4617" i="13"/>
  <c r="F4617" i="13"/>
  <c r="E4617" i="13" s="1"/>
  <c r="A4618" i="13"/>
  <c r="C4618" i="13"/>
  <c r="F4618" i="13"/>
  <c r="E4618" i="13" s="1"/>
  <c r="A4619" i="13"/>
  <c r="C4619" i="13"/>
  <c r="E4619" i="13"/>
  <c r="F4619" i="13"/>
  <c r="A4620" i="13"/>
  <c r="C4620" i="13"/>
  <c r="F4620" i="13"/>
  <c r="E4620" i="13" s="1"/>
  <c r="A4621" i="13"/>
  <c r="C4621" i="13"/>
  <c r="F4621" i="13"/>
  <c r="E4621" i="13" s="1"/>
  <c r="A4622" i="13"/>
  <c r="C4622" i="13"/>
  <c r="F4622" i="13"/>
  <c r="E4622" i="13" s="1"/>
  <c r="A4623" i="13"/>
  <c r="C4623" i="13"/>
  <c r="E4623" i="13"/>
  <c r="F4623" i="13"/>
  <c r="A4624" i="13"/>
  <c r="C4624" i="13"/>
  <c r="F4624" i="13"/>
  <c r="E4624" i="13" s="1"/>
  <c r="A4625" i="13"/>
  <c r="C4625" i="13"/>
  <c r="F4625" i="13"/>
  <c r="E4625" i="13" s="1"/>
  <c r="A4626" i="13"/>
  <c r="C4626" i="13"/>
  <c r="F4626" i="13"/>
  <c r="E4626" i="13" s="1"/>
  <c r="A4627" i="13"/>
  <c r="C4627" i="13"/>
  <c r="E4627" i="13"/>
  <c r="F4627" i="13"/>
  <c r="A4628" i="13"/>
  <c r="C4628" i="13"/>
  <c r="F4628" i="13"/>
  <c r="E4628" i="13" s="1"/>
  <c r="A4629" i="13"/>
  <c r="C4629" i="13"/>
  <c r="F4629" i="13"/>
  <c r="E4629" i="13" s="1"/>
  <c r="A4630" i="13"/>
  <c r="C4630" i="13"/>
  <c r="F4630" i="13"/>
  <c r="E4630" i="13" s="1"/>
  <c r="A4631" i="13"/>
  <c r="C4631" i="13"/>
  <c r="F4631" i="13"/>
  <c r="E4631" i="13" s="1"/>
  <c r="A4632" i="13"/>
  <c r="C4632" i="13"/>
  <c r="E4632" i="13"/>
  <c r="F4632" i="13"/>
  <c r="A4633" i="13"/>
  <c r="C4633" i="13"/>
  <c r="F4633" i="13"/>
  <c r="E4633" i="13" s="1"/>
  <c r="A4634" i="13"/>
  <c r="C4634" i="13"/>
  <c r="F4634" i="13"/>
  <c r="E4634" i="13" s="1"/>
  <c r="A4635" i="13"/>
  <c r="C4635" i="13"/>
  <c r="F4635" i="13"/>
  <c r="E4635" i="13" s="1"/>
  <c r="A4636" i="13"/>
  <c r="C4636" i="13"/>
  <c r="E4636" i="13"/>
  <c r="F4636" i="13"/>
  <c r="A4637" i="13"/>
  <c r="C4637" i="13"/>
  <c r="F4637" i="13"/>
  <c r="E4637" i="13" s="1"/>
  <c r="A4638" i="13"/>
  <c r="C4638" i="13"/>
  <c r="F4638" i="13"/>
  <c r="E4638" i="13" s="1"/>
  <c r="A4639" i="13"/>
  <c r="C4639" i="13"/>
  <c r="F4639" i="13"/>
  <c r="E4639" i="13" s="1"/>
  <c r="A4640" i="13"/>
  <c r="C4640" i="13"/>
  <c r="F4640" i="13"/>
  <c r="E4640" i="13" s="1"/>
  <c r="A4641" i="13"/>
  <c r="C4641" i="13"/>
  <c r="F4641" i="13"/>
  <c r="E4641" i="13" s="1"/>
  <c r="A4642" i="13"/>
  <c r="C4642" i="13"/>
  <c r="F4642" i="13"/>
  <c r="E4642" i="13" s="1"/>
  <c r="A4643" i="13"/>
  <c r="C4643" i="13"/>
  <c r="E4643" i="13"/>
  <c r="F4643" i="13"/>
  <c r="A4644" i="13"/>
  <c r="C4644" i="13"/>
  <c r="F4644" i="13"/>
  <c r="E4644" i="13" s="1"/>
  <c r="A4645" i="13"/>
  <c r="C4645" i="13"/>
  <c r="F4645" i="13"/>
  <c r="E4645" i="13" s="1"/>
  <c r="A4646" i="13"/>
  <c r="C4646" i="13"/>
  <c r="F4646" i="13"/>
  <c r="E4646" i="13" s="1"/>
  <c r="A4647" i="13"/>
  <c r="C4647" i="13"/>
  <c r="F4647" i="13"/>
  <c r="E4647" i="13" s="1"/>
  <c r="A4648" i="13"/>
  <c r="C4648" i="13"/>
  <c r="E4648" i="13"/>
  <c r="F4648" i="13"/>
  <c r="A4649" i="13"/>
  <c r="C4649" i="13"/>
  <c r="F4649" i="13"/>
  <c r="E4649" i="13" s="1"/>
  <c r="A4650" i="13"/>
  <c r="C4650" i="13"/>
  <c r="F4650" i="13"/>
  <c r="E4650" i="13" s="1"/>
  <c r="A4651" i="13"/>
  <c r="C4651" i="13"/>
  <c r="F4651" i="13"/>
  <c r="E4651" i="13" s="1"/>
  <c r="A4652" i="13"/>
  <c r="C4652" i="13"/>
  <c r="E4652" i="13"/>
  <c r="F4652" i="13"/>
  <c r="A4653" i="13"/>
  <c r="C4653" i="13"/>
  <c r="F4653" i="13"/>
  <c r="E4653" i="13" s="1"/>
  <c r="A4654" i="13"/>
  <c r="C4654" i="13"/>
  <c r="F4654" i="13"/>
  <c r="E4654" i="13" s="1"/>
  <c r="A4655" i="13"/>
  <c r="C4655" i="13"/>
  <c r="F4655" i="13"/>
  <c r="E4655" i="13" s="1"/>
  <c r="A4656" i="13"/>
  <c r="C4656" i="13"/>
  <c r="E4656" i="13"/>
  <c r="F4656" i="13"/>
  <c r="A4657" i="13"/>
  <c r="C4657" i="13"/>
  <c r="F4657" i="13"/>
  <c r="E4657" i="13" s="1"/>
  <c r="A4658" i="13"/>
  <c r="C4658" i="13"/>
  <c r="F4658" i="13"/>
  <c r="E4658" i="13" s="1"/>
  <c r="A4659" i="13"/>
  <c r="C4659" i="13"/>
  <c r="E4659" i="13"/>
  <c r="F4659" i="13"/>
  <c r="A4660" i="13"/>
  <c r="C4660" i="13"/>
  <c r="F4660" i="13"/>
  <c r="E4660" i="13" s="1"/>
  <c r="A4661" i="13"/>
  <c r="C4661" i="13"/>
  <c r="F4661" i="13"/>
  <c r="E4661" i="13" s="1"/>
  <c r="A4662" i="13"/>
  <c r="C4662" i="13"/>
  <c r="F4662" i="13"/>
  <c r="E4662" i="13" s="1"/>
  <c r="A4663" i="13"/>
  <c r="C4663" i="13"/>
  <c r="F4663" i="13"/>
  <c r="E4663" i="13" s="1"/>
  <c r="A4664" i="13"/>
  <c r="C4664" i="13"/>
  <c r="E4664" i="13"/>
  <c r="F4664" i="13"/>
  <c r="A4665" i="13"/>
  <c r="C4665" i="13"/>
  <c r="F4665" i="13"/>
  <c r="E4665" i="13" s="1"/>
  <c r="A4666" i="13"/>
  <c r="C4666" i="13"/>
  <c r="F4666" i="13"/>
  <c r="E4666" i="13" s="1"/>
  <c r="A4667" i="13"/>
  <c r="C4667" i="13"/>
  <c r="F4667" i="13"/>
  <c r="E4667" i="13" s="1"/>
  <c r="A4668" i="13"/>
  <c r="C4668" i="13"/>
  <c r="E4668" i="13"/>
  <c r="F4668" i="13"/>
  <c r="A4669" i="13"/>
  <c r="C4669" i="13"/>
  <c r="F4669" i="13"/>
  <c r="E4669" i="13" s="1"/>
  <c r="A4670" i="13"/>
  <c r="C4670" i="13"/>
  <c r="F4670" i="13"/>
  <c r="E4670" i="13" s="1"/>
  <c r="A4671" i="13"/>
  <c r="C4671" i="13"/>
  <c r="F4671" i="13"/>
  <c r="E4671" i="13" s="1"/>
  <c r="A4672" i="13"/>
  <c r="C4672" i="13"/>
  <c r="F4672" i="13"/>
  <c r="E4672" i="13" s="1"/>
  <c r="A4673" i="13"/>
  <c r="C4673" i="13"/>
  <c r="F4673" i="13"/>
  <c r="E4673" i="13" s="1"/>
  <c r="A4674" i="13"/>
  <c r="C4674" i="13"/>
  <c r="F4674" i="13"/>
  <c r="E4674" i="13" s="1"/>
  <c r="A4675" i="13"/>
  <c r="C4675" i="13"/>
  <c r="E4675" i="13"/>
  <c r="F4675" i="13"/>
  <c r="A4676" i="13"/>
  <c r="C4676" i="13"/>
  <c r="E4676" i="13"/>
  <c r="F4676" i="13"/>
  <c r="A4677" i="13"/>
  <c r="C4677" i="13"/>
  <c r="F4677" i="13"/>
  <c r="E4677" i="13" s="1"/>
  <c r="A4678" i="13"/>
  <c r="C4678" i="13"/>
  <c r="F4678" i="13"/>
  <c r="E4678" i="13" s="1"/>
  <c r="A4679" i="13"/>
  <c r="C4679" i="13"/>
  <c r="F4679" i="13"/>
  <c r="E4679" i="13" s="1"/>
  <c r="A4680" i="13"/>
  <c r="C4680" i="13"/>
  <c r="E4680" i="13"/>
  <c r="F4680" i="13"/>
  <c r="A4681" i="13"/>
  <c r="C4681" i="13"/>
  <c r="F4681" i="13"/>
  <c r="E4681" i="13" s="1"/>
  <c r="A4682" i="13"/>
  <c r="C4682" i="13"/>
  <c r="F4682" i="13"/>
  <c r="E4682" i="13" s="1"/>
  <c r="A4683" i="13"/>
  <c r="C4683" i="13"/>
  <c r="F4683" i="13"/>
  <c r="E4683" i="13" s="1"/>
  <c r="A4684" i="13"/>
  <c r="C4684" i="13"/>
  <c r="E4684" i="13"/>
  <c r="F4684" i="13"/>
  <c r="A4685" i="13"/>
  <c r="C4685" i="13"/>
  <c r="F4685" i="13"/>
  <c r="E4685" i="13" s="1"/>
  <c r="A4686" i="13"/>
  <c r="C4686" i="13"/>
  <c r="F4686" i="13"/>
  <c r="E4686" i="13" s="1"/>
  <c r="A4687" i="13"/>
  <c r="C4687" i="13"/>
  <c r="F4687" i="13"/>
  <c r="E4687" i="13" s="1"/>
  <c r="A4688" i="13"/>
  <c r="C4688" i="13"/>
  <c r="F4688" i="13"/>
  <c r="E4688" i="13" s="1"/>
  <c r="A4689" i="13"/>
  <c r="C4689" i="13"/>
  <c r="F4689" i="13"/>
  <c r="E4689" i="13" s="1"/>
  <c r="A4690" i="13"/>
  <c r="C4690" i="13"/>
  <c r="F4690" i="13"/>
  <c r="E4690" i="13" s="1"/>
  <c r="A4691" i="13"/>
  <c r="C4691" i="13"/>
  <c r="E4691" i="13"/>
  <c r="F4691" i="13"/>
  <c r="A4692" i="13"/>
  <c r="C4692" i="13"/>
  <c r="F4692" i="13"/>
  <c r="E4692" i="13" s="1"/>
  <c r="A4693" i="13"/>
  <c r="C4693" i="13"/>
  <c r="F4693" i="13"/>
  <c r="E4693" i="13" s="1"/>
  <c r="A4694" i="13"/>
  <c r="C4694" i="13"/>
  <c r="F4694" i="13"/>
  <c r="E4694" i="13" s="1"/>
  <c r="A4695" i="13"/>
  <c r="C4695" i="13"/>
  <c r="F4695" i="13"/>
  <c r="E4695" i="13" s="1"/>
  <c r="A4696" i="13"/>
  <c r="C4696" i="13"/>
  <c r="E4696" i="13"/>
  <c r="F4696" i="13"/>
  <c r="A4697" i="13"/>
  <c r="C4697" i="13"/>
  <c r="F4697" i="13"/>
  <c r="E4697" i="13" s="1"/>
  <c r="A4698" i="13"/>
  <c r="C4698" i="13"/>
  <c r="F4698" i="13"/>
  <c r="E4698" i="13" s="1"/>
  <c r="A4699" i="13"/>
  <c r="C4699" i="13"/>
  <c r="F4699" i="13"/>
  <c r="E4699" i="13" s="1"/>
  <c r="A4700" i="13"/>
  <c r="C4700" i="13"/>
  <c r="E4700" i="13"/>
  <c r="F4700" i="13"/>
  <c r="A4701" i="13"/>
  <c r="C4701" i="13"/>
  <c r="F4701" i="13"/>
  <c r="E4701" i="13" s="1"/>
  <c r="A4702" i="13"/>
  <c r="C4702" i="13"/>
  <c r="F4702" i="13"/>
  <c r="E4702" i="13" s="1"/>
  <c r="A4703" i="13"/>
  <c r="C4703" i="13"/>
  <c r="F4703" i="13"/>
  <c r="E4703" i="13" s="1"/>
  <c r="A4704" i="13"/>
  <c r="C4704" i="13"/>
  <c r="F4704" i="13"/>
  <c r="E4704" i="13" s="1"/>
  <c r="A4705" i="13"/>
  <c r="C4705" i="13"/>
  <c r="F4705" i="13"/>
  <c r="E4705" i="13" s="1"/>
  <c r="A4706" i="13"/>
  <c r="C4706" i="13"/>
  <c r="F4706" i="13"/>
  <c r="E4706" i="13" s="1"/>
  <c r="A4707" i="13"/>
  <c r="C4707" i="13"/>
  <c r="F4707" i="13"/>
  <c r="E4707" i="13" s="1"/>
  <c r="A4708" i="13"/>
  <c r="C4708" i="13"/>
  <c r="F4708" i="13"/>
  <c r="E4708" i="13" s="1"/>
  <c r="A4709" i="13"/>
  <c r="C4709" i="13"/>
  <c r="F4709" i="13"/>
  <c r="E4709" i="13" s="1"/>
  <c r="A4710" i="13"/>
  <c r="C4710" i="13"/>
  <c r="F4710" i="13"/>
  <c r="E4710" i="13" s="1"/>
  <c r="A4711" i="13"/>
  <c r="C4711" i="13"/>
  <c r="F4711" i="13"/>
  <c r="E4711" i="13" s="1"/>
  <c r="A4712" i="13"/>
  <c r="C4712" i="13"/>
  <c r="E4712" i="13"/>
  <c r="F4712" i="13"/>
  <c r="A4713" i="13"/>
  <c r="C4713" i="13"/>
  <c r="F4713" i="13"/>
  <c r="E4713" i="13" s="1"/>
  <c r="A4714" i="13"/>
  <c r="C4714" i="13"/>
  <c r="F4714" i="13"/>
  <c r="E4714" i="13" s="1"/>
  <c r="A4715" i="13"/>
  <c r="C4715" i="13"/>
  <c r="F4715" i="13"/>
  <c r="E4715" i="13" s="1"/>
  <c r="A4716" i="13"/>
  <c r="C4716" i="13"/>
  <c r="E4716" i="13"/>
  <c r="F4716" i="13"/>
  <c r="A4717" i="13"/>
  <c r="C4717" i="13"/>
  <c r="F4717" i="13"/>
  <c r="E4717" i="13" s="1"/>
  <c r="A4718" i="13"/>
  <c r="C4718" i="13"/>
  <c r="F4718" i="13"/>
  <c r="E4718" i="13" s="1"/>
  <c r="A4719" i="13"/>
  <c r="C4719" i="13"/>
  <c r="F4719" i="13"/>
  <c r="E4719" i="13" s="1"/>
  <c r="A4720" i="13"/>
  <c r="C4720" i="13"/>
  <c r="F4720" i="13"/>
  <c r="E4720" i="13" s="1"/>
  <c r="A4721" i="13"/>
  <c r="C4721" i="13"/>
  <c r="F4721" i="13"/>
  <c r="E4721" i="13" s="1"/>
  <c r="A4722" i="13"/>
  <c r="C4722" i="13"/>
  <c r="F4722" i="13"/>
  <c r="E4722" i="13" s="1"/>
  <c r="A4723" i="13"/>
  <c r="C4723" i="13"/>
  <c r="E4723" i="13"/>
  <c r="F4723" i="13"/>
  <c r="A4724" i="13"/>
  <c r="C4724" i="13"/>
  <c r="F4724" i="13"/>
  <c r="E4724" i="13" s="1"/>
  <c r="A4725" i="13"/>
  <c r="C4725" i="13"/>
  <c r="F4725" i="13"/>
  <c r="E4725" i="13" s="1"/>
  <c r="A4726" i="13"/>
  <c r="C4726" i="13"/>
  <c r="F4726" i="13"/>
  <c r="E4726" i="13" s="1"/>
  <c r="A4727" i="13"/>
  <c r="C4727" i="13"/>
  <c r="F4727" i="13"/>
  <c r="E4727" i="13" s="1"/>
  <c r="A4728" i="13"/>
  <c r="C4728" i="13"/>
  <c r="E4728" i="13"/>
  <c r="F4728" i="13"/>
  <c r="A4729" i="13"/>
  <c r="C4729" i="13"/>
  <c r="F4729" i="13"/>
  <c r="E4729" i="13" s="1"/>
  <c r="A4730" i="13"/>
  <c r="C4730" i="13"/>
  <c r="F4730" i="13"/>
  <c r="E4730" i="13" s="1"/>
  <c r="A4731" i="13"/>
  <c r="C4731" i="13"/>
  <c r="E4731" i="13"/>
  <c r="F4731" i="13"/>
  <c r="A4732" i="13"/>
  <c r="C4732" i="13"/>
  <c r="E4732" i="13"/>
  <c r="F4732" i="13"/>
  <c r="A4733" i="13"/>
  <c r="C4733" i="13"/>
  <c r="F4733" i="13"/>
  <c r="E4733" i="13" s="1"/>
  <c r="A4734" i="13"/>
  <c r="C4734" i="13"/>
  <c r="F4734" i="13"/>
  <c r="E4734" i="13" s="1"/>
  <c r="A4735" i="13"/>
  <c r="C4735" i="13"/>
  <c r="F4735" i="13"/>
  <c r="E4735" i="13" s="1"/>
  <c r="A4736" i="13"/>
  <c r="C4736" i="13"/>
  <c r="F4736" i="13"/>
  <c r="E4736" i="13" s="1"/>
  <c r="A4737" i="13"/>
  <c r="C4737" i="13"/>
  <c r="F4737" i="13"/>
  <c r="E4737" i="13" s="1"/>
  <c r="A4738" i="13"/>
  <c r="C4738" i="13"/>
  <c r="F4738" i="13"/>
  <c r="E4738" i="13" s="1"/>
  <c r="A4739" i="13"/>
  <c r="C4739" i="13"/>
  <c r="E4739" i="13"/>
  <c r="F4739" i="13"/>
  <c r="A4740" i="13"/>
  <c r="C4740" i="13"/>
  <c r="F4740" i="13"/>
  <c r="E4740" i="13" s="1"/>
  <c r="A4741" i="13"/>
  <c r="C4741" i="13"/>
  <c r="F4741" i="13"/>
  <c r="E4741" i="13" s="1"/>
  <c r="A4742" i="13"/>
  <c r="C4742" i="13"/>
  <c r="F4742" i="13"/>
  <c r="E4742" i="13" s="1"/>
  <c r="A4743" i="13"/>
  <c r="C4743" i="13"/>
  <c r="F4743" i="13"/>
  <c r="E4743" i="13" s="1"/>
  <c r="A4744" i="13"/>
  <c r="C4744" i="13"/>
  <c r="E4744" i="13"/>
  <c r="F4744" i="13"/>
  <c r="A4745" i="13"/>
  <c r="C4745" i="13"/>
  <c r="F4745" i="13"/>
  <c r="E4745" i="13" s="1"/>
  <c r="A4746" i="13"/>
  <c r="C4746" i="13"/>
  <c r="F4746" i="13"/>
  <c r="E4746" i="13" s="1"/>
  <c r="A4747" i="13"/>
  <c r="C4747" i="13"/>
  <c r="F4747" i="13"/>
  <c r="E4747" i="13" s="1"/>
  <c r="A4748" i="13"/>
  <c r="C4748" i="13"/>
  <c r="E4748" i="13"/>
  <c r="F4748" i="13"/>
  <c r="A4749" i="13"/>
  <c r="C4749" i="13"/>
  <c r="F4749" i="13"/>
  <c r="E4749" i="13" s="1"/>
  <c r="A4750" i="13"/>
  <c r="C4750" i="13"/>
  <c r="F4750" i="13"/>
  <c r="E4750" i="13" s="1"/>
  <c r="A4751" i="13"/>
  <c r="C4751" i="13"/>
  <c r="F4751" i="13"/>
  <c r="E4751" i="13" s="1"/>
  <c r="A4752" i="13"/>
  <c r="C4752" i="13"/>
  <c r="F4752" i="13"/>
  <c r="E4752" i="13" s="1"/>
  <c r="A4753" i="13"/>
  <c r="C4753" i="13"/>
  <c r="F4753" i="13"/>
  <c r="E4753" i="13" s="1"/>
  <c r="A4754" i="13"/>
  <c r="C4754" i="13"/>
  <c r="F4754" i="13"/>
  <c r="E4754" i="13" s="1"/>
  <c r="A4755" i="13"/>
  <c r="C4755" i="13"/>
  <c r="E4755" i="13"/>
  <c r="F4755" i="13"/>
  <c r="A4756" i="13"/>
  <c r="C4756" i="13"/>
  <c r="F4756" i="13"/>
  <c r="E4756" i="13" s="1"/>
  <c r="A4757" i="13"/>
  <c r="C4757" i="13"/>
  <c r="F4757" i="13"/>
  <c r="E4757" i="13" s="1"/>
  <c r="A4758" i="13"/>
  <c r="C4758" i="13"/>
  <c r="F4758" i="13"/>
  <c r="E4758" i="13" s="1"/>
  <c r="A4759" i="13"/>
  <c r="C4759" i="13"/>
  <c r="F4759" i="13"/>
  <c r="E4759" i="13" s="1"/>
  <c r="A4760" i="13"/>
  <c r="C4760" i="13"/>
  <c r="E4760" i="13"/>
  <c r="F4760" i="13"/>
  <c r="A4761" i="13"/>
  <c r="C4761" i="13"/>
  <c r="F4761" i="13"/>
  <c r="E4761" i="13" s="1"/>
  <c r="A4762" i="13"/>
  <c r="C4762" i="13"/>
  <c r="F4762" i="13"/>
  <c r="E4762" i="13" s="1"/>
  <c r="A4763" i="13"/>
  <c r="C4763" i="13"/>
  <c r="E4763" i="13"/>
  <c r="F4763" i="13"/>
  <c r="A4764" i="13"/>
  <c r="C4764" i="13"/>
  <c r="F4764" i="13"/>
  <c r="E4764" i="13" s="1"/>
  <c r="A4765" i="13"/>
  <c r="C4765" i="13"/>
  <c r="F4765" i="13"/>
  <c r="E4765" i="13" s="1"/>
  <c r="A4766" i="13"/>
  <c r="C4766" i="13"/>
  <c r="F4766" i="13"/>
  <c r="E4766" i="13" s="1"/>
  <c r="A4767" i="13"/>
  <c r="C4767" i="13"/>
  <c r="F4767" i="13"/>
  <c r="E4767" i="13" s="1"/>
  <c r="A4768" i="13"/>
  <c r="C4768" i="13"/>
  <c r="F4768" i="13"/>
  <c r="E4768" i="13" s="1"/>
  <c r="A4769" i="13"/>
  <c r="C4769" i="13"/>
  <c r="F4769" i="13"/>
  <c r="E4769" i="13" s="1"/>
  <c r="A4770" i="13"/>
  <c r="C4770" i="13"/>
  <c r="F4770" i="13"/>
  <c r="E4770" i="13" s="1"/>
  <c r="A4771" i="13"/>
  <c r="C4771" i="13"/>
  <c r="F4771" i="13"/>
  <c r="E4771" i="13" s="1"/>
  <c r="A4772" i="13"/>
  <c r="C4772" i="13"/>
  <c r="E4772" i="13"/>
  <c r="F4772" i="13"/>
  <c r="A4773" i="13"/>
  <c r="C4773" i="13"/>
  <c r="E4773" i="13"/>
  <c r="F4773" i="13"/>
  <c r="A4774" i="13"/>
  <c r="C4774" i="13"/>
  <c r="F4774" i="13"/>
  <c r="E4774" i="13" s="1"/>
  <c r="A4775" i="13"/>
  <c r="C4775" i="13"/>
  <c r="F4775" i="13"/>
  <c r="E4775" i="13" s="1"/>
  <c r="A4776" i="13"/>
  <c r="C4776" i="13"/>
  <c r="E4776" i="13"/>
  <c r="F4776" i="13"/>
  <c r="A4777" i="13"/>
  <c r="C4777" i="13"/>
  <c r="F4777" i="13"/>
  <c r="E4777" i="13" s="1"/>
  <c r="A4778" i="13"/>
  <c r="C4778" i="13"/>
  <c r="F4778" i="13"/>
  <c r="E4778" i="13" s="1"/>
  <c r="A4779" i="13"/>
  <c r="C4779" i="13"/>
  <c r="E4779" i="13"/>
  <c r="F4779" i="13"/>
  <c r="A4780" i="13"/>
  <c r="C4780" i="13"/>
  <c r="F4780" i="13"/>
  <c r="E4780" i="13" s="1"/>
  <c r="A4781" i="13"/>
  <c r="C4781" i="13"/>
  <c r="F4781" i="13"/>
  <c r="E4781" i="13" s="1"/>
  <c r="A4782" i="13"/>
  <c r="C4782" i="13"/>
  <c r="F4782" i="13"/>
  <c r="E4782" i="13" s="1"/>
  <c r="A4783" i="13"/>
  <c r="C4783" i="13"/>
  <c r="F4783" i="13"/>
  <c r="E4783" i="13" s="1"/>
  <c r="A4784" i="13"/>
  <c r="C4784" i="13"/>
  <c r="F4784" i="13"/>
  <c r="E4784" i="13" s="1"/>
  <c r="A4785" i="13"/>
  <c r="C4785" i="13"/>
  <c r="F4785" i="13"/>
  <c r="E4785" i="13" s="1"/>
  <c r="A4786" i="13"/>
  <c r="C4786" i="13"/>
  <c r="F4786" i="13"/>
  <c r="E4786" i="13" s="1"/>
  <c r="A4787" i="13"/>
  <c r="C4787" i="13"/>
  <c r="F4787" i="13"/>
  <c r="E4787" i="13" s="1"/>
  <c r="A4788" i="13"/>
  <c r="C4788" i="13"/>
  <c r="E4788" i="13"/>
  <c r="F4788" i="13"/>
  <c r="A4789" i="13"/>
  <c r="C4789" i="13"/>
  <c r="E4789" i="13"/>
  <c r="F4789" i="13"/>
  <c r="A4790" i="13"/>
  <c r="C4790" i="13"/>
  <c r="F4790" i="13"/>
  <c r="E4790" i="13" s="1"/>
  <c r="A4791" i="13"/>
  <c r="C4791" i="13"/>
  <c r="F4791" i="13"/>
  <c r="E4791" i="13" s="1"/>
  <c r="A4792" i="13"/>
  <c r="C4792" i="13"/>
  <c r="E4792" i="13"/>
  <c r="F4792" i="13"/>
  <c r="A4793" i="13"/>
  <c r="C4793" i="13"/>
  <c r="F4793" i="13"/>
  <c r="E4793" i="13" s="1"/>
  <c r="A4794" i="13"/>
  <c r="C4794" i="13"/>
  <c r="F4794" i="13"/>
  <c r="E4794" i="13" s="1"/>
  <c r="A4795" i="13"/>
  <c r="C4795" i="13"/>
  <c r="E4795" i="13"/>
  <c r="F4795" i="13"/>
  <c r="A4796" i="13"/>
  <c r="C4796" i="13"/>
  <c r="F4796" i="13"/>
  <c r="E4796" i="13" s="1"/>
  <c r="A4797" i="13"/>
  <c r="C4797" i="13"/>
  <c r="F4797" i="13"/>
  <c r="E4797" i="13" s="1"/>
  <c r="A4798" i="13"/>
  <c r="C4798" i="13"/>
  <c r="F4798" i="13"/>
  <c r="E4798" i="13" s="1"/>
  <c r="A4799" i="13"/>
  <c r="C4799" i="13"/>
  <c r="F4799" i="13"/>
  <c r="E4799" i="13" s="1"/>
  <c r="A4800" i="13"/>
  <c r="C4800" i="13"/>
  <c r="F4800" i="13"/>
  <c r="E4800" i="13" s="1"/>
  <c r="A4801" i="13"/>
  <c r="C4801" i="13"/>
  <c r="F4801" i="13"/>
  <c r="E4801" i="13" s="1"/>
  <c r="A4802" i="13"/>
  <c r="C4802" i="13"/>
  <c r="F4802" i="13"/>
  <c r="E4802" i="13" s="1"/>
  <c r="A4803" i="13"/>
  <c r="C4803" i="13"/>
  <c r="F4803" i="13"/>
  <c r="E4803" i="13" s="1"/>
  <c r="A4804" i="13"/>
  <c r="C4804" i="13"/>
  <c r="E4804" i="13"/>
  <c r="F4804" i="13"/>
  <c r="A4805" i="13"/>
  <c r="C4805" i="13"/>
  <c r="E4805" i="13"/>
  <c r="F4805" i="13"/>
  <c r="A4806" i="13"/>
  <c r="C4806" i="13"/>
  <c r="F4806" i="13"/>
  <c r="E4806" i="13" s="1"/>
  <c r="A4807" i="13"/>
  <c r="C4807" i="13"/>
  <c r="F4807" i="13"/>
  <c r="E4807" i="13" s="1"/>
  <c r="A4808" i="13"/>
  <c r="C4808" i="13"/>
  <c r="E4808" i="13"/>
  <c r="F4808" i="13"/>
  <c r="A4809" i="13"/>
  <c r="C4809" i="13"/>
  <c r="F4809" i="13"/>
  <c r="E4809" i="13" s="1"/>
  <c r="A4810" i="13"/>
  <c r="C4810" i="13"/>
  <c r="F4810" i="13"/>
  <c r="E4810" i="13" s="1"/>
  <c r="A4811" i="13"/>
  <c r="C4811" i="13"/>
  <c r="E4811" i="13"/>
  <c r="F4811" i="13"/>
  <c r="A4812" i="13"/>
  <c r="C4812" i="13"/>
  <c r="F4812" i="13"/>
  <c r="E4812" i="13" s="1"/>
  <c r="A4813" i="13"/>
  <c r="C4813" i="13"/>
  <c r="F4813" i="13"/>
  <c r="E4813" i="13" s="1"/>
  <c r="A4814" i="13"/>
  <c r="C4814" i="13"/>
  <c r="F4814" i="13"/>
  <c r="E4814" i="13" s="1"/>
  <c r="A4815" i="13"/>
  <c r="C4815" i="13"/>
  <c r="F4815" i="13"/>
  <c r="E4815" i="13" s="1"/>
  <c r="A4816" i="13"/>
  <c r="C4816" i="13"/>
  <c r="F4816" i="13"/>
  <c r="E4816" i="13" s="1"/>
  <c r="A4817" i="13"/>
  <c r="C4817" i="13"/>
  <c r="F4817" i="13"/>
  <c r="E4817" i="13" s="1"/>
  <c r="A4818" i="13"/>
  <c r="C4818" i="13"/>
  <c r="F4818" i="13"/>
  <c r="E4818" i="13" s="1"/>
  <c r="A4819" i="13"/>
  <c r="C4819" i="13"/>
  <c r="F4819" i="13"/>
  <c r="E4819" i="13" s="1"/>
  <c r="A4820" i="13"/>
  <c r="C4820" i="13"/>
  <c r="E4820" i="13"/>
  <c r="F4820" i="13"/>
  <c r="A4821" i="13"/>
  <c r="C4821" i="13"/>
  <c r="E4821" i="13"/>
  <c r="F4821" i="13"/>
  <c r="A4822" i="13"/>
  <c r="C4822" i="13"/>
  <c r="F4822" i="13"/>
  <c r="E4822" i="13" s="1"/>
  <c r="A4823" i="13"/>
  <c r="C4823" i="13"/>
  <c r="F4823" i="13"/>
  <c r="E4823" i="13" s="1"/>
  <c r="A4824" i="13"/>
  <c r="C4824" i="13"/>
  <c r="E4824" i="13"/>
  <c r="F4824" i="13"/>
  <c r="A4825" i="13"/>
  <c r="C4825" i="13"/>
  <c r="F4825" i="13"/>
  <c r="E4825" i="13" s="1"/>
  <c r="A4826" i="13"/>
  <c r="C4826" i="13"/>
  <c r="F4826" i="13"/>
  <c r="E4826" i="13" s="1"/>
  <c r="A4827" i="13"/>
  <c r="C4827" i="13"/>
  <c r="F4827" i="13"/>
  <c r="E4827" i="13" s="1"/>
  <c r="A4828" i="13"/>
  <c r="C4828" i="13"/>
  <c r="F4828" i="13"/>
  <c r="E4828" i="13" s="1"/>
  <c r="A4829" i="13"/>
  <c r="C4829" i="13"/>
  <c r="E4829" i="13"/>
  <c r="F4829" i="13"/>
  <c r="A4830" i="13"/>
  <c r="C4830" i="13"/>
  <c r="F4830" i="13"/>
  <c r="E4830" i="13" s="1"/>
  <c r="A4831" i="13"/>
  <c r="C4831" i="13"/>
  <c r="F4831" i="13"/>
  <c r="E4831" i="13" s="1"/>
  <c r="A4832" i="13"/>
  <c r="C4832" i="13"/>
  <c r="F4832" i="13"/>
  <c r="E4832" i="13" s="1"/>
  <c r="A4833" i="13"/>
  <c r="C4833" i="13"/>
  <c r="F4833" i="13"/>
  <c r="E4833" i="13" s="1"/>
  <c r="A4834" i="13"/>
  <c r="C4834" i="13"/>
  <c r="F4834" i="13"/>
  <c r="E4834" i="13" s="1"/>
  <c r="A4835" i="13"/>
  <c r="C4835" i="13"/>
  <c r="F4835" i="13"/>
  <c r="E4835" i="13" s="1"/>
  <c r="A4836" i="13"/>
  <c r="C4836" i="13"/>
  <c r="F4836" i="13"/>
  <c r="E4836" i="13" s="1"/>
  <c r="A4837" i="13"/>
  <c r="C4837" i="13"/>
  <c r="F4837" i="13"/>
  <c r="E4837" i="13" s="1"/>
  <c r="A4838" i="13"/>
  <c r="C4838" i="13"/>
  <c r="F4838" i="13"/>
  <c r="E4838" i="13" s="1"/>
  <c r="A4839" i="13"/>
  <c r="C4839" i="13"/>
  <c r="F4839" i="13"/>
  <c r="E4839" i="13" s="1"/>
  <c r="A4840" i="13"/>
  <c r="C4840" i="13"/>
  <c r="F4840" i="13"/>
  <c r="E4840" i="13" s="1"/>
  <c r="A4841" i="13"/>
  <c r="C4841" i="13"/>
  <c r="F4841" i="13"/>
  <c r="E4841" i="13" s="1"/>
  <c r="A4842" i="13"/>
  <c r="C4842" i="13"/>
  <c r="F4842" i="13"/>
  <c r="E4842" i="13" s="1"/>
  <c r="A4843" i="13"/>
  <c r="C4843" i="13"/>
  <c r="F4843" i="13"/>
  <c r="E4843" i="13" s="1"/>
  <c r="A4844" i="13"/>
  <c r="C4844" i="13"/>
  <c r="E4844" i="13"/>
  <c r="F4844" i="13"/>
  <c r="A4845" i="13"/>
  <c r="C4845" i="13"/>
  <c r="E4845" i="13"/>
  <c r="F4845" i="13"/>
  <c r="A4846" i="13"/>
  <c r="C4846" i="13"/>
  <c r="F4846" i="13"/>
  <c r="E4846" i="13" s="1"/>
  <c r="A4847" i="13"/>
  <c r="C4847" i="13"/>
  <c r="F4847" i="13"/>
  <c r="E4847" i="13" s="1"/>
  <c r="A4848" i="13"/>
  <c r="C4848" i="13"/>
  <c r="F4848" i="13"/>
  <c r="E4848" i="13" s="1"/>
  <c r="A4849" i="13"/>
  <c r="C4849" i="13"/>
  <c r="F4849" i="13"/>
  <c r="E4849" i="13" s="1"/>
  <c r="A4850" i="13"/>
  <c r="C4850" i="13"/>
  <c r="F4850" i="13"/>
  <c r="E4850" i="13" s="1"/>
  <c r="A4851" i="13"/>
  <c r="C4851" i="13"/>
  <c r="F4851" i="13"/>
  <c r="E4851" i="13" s="1"/>
  <c r="A4852" i="13"/>
  <c r="C4852" i="13"/>
  <c r="F4852" i="13"/>
  <c r="E4852" i="13" s="1"/>
  <c r="A4853" i="13"/>
  <c r="C4853" i="13"/>
  <c r="E4853" i="13"/>
  <c r="F4853" i="13"/>
  <c r="A4854" i="13"/>
  <c r="C4854" i="13"/>
  <c r="F4854" i="13"/>
  <c r="E4854" i="13" s="1"/>
  <c r="A4855" i="13"/>
  <c r="C4855" i="13"/>
  <c r="F4855" i="13"/>
  <c r="E4855" i="13" s="1"/>
  <c r="A4856" i="13"/>
  <c r="C4856" i="13"/>
  <c r="F4856" i="13"/>
  <c r="E4856" i="13" s="1"/>
  <c r="A4857" i="13"/>
  <c r="C4857" i="13"/>
  <c r="F4857" i="13"/>
  <c r="E4857" i="13" s="1"/>
  <c r="A4858" i="13"/>
  <c r="C4858" i="13"/>
  <c r="F4858" i="13"/>
  <c r="E4858" i="13" s="1"/>
  <c r="A4859" i="13"/>
  <c r="C4859" i="13"/>
  <c r="F4859" i="13"/>
  <c r="E4859" i="13" s="1"/>
  <c r="A4860" i="13"/>
  <c r="C4860" i="13"/>
  <c r="E4860" i="13"/>
  <c r="F4860" i="13"/>
  <c r="A4861" i="13"/>
  <c r="C4861" i="13"/>
  <c r="E4861" i="13"/>
  <c r="F4861" i="13"/>
  <c r="A4862" i="13"/>
  <c r="C4862" i="13"/>
  <c r="F4862" i="13"/>
  <c r="E4862" i="13" s="1"/>
  <c r="A4863" i="13"/>
  <c r="C4863" i="13"/>
  <c r="F4863" i="13"/>
  <c r="E4863" i="13" s="1"/>
  <c r="A4864" i="13"/>
  <c r="C4864" i="13"/>
  <c r="F4864" i="13"/>
  <c r="E4864" i="13" s="1"/>
  <c r="A4865" i="13"/>
  <c r="C4865" i="13"/>
  <c r="F4865" i="13"/>
  <c r="E4865" i="13" s="1"/>
  <c r="A4866" i="13"/>
  <c r="C4866" i="13"/>
  <c r="F4866" i="13"/>
  <c r="E4866" i="13" s="1"/>
  <c r="A4867" i="13"/>
  <c r="C4867" i="13"/>
  <c r="F4867" i="13"/>
  <c r="E4867" i="13" s="1"/>
  <c r="A4868" i="13"/>
  <c r="C4868" i="13"/>
  <c r="E4868" i="13"/>
  <c r="F4868" i="13"/>
  <c r="A4869" i="13"/>
  <c r="C4869" i="13"/>
  <c r="E4869" i="13"/>
  <c r="F4869" i="13"/>
  <c r="A4870" i="13"/>
  <c r="C4870" i="13"/>
  <c r="F4870" i="13"/>
  <c r="E4870" i="13" s="1"/>
  <c r="A4871" i="13"/>
  <c r="C4871" i="13"/>
  <c r="F4871" i="13"/>
  <c r="E4871" i="13" s="1"/>
  <c r="A4872" i="13"/>
  <c r="C4872" i="13"/>
  <c r="F4872" i="13"/>
  <c r="E4872" i="13" s="1"/>
  <c r="A4873" i="13"/>
  <c r="C4873" i="13"/>
  <c r="F4873" i="13"/>
  <c r="E4873" i="13" s="1"/>
  <c r="A4874" i="13"/>
  <c r="C4874" i="13"/>
  <c r="F4874" i="13"/>
  <c r="E4874" i="13" s="1"/>
  <c r="A4875" i="13"/>
  <c r="C4875" i="13"/>
  <c r="F4875" i="13"/>
  <c r="E4875" i="13" s="1"/>
  <c r="A4876" i="13"/>
  <c r="C4876" i="13"/>
  <c r="E4876" i="13"/>
  <c r="F4876" i="13"/>
  <c r="A4877" i="13"/>
  <c r="C4877" i="13"/>
  <c r="E4877" i="13"/>
  <c r="F4877" i="13"/>
  <c r="A4878" i="13"/>
  <c r="C4878" i="13"/>
  <c r="F4878" i="13"/>
  <c r="E4878" i="13" s="1"/>
  <c r="A4879" i="13"/>
  <c r="C4879" i="13"/>
  <c r="F4879" i="13"/>
  <c r="E4879" i="13" s="1"/>
  <c r="A4880" i="13"/>
  <c r="C4880" i="13"/>
  <c r="F4880" i="13"/>
  <c r="E4880" i="13" s="1"/>
  <c r="A4881" i="13"/>
  <c r="C4881" i="13"/>
  <c r="F4881" i="13"/>
  <c r="E4881" i="13" s="1"/>
  <c r="A4882" i="13"/>
  <c r="C4882" i="13"/>
  <c r="F4882" i="13"/>
  <c r="E4882" i="13" s="1"/>
  <c r="A4883" i="13"/>
  <c r="C4883" i="13"/>
  <c r="E4883" i="13"/>
  <c r="F4883" i="13"/>
  <c r="A4884" i="13"/>
  <c r="C4884" i="13"/>
  <c r="E4884" i="13"/>
  <c r="F4884" i="13"/>
  <c r="A4885" i="13"/>
  <c r="C4885" i="13"/>
  <c r="E4885" i="13"/>
  <c r="F4885" i="13"/>
  <c r="A4886" i="13"/>
  <c r="C4886" i="13"/>
  <c r="F4886" i="13"/>
  <c r="E4886" i="13" s="1"/>
  <c r="A4887" i="13"/>
  <c r="C4887" i="13"/>
  <c r="F4887" i="13"/>
  <c r="E4887" i="13" s="1"/>
  <c r="A4888" i="13"/>
  <c r="C4888" i="13"/>
  <c r="F4888" i="13"/>
  <c r="E4888" i="13" s="1"/>
  <c r="A4889" i="13"/>
  <c r="C4889" i="13"/>
  <c r="F4889" i="13"/>
  <c r="E4889" i="13" s="1"/>
  <c r="A4890" i="13"/>
  <c r="C4890" i="13"/>
  <c r="A4891" i="13"/>
  <c r="C4891" i="13"/>
  <c r="A4892" i="13"/>
  <c r="C4892" i="13"/>
  <c r="A4893" i="13"/>
  <c r="C4893" i="13"/>
  <c r="A4894" i="13"/>
  <c r="C4894" i="13"/>
  <c r="A4895" i="13"/>
  <c r="C4895" i="13"/>
  <c r="A4896" i="13"/>
  <c r="C4896" i="13"/>
  <c r="A4897" i="13"/>
  <c r="C4897" i="13"/>
  <c r="A4898" i="13"/>
  <c r="C4898" i="13"/>
  <c r="A4899" i="13"/>
  <c r="C4899" i="13"/>
  <c r="A4900" i="13"/>
  <c r="C4900" i="13"/>
  <c r="A4901" i="13"/>
  <c r="C4901" i="13"/>
  <c r="A4902" i="13"/>
  <c r="C4902" i="13"/>
  <c r="A4903" i="13"/>
  <c r="C4903" i="13"/>
  <c r="A4904" i="13"/>
  <c r="C4904" i="13"/>
  <c r="A4905" i="13"/>
  <c r="C4905" i="13"/>
  <c r="A4906" i="13"/>
  <c r="C4906" i="13"/>
  <c r="A4907" i="13"/>
  <c r="C4907" i="13"/>
  <c r="A4908" i="13"/>
  <c r="C4908" i="13"/>
  <c r="A4909" i="13"/>
  <c r="C4909" i="13"/>
  <c r="A4910" i="13"/>
  <c r="C4910" i="13"/>
  <c r="A4911" i="13"/>
  <c r="C4911" i="13"/>
  <c r="A4912" i="13"/>
  <c r="C4912" i="13"/>
  <c r="A4913" i="13"/>
  <c r="C4913" i="13"/>
  <c r="A4914" i="13"/>
  <c r="C4914" i="13"/>
  <c r="A4915" i="13"/>
  <c r="C4915" i="13"/>
  <c r="A4916" i="13"/>
  <c r="C4916" i="13"/>
  <c r="A4917" i="13"/>
  <c r="C4917" i="13"/>
  <c r="A4918" i="13"/>
  <c r="C4918" i="13"/>
  <c r="A4919" i="13"/>
  <c r="C4919" i="13"/>
  <c r="A4920" i="13"/>
  <c r="C4920" i="13"/>
  <c r="A4921" i="13"/>
  <c r="C4921" i="13"/>
  <c r="A4922" i="13"/>
  <c r="C4922" i="13"/>
  <c r="A4923" i="13"/>
  <c r="C4923" i="13"/>
  <c r="A4924" i="13"/>
  <c r="C4924" i="13"/>
  <c r="A4925" i="13"/>
  <c r="C4925" i="13"/>
  <c r="A4926" i="13"/>
  <c r="C4926" i="13"/>
  <c r="A4927" i="13"/>
  <c r="C4927" i="13"/>
  <c r="A4928" i="13"/>
  <c r="C4928" i="13"/>
  <c r="A4929" i="13"/>
  <c r="C4929" i="13"/>
  <c r="A4930" i="13"/>
  <c r="C4930" i="13"/>
  <c r="A4931" i="13"/>
  <c r="C4931" i="13"/>
  <c r="A4932" i="13"/>
  <c r="C4932" i="13"/>
  <c r="A4933" i="13"/>
  <c r="C4933" i="13"/>
  <c r="A4934" i="13"/>
  <c r="C4934" i="13"/>
  <c r="A4935" i="13"/>
  <c r="C4935" i="13"/>
  <c r="A4936" i="13"/>
  <c r="C4936" i="13"/>
  <c r="A4937" i="13"/>
  <c r="C4937" i="13"/>
  <c r="A4938" i="13"/>
  <c r="C4938" i="13"/>
  <c r="A4939" i="13"/>
  <c r="C4939" i="13"/>
  <c r="A4940" i="13"/>
  <c r="C4940" i="13"/>
  <c r="A4941" i="13"/>
  <c r="C4941" i="13"/>
  <c r="E4942" i="13"/>
  <c r="F4422" i="13"/>
  <c r="E4422" i="13" s="1"/>
  <c r="C4422" i="13"/>
  <c r="A4422" i="13"/>
  <c r="A3903" i="13"/>
  <c r="C3903" i="13"/>
  <c r="F3903" i="13"/>
  <c r="E3903" i="13" s="1"/>
  <c r="A3904" i="13"/>
  <c r="C3904" i="13"/>
  <c r="F3904" i="13"/>
  <c r="E3904" i="13" s="1"/>
  <c r="A3905" i="13"/>
  <c r="C3905" i="13"/>
  <c r="F3905" i="13"/>
  <c r="E3905" i="13" s="1"/>
  <c r="A3906" i="13"/>
  <c r="C3906" i="13"/>
  <c r="F3906" i="13"/>
  <c r="E3906" i="13" s="1"/>
  <c r="A3907" i="13"/>
  <c r="C3907" i="13"/>
  <c r="E3907" i="13"/>
  <c r="F3907" i="13"/>
  <c r="A3908" i="13"/>
  <c r="C3908" i="13"/>
  <c r="F3908" i="13"/>
  <c r="E3908" i="13" s="1"/>
  <c r="A3909" i="13"/>
  <c r="C3909" i="13"/>
  <c r="F3909" i="13"/>
  <c r="E3909" i="13" s="1"/>
  <c r="A3910" i="13"/>
  <c r="C3910" i="13"/>
  <c r="F3910" i="13"/>
  <c r="E3910" i="13" s="1"/>
  <c r="A3911" i="13"/>
  <c r="C3911" i="13"/>
  <c r="F3911" i="13"/>
  <c r="E3911" i="13" s="1"/>
  <c r="A3912" i="13"/>
  <c r="C3912" i="13"/>
  <c r="F3912" i="13"/>
  <c r="E3912" i="13" s="1"/>
  <c r="A3913" i="13"/>
  <c r="C3913" i="13"/>
  <c r="F3913" i="13"/>
  <c r="E3913" i="13" s="1"/>
  <c r="A3914" i="13"/>
  <c r="C3914" i="13"/>
  <c r="F3914" i="13"/>
  <c r="E3914" i="13" s="1"/>
  <c r="A3915" i="13"/>
  <c r="C3915" i="13"/>
  <c r="F3915" i="13"/>
  <c r="E3915" i="13" s="1"/>
  <c r="A3916" i="13"/>
  <c r="C3916" i="13"/>
  <c r="F3916" i="13"/>
  <c r="E3916" i="13" s="1"/>
  <c r="A3917" i="13"/>
  <c r="C3917" i="13"/>
  <c r="E3917" i="13"/>
  <c r="F3917" i="13"/>
  <c r="A3918" i="13"/>
  <c r="C3918" i="13"/>
  <c r="F3918" i="13"/>
  <c r="E3918" i="13" s="1"/>
  <c r="A3919" i="13"/>
  <c r="C3919" i="13"/>
  <c r="F3919" i="13"/>
  <c r="E3919" i="13" s="1"/>
  <c r="A3920" i="13"/>
  <c r="C3920" i="13"/>
  <c r="F3920" i="13"/>
  <c r="E3920" i="13" s="1"/>
  <c r="A3921" i="13"/>
  <c r="C3921" i="13"/>
  <c r="F3921" i="13"/>
  <c r="E3921" i="13" s="1"/>
  <c r="A3922" i="13"/>
  <c r="C3922" i="13"/>
  <c r="F3922" i="13"/>
  <c r="E3922" i="13" s="1"/>
  <c r="A3923" i="13"/>
  <c r="C3923" i="13"/>
  <c r="F3923" i="13"/>
  <c r="E3923" i="13" s="1"/>
  <c r="A3924" i="13"/>
  <c r="C3924" i="13"/>
  <c r="F3924" i="13"/>
  <c r="E3924" i="13" s="1"/>
  <c r="A3925" i="13"/>
  <c r="C3925" i="13"/>
  <c r="F3925" i="13"/>
  <c r="E3925" i="13" s="1"/>
  <c r="A3926" i="13"/>
  <c r="C3926" i="13"/>
  <c r="F3926" i="13"/>
  <c r="E3926" i="13" s="1"/>
  <c r="A3927" i="13"/>
  <c r="C3927" i="13"/>
  <c r="F3927" i="13"/>
  <c r="E3927" i="13" s="1"/>
  <c r="A3928" i="13"/>
  <c r="C3928" i="13"/>
  <c r="F3928" i="13"/>
  <c r="E3928" i="13" s="1"/>
  <c r="A3929" i="13"/>
  <c r="C3929" i="13"/>
  <c r="F3929" i="13"/>
  <c r="E3929" i="13" s="1"/>
  <c r="A3930" i="13"/>
  <c r="C3930" i="13"/>
  <c r="F3930" i="13"/>
  <c r="E3930" i="13" s="1"/>
  <c r="A3931" i="13"/>
  <c r="C3931" i="13"/>
  <c r="E3931" i="13"/>
  <c r="F3931" i="13"/>
  <c r="A3932" i="13"/>
  <c r="C3932" i="13"/>
  <c r="F3932" i="13"/>
  <c r="E3932" i="13" s="1"/>
  <c r="A3933" i="13"/>
  <c r="C3933" i="13"/>
  <c r="F3933" i="13"/>
  <c r="E3933" i="13" s="1"/>
  <c r="A3934" i="13"/>
  <c r="C3934" i="13"/>
  <c r="F3934" i="13"/>
  <c r="E3934" i="13" s="1"/>
  <c r="A3935" i="13"/>
  <c r="C3935" i="13"/>
  <c r="F3935" i="13"/>
  <c r="E3935" i="13" s="1"/>
  <c r="A3936" i="13"/>
  <c r="C3936" i="13"/>
  <c r="F3936" i="13"/>
  <c r="E3936" i="13" s="1"/>
  <c r="A3937" i="13"/>
  <c r="C3937" i="13"/>
  <c r="F3937" i="13"/>
  <c r="E3937" i="13" s="1"/>
  <c r="A3938" i="13"/>
  <c r="C3938" i="13"/>
  <c r="E3938" i="13"/>
  <c r="F3938" i="13"/>
  <c r="A3939" i="13"/>
  <c r="C3939" i="13"/>
  <c r="E3939" i="13"/>
  <c r="F3939" i="13"/>
  <c r="A3940" i="13"/>
  <c r="C3940" i="13"/>
  <c r="F3940" i="13"/>
  <c r="E3940" i="13" s="1"/>
  <c r="A3941" i="13"/>
  <c r="C3941" i="13"/>
  <c r="F3941" i="13"/>
  <c r="E3941" i="13" s="1"/>
  <c r="A3942" i="13"/>
  <c r="C3942" i="13"/>
  <c r="F3942" i="13"/>
  <c r="E3942" i="13" s="1"/>
  <c r="A3943" i="13"/>
  <c r="C3943" i="13"/>
  <c r="F3943" i="13"/>
  <c r="E3943" i="13" s="1"/>
  <c r="A3944" i="13"/>
  <c r="C3944" i="13"/>
  <c r="F3944" i="13"/>
  <c r="E3944" i="13" s="1"/>
  <c r="A3945" i="13"/>
  <c r="C3945" i="13"/>
  <c r="F3945" i="13"/>
  <c r="E3945" i="13" s="1"/>
  <c r="A3946" i="13"/>
  <c r="C3946" i="13"/>
  <c r="E3946" i="13"/>
  <c r="F3946" i="13"/>
  <c r="A3947" i="13"/>
  <c r="C3947" i="13"/>
  <c r="F3947" i="13"/>
  <c r="E3947" i="13" s="1"/>
  <c r="A3948" i="13"/>
  <c r="C3948" i="13"/>
  <c r="F3948" i="13"/>
  <c r="E3948" i="13" s="1"/>
  <c r="A3949" i="13"/>
  <c r="C3949" i="13"/>
  <c r="F3949" i="13"/>
  <c r="E3949" i="13" s="1"/>
  <c r="A3950" i="13"/>
  <c r="C3950" i="13"/>
  <c r="F3950" i="13"/>
  <c r="E3950" i="13" s="1"/>
  <c r="A3951" i="13"/>
  <c r="C3951" i="13"/>
  <c r="E3951" i="13"/>
  <c r="F3951" i="13"/>
  <c r="A3952" i="13"/>
  <c r="C3952" i="13"/>
  <c r="F3952" i="13"/>
  <c r="E3952" i="13" s="1"/>
  <c r="A3953" i="13"/>
  <c r="C3953" i="13"/>
  <c r="F3953" i="13"/>
  <c r="E3953" i="13" s="1"/>
  <c r="A3954" i="13"/>
  <c r="C3954" i="13"/>
  <c r="E3954" i="13"/>
  <c r="F3954" i="13"/>
  <c r="A3955" i="13"/>
  <c r="C3955" i="13"/>
  <c r="E3955" i="13"/>
  <c r="F3955" i="13"/>
  <c r="A3956" i="13"/>
  <c r="C3956" i="13"/>
  <c r="F3956" i="13"/>
  <c r="E3956" i="13" s="1"/>
  <c r="A3957" i="13"/>
  <c r="C3957" i="13"/>
  <c r="F3957" i="13"/>
  <c r="E3957" i="13" s="1"/>
  <c r="A3958" i="13"/>
  <c r="C3958" i="13"/>
  <c r="F3958" i="13"/>
  <c r="E3958" i="13" s="1"/>
  <c r="A3959" i="13"/>
  <c r="C3959" i="13"/>
  <c r="E3959" i="13"/>
  <c r="F3959" i="13"/>
  <c r="A3960" i="13"/>
  <c r="C3960" i="13"/>
  <c r="F3960" i="13"/>
  <c r="E3960" i="13" s="1"/>
  <c r="A3961" i="13"/>
  <c r="C3961" i="13"/>
  <c r="F3961" i="13"/>
  <c r="E3961" i="13" s="1"/>
  <c r="A3962" i="13"/>
  <c r="C3962" i="13"/>
  <c r="F3962" i="13"/>
  <c r="E3962" i="13" s="1"/>
  <c r="A3963" i="13"/>
  <c r="C3963" i="13"/>
  <c r="E3963" i="13"/>
  <c r="F3963" i="13"/>
  <c r="A3964" i="13"/>
  <c r="C3964" i="13"/>
  <c r="F3964" i="13"/>
  <c r="E3964" i="13" s="1"/>
  <c r="A3965" i="13"/>
  <c r="C3965" i="13"/>
  <c r="F3965" i="13"/>
  <c r="E3965" i="13" s="1"/>
  <c r="A3966" i="13"/>
  <c r="C3966" i="13"/>
  <c r="F3966" i="13"/>
  <c r="E3966" i="13" s="1"/>
  <c r="A3967" i="13"/>
  <c r="C3967" i="13"/>
  <c r="F3967" i="13"/>
  <c r="E3967" i="13" s="1"/>
  <c r="A3968" i="13"/>
  <c r="C3968" i="13"/>
  <c r="F3968" i="13"/>
  <c r="E3968" i="13" s="1"/>
  <c r="A3969" i="13"/>
  <c r="C3969" i="13"/>
  <c r="F3969" i="13"/>
  <c r="E3969" i="13" s="1"/>
  <c r="A3970" i="13"/>
  <c r="C3970" i="13"/>
  <c r="E3970" i="13"/>
  <c r="F3970" i="13"/>
  <c r="A3971" i="13"/>
  <c r="C3971" i="13"/>
  <c r="E3971" i="13"/>
  <c r="F3971" i="13"/>
  <c r="A3972" i="13"/>
  <c r="C3972" i="13"/>
  <c r="F3972" i="13"/>
  <c r="E3972" i="13" s="1"/>
  <c r="A3973" i="13"/>
  <c r="C3973" i="13"/>
  <c r="F3973" i="13"/>
  <c r="E3973" i="13" s="1"/>
  <c r="A3974" i="13"/>
  <c r="C3974" i="13"/>
  <c r="F3974" i="13"/>
  <c r="E3974" i="13" s="1"/>
  <c r="A3975" i="13"/>
  <c r="C3975" i="13"/>
  <c r="F3975" i="13"/>
  <c r="E3975" i="13" s="1"/>
  <c r="A3976" i="13"/>
  <c r="C3976" i="13"/>
  <c r="F3976" i="13"/>
  <c r="E3976" i="13" s="1"/>
  <c r="A3977" i="13"/>
  <c r="C3977" i="13"/>
  <c r="F3977" i="13"/>
  <c r="E3977" i="13" s="1"/>
  <c r="A3978" i="13"/>
  <c r="C3978" i="13"/>
  <c r="F3978" i="13"/>
  <c r="E3978" i="13" s="1"/>
  <c r="A3979" i="13"/>
  <c r="C3979" i="13"/>
  <c r="E3979" i="13"/>
  <c r="F3979" i="13"/>
  <c r="A3980" i="13"/>
  <c r="C3980" i="13"/>
  <c r="F3980" i="13"/>
  <c r="E3980" i="13" s="1"/>
  <c r="A3981" i="13"/>
  <c r="C3981" i="13"/>
  <c r="F3981" i="13"/>
  <c r="E3981" i="13" s="1"/>
  <c r="A3982" i="13"/>
  <c r="C3982" i="13"/>
  <c r="F3982" i="13"/>
  <c r="E3982" i="13" s="1"/>
  <c r="A3983" i="13"/>
  <c r="C3983" i="13"/>
  <c r="F3983" i="13"/>
  <c r="E3983" i="13" s="1"/>
  <c r="A3984" i="13"/>
  <c r="C3984" i="13"/>
  <c r="F3984" i="13"/>
  <c r="E3984" i="13" s="1"/>
  <c r="A3985" i="13"/>
  <c r="C3985" i="13"/>
  <c r="F3985" i="13"/>
  <c r="E3985" i="13" s="1"/>
  <c r="A3986" i="13"/>
  <c r="C3986" i="13"/>
  <c r="E3986" i="13"/>
  <c r="F3986" i="13"/>
  <c r="A3987" i="13"/>
  <c r="C3987" i="13"/>
  <c r="F3987" i="13"/>
  <c r="E3987" i="13" s="1"/>
  <c r="A3988" i="13"/>
  <c r="C3988" i="13"/>
  <c r="F3988" i="13"/>
  <c r="E3988" i="13" s="1"/>
  <c r="A3989" i="13"/>
  <c r="C3989" i="13"/>
  <c r="F3989" i="13"/>
  <c r="E3989" i="13" s="1"/>
  <c r="A3990" i="13"/>
  <c r="C3990" i="13"/>
  <c r="F3990" i="13"/>
  <c r="E3990" i="13" s="1"/>
  <c r="A3991" i="13"/>
  <c r="C3991" i="13"/>
  <c r="F3991" i="13"/>
  <c r="E3991" i="13" s="1"/>
  <c r="A3992" i="13"/>
  <c r="C3992" i="13"/>
  <c r="F3992" i="13"/>
  <c r="E3992" i="13" s="1"/>
  <c r="A3993" i="13"/>
  <c r="C3993" i="13"/>
  <c r="F3993" i="13"/>
  <c r="E3993" i="13" s="1"/>
  <c r="A3994" i="13"/>
  <c r="C3994" i="13"/>
  <c r="F3994" i="13"/>
  <c r="E3994" i="13" s="1"/>
  <c r="A3995" i="13"/>
  <c r="C3995" i="13"/>
  <c r="F3995" i="13"/>
  <c r="E3995" i="13" s="1"/>
  <c r="A3996" i="13"/>
  <c r="C3996" i="13"/>
  <c r="F3996" i="13"/>
  <c r="E3996" i="13" s="1"/>
  <c r="A3997" i="13"/>
  <c r="C3997" i="13"/>
  <c r="F3997" i="13"/>
  <c r="E3997" i="13" s="1"/>
  <c r="A3998" i="13"/>
  <c r="C3998" i="13"/>
  <c r="F3998" i="13"/>
  <c r="E3998" i="13" s="1"/>
  <c r="A3999" i="13"/>
  <c r="C3999" i="13"/>
  <c r="F3999" i="13"/>
  <c r="E3999" i="13" s="1"/>
  <c r="A4000" i="13"/>
  <c r="C4000" i="13"/>
  <c r="F4000" i="13"/>
  <c r="E4000" i="13" s="1"/>
  <c r="A4001" i="13"/>
  <c r="C4001" i="13"/>
  <c r="F4001" i="13"/>
  <c r="E4001" i="13" s="1"/>
  <c r="A4002" i="13"/>
  <c r="C4002" i="13"/>
  <c r="E4002" i="13"/>
  <c r="F4002" i="13"/>
  <c r="A4003" i="13"/>
  <c r="C4003" i="13"/>
  <c r="E4003" i="13"/>
  <c r="F4003" i="13"/>
  <c r="A4004" i="13"/>
  <c r="C4004" i="13"/>
  <c r="F4004" i="13"/>
  <c r="E4004" i="13" s="1"/>
  <c r="A4005" i="13"/>
  <c r="C4005" i="13"/>
  <c r="F4005" i="13"/>
  <c r="E4005" i="13" s="1"/>
  <c r="A4006" i="13"/>
  <c r="C4006" i="13"/>
  <c r="F4006" i="13"/>
  <c r="E4006" i="13" s="1"/>
  <c r="A4007" i="13"/>
  <c r="C4007" i="13"/>
  <c r="F4007" i="13"/>
  <c r="E4007" i="13" s="1"/>
  <c r="A4008" i="13"/>
  <c r="C4008" i="13"/>
  <c r="F4008" i="13"/>
  <c r="E4008" i="13" s="1"/>
  <c r="A4009" i="13"/>
  <c r="C4009" i="13"/>
  <c r="F4009" i="13"/>
  <c r="E4009" i="13" s="1"/>
  <c r="A4010" i="13"/>
  <c r="C4010" i="13"/>
  <c r="E4010" i="13"/>
  <c r="F4010" i="13"/>
  <c r="A4011" i="13"/>
  <c r="C4011" i="13"/>
  <c r="E4011" i="13"/>
  <c r="F4011" i="13"/>
  <c r="A4012" i="13"/>
  <c r="C4012" i="13"/>
  <c r="F4012" i="13"/>
  <c r="E4012" i="13" s="1"/>
  <c r="A4013" i="13"/>
  <c r="C4013" i="13"/>
  <c r="F4013" i="13"/>
  <c r="E4013" i="13" s="1"/>
  <c r="A4014" i="13"/>
  <c r="C4014" i="13"/>
  <c r="F4014" i="13"/>
  <c r="E4014" i="13" s="1"/>
  <c r="A4015" i="13"/>
  <c r="C4015" i="13"/>
  <c r="E4015" i="13"/>
  <c r="F4015" i="13"/>
  <c r="A4016" i="13"/>
  <c r="C4016" i="13"/>
  <c r="F4016" i="13"/>
  <c r="E4016" i="13" s="1"/>
  <c r="A4017" i="13"/>
  <c r="C4017" i="13"/>
  <c r="F4017" i="13"/>
  <c r="E4017" i="13" s="1"/>
  <c r="A4018" i="13"/>
  <c r="C4018" i="13"/>
  <c r="F4018" i="13"/>
  <c r="E4018" i="13" s="1"/>
  <c r="A4019" i="13"/>
  <c r="C4019" i="13"/>
  <c r="E4019" i="13"/>
  <c r="F4019" i="13"/>
  <c r="A4020" i="13"/>
  <c r="C4020" i="13"/>
  <c r="F4020" i="13"/>
  <c r="E4020" i="13" s="1"/>
  <c r="A4021" i="13"/>
  <c r="C4021" i="13"/>
  <c r="F4021" i="13"/>
  <c r="E4021" i="13" s="1"/>
  <c r="A4022" i="13"/>
  <c r="C4022" i="13"/>
  <c r="F4022" i="13"/>
  <c r="E4022" i="13" s="1"/>
  <c r="A4023" i="13"/>
  <c r="C4023" i="13"/>
  <c r="F4023" i="13"/>
  <c r="E4023" i="13" s="1"/>
  <c r="A4024" i="13"/>
  <c r="C4024" i="13"/>
  <c r="F4024" i="13"/>
  <c r="E4024" i="13" s="1"/>
  <c r="A4025" i="13"/>
  <c r="C4025" i="13"/>
  <c r="F4025" i="13"/>
  <c r="E4025" i="13" s="1"/>
  <c r="A4026" i="13"/>
  <c r="C4026" i="13"/>
  <c r="E4026" i="13"/>
  <c r="F4026" i="13"/>
  <c r="A4027" i="13"/>
  <c r="C4027" i="13"/>
  <c r="F4027" i="13"/>
  <c r="E4027" i="13" s="1"/>
  <c r="A4028" i="13"/>
  <c r="C4028" i="13"/>
  <c r="F4028" i="13"/>
  <c r="E4028" i="13" s="1"/>
  <c r="A4029" i="13"/>
  <c r="C4029" i="13"/>
  <c r="F4029" i="13"/>
  <c r="E4029" i="13" s="1"/>
  <c r="A4030" i="13"/>
  <c r="C4030" i="13"/>
  <c r="F4030" i="13"/>
  <c r="E4030" i="13" s="1"/>
  <c r="A4031" i="13"/>
  <c r="C4031" i="13"/>
  <c r="E4031" i="13"/>
  <c r="F4031" i="13"/>
  <c r="A4032" i="13"/>
  <c r="C4032" i="13"/>
  <c r="F4032" i="13"/>
  <c r="E4032" i="13" s="1"/>
  <c r="A4033" i="13"/>
  <c r="C4033" i="13"/>
  <c r="F4033" i="13"/>
  <c r="E4033" i="13" s="1"/>
  <c r="A4034" i="13"/>
  <c r="C4034" i="13"/>
  <c r="F4034" i="13"/>
  <c r="E4034" i="13" s="1"/>
  <c r="A4035" i="13"/>
  <c r="C4035" i="13"/>
  <c r="E4035" i="13"/>
  <c r="F4035" i="13"/>
  <c r="A4036" i="13"/>
  <c r="C4036" i="13"/>
  <c r="F4036" i="13"/>
  <c r="E4036" i="13" s="1"/>
  <c r="A4037" i="13"/>
  <c r="C4037" i="13"/>
  <c r="F4037" i="13"/>
  <c r="E4037" i="13" s="1"/>
  <c r="A4038" i="13"/>
  <c r="C4038" i="13"/>
  <c r="F4038" i="13"/>
  <c r="E4038" i="13" s="1"/>
  <c r="A4039" i="13"/>
  <c r="C4039" i="13"/>
  <c r="F4039" i="13"/>
  <c r="E4039" i="13" s="1"/>
  <c r="A4040" i="13"/>
  <c r="C4040" i="13"/>
  <c r="F4040" i="13"/>
  <c r="E4040" i="13" s="1"/>
  <c r="A4041" i="13"/>
  <c r="C4041" i="13"/>
  <c r="F4041" i="13"/>
  <c r="E4041" i="13" s="1"/>
  <c r="A4042" i="13"/>
  <c r="C4042" i="13"/>
  <c r="E4042" i="13"/>
  <c r="F4042" i="13"/>
  <c r="A4043" i="13"/>
  <c r="C4043" i="13"/>
  <c r="F4043" i="13"/>
  <c r="E4043" i="13" s="1"/>
  <c r="A4044" i="13"/>
  <c r="C4044" i="13"/>
  <c r="F4044" i="13"/>
  <c r="E4044" i="13" s="1"/>
  <c r="A4045" i="13"/>
  <c r="C4045" i="13"/>
  <c r="F4045" i="13"/>
  <c r="E4045" i="13" s="1"/>
  <c r="A4046" i="13"/>
  <c r="C4046" i="13"/>
  <c r="F4046" i="13"/>
  <c r="E4046" i="13" s="1"/>
  <c r="A4047" i="13"/>
  <c r="C4047" i="13"/>
  <c r="E4047" i="13"/>
  <c r="F4047" i="13"/>
  <c r="A4048" i="13"/>
  <c r="C4048" i="13"/>
  <c r="F4048" i="13"/>
  <c r="E4048" i="13" s="1"/>
  <c r="A4049" i="13"/>
  <c r="C4049" i="13"/>
  <c r="F4049" i="13"/>
  <c r="E4049" i="13" s="1"/>
  <c r="A4050" i="13"/>
  <c r="C4050" i="13"/>
  <c r="F4050" i="13"/>
  <c r="E4050" i="13" s="1"/>
  <c r="A4051" i="13"/>
  <c r="C4051" i="13"/>
  <c r="E4051" i="13"/>
  <c r="F4051" i="13"/>
  <c r="A4052" i="13"/>
  <c r="C4052" i="13"/>
  <c r="F4052" i="13"/>
  <c r="E4052" i="13" s="1"/>
  <c r="A4053" i="13"/>
  <c r="C4053" i="13"/>
  <c r="F4053" i="13"/>
  <c r="E4053" i="13" s="1"/>
  <c r="A4054" i="13"/>
  <c r="C4054" i="13"/>
  <c r="F4054" i="13"/>
  <c r="E4054" i="13" s="1"/>
  <c r="A4055" i="13"/>
  <c r="C4055" i="13"/>
  <c r="E4055" i="13"/>
  <c r="F4055" i="13"/>
  <c r="A4056" i="13"/>
  <c r="C4056" i="13"/>
  <c r="F4056" i="13"/>
  <c r="E4056" i="13" s="1"/>
  <c r="A4057" i="13"/>
  <c r="C4057" i="13"/>
  <c r="F4057" i="13"/>
  <c r="E4057" i="13" s="1"/>
  <c r="A4058" i="13"/>
  <c r="C4058" i="13"/>
  <c r="E4058" i="13"/>
  <c r="F4058" i="13"/>
  <c r="A4059" i="13"/>
  <c r="C4059" i="13"/>
  <c r="F4059" i="13"/>
  <c r="E4059" i="13" s="1"/>
  <c r="A4060" i="13"/>
  <c r="C4060" i="13"/>
  <c r="F4060" i="13"/>
  <c r="E4060" i="13" s="1"/>
  <c r="A4061" i="13"/>
  <c r="C4061" i="13"/>
  <c r="F4061" i="13"/>
  <c r="E4061" i="13" s="1"/>
  <c r="A4062" i="13"/>
  <c r="C4062" i="13"/>
  <c r="F4062" i="13"/>
  <c r="E4062" i="13" s="1"/>
  <c r="A4063" i="13"/>
  <c r="C4063" i="13"/>
  <c r="E4063" i="13"/>
  <c r="F4063" i="13"/>
  <c r="A4064" i="13"/>
  <c r="C4064" i="13"/>
  <c r="F4064" i="13"/>
  <c r="E4064" i="13" s="1"/>
  <c r="A4065" i="13"/>
  <c r="C4065" i="13"/>
  <c r="F4065" i="13"/>
  <c r="E4065" i="13" s="1"/>
  <c r="A4066" i="13"/>
  <c r="C4066" i="13"/>
  <c r="E4066" i="13"/>
  <c r="F4066" i="13"/>
  <c r="A4067" i="13"/>
  <c r="C4067" i="13"/>
  <c r="E4067" i="13"/>
  <c r="F4067" i="13"/>
  <c r="A4068" i="13"/>
  <c r="C4068" i="13"/>
  <c r="F4068" i="13"/>
  <c r="E4068" i="13" s="1"/>
  <c r="A4069" i="13"/>
  <c r="C4069" i="13"/>
  <c r="F4069" i="13"/>
  <c r="E4069" i="13" s="1"/>
  <c r="A4070" i="13"/>
  <c r="C4070" i="13"/>
  <c r="F4070" i="13"/>
  <c r="E4070" i="13" s="1"/>
  <c r="A4071" i="13"/>
  <c r="C4071" i="13"/>
  <c r="F4071" i="13"/>
  <c r="E4071" i="13" s="1"/>
  <c r="A4072" i="13"/>
  <c r="C4072" i="13"/>
  <c r="F4072" i="13"/>
  <c r="E4072" i="13" s="1"/>
  <c r="A4073" i="13"/>
  <c r="C4073" i="13"/>
  <c r="F4073" i="13"/>
  <c r="E4073" i="13" s="1"/>
  <c r="A4074" i="13"/>
  <c r="C4074" i="13"/>
  <c r="E4074" i="13"/>
  <c r="F4074" i="13"/>
  <c r="A4075" i="13"/>
  <c r="C4075" i="13"/>
  <c r="E4075" i="13"/>
  <c r="F4075" i="13"/>
  <c r="A4076" i="13"/>
  <c r="C4076" i="13"/>
  <c r="F4076" i="13"/>
  <c r="E4076" i="13" s="1"/>
  <c r="A4077" i="13"/>
  <c r="C4077" i="13"/>
  <c r="F4077" i="13"/>
  <c r="E4077" i="13" s="1"/>
  <c r="A4078" i="13"/>
  <c r="C4078" i="13"/>
  <c r="F4078" i="13"/>
  <c r="E4078" i="13" s="1"/>
  <c r="A4079" i="13"/>
  <c r="C4079" i="13"/>
  <c r="E4079" i="13"/>
  <c r="F4079" i="13"/>
  <c r="A4080" i="13"/>
  <c r="C4080" i="13"/>
  <c r="F4080" i="13"/>
  <c r="E4080" i="13" s="1"/>
  <c r="A4081" i="13"/>
  <c r="C4081" i="13"/>
  <c r="F4081" i="13"/>
  <c r="E4081" i="13" s="1"/>
  <c r="A4082" i="13"/>
  <c r="C4082" i="13"/>
  <c r="F4082" i="13"/>
  <c r="E4082" i="13" s="1"/>
  <c r="A4083" i="13"/>
  <c r="C4083" i="13"/>
  <c r="E4083" i="13"/>
  <c r="F4083" i="13"/>
  <c r="A4084" i="13"/>
  <c r="C4084" i="13"/>
  <c r="F4084" i="13"/>
  <c r="E4084" i="13" s="1"/>
  <c r="A4085" i="13"/>
  <c r="C4085" i="13"/>
  <c r="F4085" i="13"/>
  <c r="E4085" i="13" s="1"/>
  <c r="A4086" i="13"/>
  <c r="C4086" i="13"/>
  <c r="F4086" i="13"/>
  <c r="E4086" i="13" s="1"/>
  <c r="A4087" i="13"/>
  <c r="C4087" i="13"/>
  <c r="F4087" i="13"/>
  <c r="E4087" i="13" s="1"/>
  <c r="A4088" i="13"/>
  <c r="C4088" i="13"/>
  <c r="F4088" i="13"/>
  <c r="E4088" i="13" s="1"/>
  <c r="A4089" i="13"/>
  <c r="C4089" i="13"/>
  <c r="F4089" i="13"/>
  <c r="E4089" i="13" s="1"/>
  <c r="A4090" i="13"/>
  <c r="C4090" i="13"/>
  <c r="E4090" i="13"/>
  <c r="F4090" i="13"/>
  <c r="A4091" i="13"/>
  <c r="C4091" i="13"/>
  <c r="F4091" i="13"/>
  <c r="E4091" i="13" s="1"/>
  <c r="A4092" i="13"/>
  <c r="C4092" i="13"/>
  <c r="F4092" i="13"/>
  <c r="E4092" i="13" s="1"/>
  <c r="A4093" i="13"/>
  <c r="C4093" i="13"/>
  <c r="F4093" i="13"/>
  <c r="E4093" i="13" s="1"/>
  <c r="A4094" i="13"/>
  <c r="C4094" i="13"/>
  <c r="F4094" i="13"/>
  <c r="E4094" i="13" s="1"/>
  <c r="A4095" i="13"/>
  <c r="C4095" i="13"/>
  <c r="E4095" i="13"/>
  <c r="F4095" i="13"/>
  <c r="A4096" i="13"/>
  <c r="C4096" i="13"/>
  <c r="F4096" i="13"/>
  <c r="E4096" i="13" s="1"/>
  <c r="A4097" i="13"/>
  <c r="C4097" i="13"/>
  <c r="F4097" i="13"/>
  <c r="E4097" i="13" s="1"/>
  <c r="A4098" i="13"/>
  <c r="C4098" i="13"/>
  <c r="F4098" i="13"/>
  <c r="E4098" i="13" s="1"/>
  <c r="A4099" i="13"/>
  <c r="C4099" i="13"/>
  <c r="E4099" i="13"/>
  <c r="F4099" i="13"/>
  <c r="A4100" i="13"/>
  <c r="C4100" i="13"/>
  <c r="F4100" i="13"/>
  <c r="E4100" i="13" s="1"/>
  <c r="A4101" i="13"/>
  <c r="C4101" i="13"/>
  <c r="F4101" i="13"/>
  <c r="E4101" i="13" s="1"/>
  <c r="A4102" i="13"/>
  <c r="C4102" i="13"/>
  <c r="F4102" i="13"/>
  <c r="E4102" i="13" s="1"/>
  <c r="A4103" i="13"/>
  <c r="C4103" i="13"/>
  <c r="F4103" i="13"/>
  <c r="E4103" i="13" s="1"/>
  <c r="A4104" i="13"/>
  <c r="C4104" i="13"/>
  <c r="F4104" i="13"/>
  <c r="E4104" i="13" s="1"/>
  <c r="A4105" i="13"/>
  <c r="C4105" i="13"/>
  <c r="F4105" i="13"/>
  <c r="E4105" i="13" s="1"/>
  <c r="A4106" i="13"/>
  <c r="C4106" i="13"/>
  <c r="E4106" i="13"/>
  <c r="F4106" i="13"/>
  <c r="A4107" i="13"/>
  <c r="C4107" i="13"/>
  <c r="F4107" i="13"/>
  <c r="E4107" i="13" s="1"/>
  <c r="A4108" i="13"/>
  <c r="C4108" i="13"/>
  <c r="F4108" i="13"/>
  <c r="E4108" i="13" s="1"/>
  <c r="A4109" i="13"/>
  <c r="C4109" i="13"/>
  <c r="F4109" i="13"/>
  <c r="E4109" i="13" s="1"/>
  <c r="A4110" i="13"/>
  <c r="C4110" i="13"/>
  <c r="F4110" i="13"/>
  <c r="E4110" i="13" s="1"/>
  <c r="A4111" i="13"/>
  <c r="C4111" i="13"/>
  <c r="E4111" i="13"/>
  <c r="F4111" i="13"/>
  <c r="A4112" i="13"/>
  <c r="C4112" i="13"/>
  <c r="F4112" i="13"/>
  <c r="E4112" i="13" s="1"/>
  <c r="A4113" i="13"/>
  <c r="C4113" i="13"/>
  <c r="F4113" i="13"/>
  <c r="E4113" i="13" s="1"/>
  <c r="A4114" i="13"/>
  <c r="C4114" i="13"/>
  <c r="F4114" i="13"/>
  <c r="E4114" i="13" s="1"/>
  <c r="A4115" i="13"/>
  <c r="C4115" i="13"/>
  <c r="E4115" i="13"/>
  <c r="F4115" i="13"/>
  <c r="A4116" i="13"/>
  <c r="C4116" i="13"/>
  <c r="F4116" i="13"/>
  <c r="E4116" i="13" s="1"/>
  <c r="A4117" i="13"/>
  <c r="C4117" i="13"/>
  <c r="F4117" i="13"/>
  <c r="E4117" i="13" s="1"/>
  <c r="A4118" i="13"/>
  <c r="C4118" i="13"/>
  <c r="F4118" i="13"/>
  <c r="E4118" i="13" s="1"/>
  <c r="A4119" i="13"/>
  <c r="C4119" i="13"/>
  <c r="E4119" i="13"/>
  <c r="F4119" i="13"/>
  <c r="A4120" i="13"/>
  <c r="C4120" i="13"/>
  <c r="F4120" i="13"/>
  <c r="E4120" i="13" s="1"/>
  <c r="A4121" i="13"/>
  <c r="C4121" i="13"/>
  <c r="F4121" i="13"/>
  <c r="E4121" i="13" s="1"/>
  <c r="A4122" i="13"/>
  <c r="C4122" i="13"/>
  <c r="E4122" i="13"/>
  <c r="F4122" i="13"/>
  <c r="A4123" i="13"/>
  <c r="C4123" i="13"/>
  <c r="F4123" i="13"/>
  <c r="E4123" i="13" s="1"/>
  <c r="A4124" i="13"/>
  <c r="C4124" i="13"/>
  <c r="F4124" i="13"/>
  <c r="E4124" i="13" s="1"/>
  <c r="A4125" i="13"/>
  <c r="C4125" i="13"/>
  <c r="F4125" i="13"/>
  <c r="E4125" i="13" s="1"/>
  <c r="A4126" i="13"/>
  <c r="C4126" i="13"/>
  <c r="F4126" i="13"/>
  <c r="E4126" i="13" s="1"/>
  <c r="A4127" i="13"/>
  <c r="C4127" i="13"/>
  <c r="E4127" i="13"/>
  <c r="F4127" i="13"/>
  <c r="A4128" i="13"/>
  <c r="C4128" i="13"/>
  <c r="F4128" i="13"/>
  <c r="E4128" i="13" s="1"/>
  <c r="A4129" i="13"/>
  <c r="C4129" i="13"/>
  <c r="F4129" i="13"/>
  <c r="E4129" i="13" s="1"/>
  <c r="A4130" i="13"/>
  <c r="C4130" i="13"/>
  <c r="E4130" i="13"/>
  <c r="F4130" i="13"/>
  <c r="A4131" i="13"/>
  <c r="C4131" i="13"/>
  <c r="E4131" i="13"/>
  <c r="F4131" i="13"/>
  <c r="A4132" i="13"/>
  <c r="C4132" i="13"/>
  <c r="F4132" i="13"/>
  <c r="E4132" i="13" s="1"/>
  <c r="A4133" i="13"/>
  <c r="C4133" i="13"/>
  <c r="F4133" i="13"/>
  <c r="E4133" i="13" s="1"/>
  <c r="A4134" i="13"/>
  <c r="C4134" i="13"/>
  <c r="F4134" i="13"/>
  <c r="E4134" i="13" s="1"/>
  <c r="A4135" i="13"/>
  <c r="C4135" i="13"/>
  <c r="F4135" i="13"/>
  <c r="E4135" i="13" s="1"/>
  <c r="A4136" i="13"/>
  <c r="C4136" i="13"/>
  <c r="F4136" i="13"/>
  <c r="E4136" i="13" s="1"/>
  <c r="A4137" i="13"/>
  <c r="C4137" i="13"/>
  <c r="F4137" i="13"/>
  <c r="E4137" i="13" s="1"/>
  <c r="A4138" i="13"/>
  <c r="C4138" i="13"/>
  <c r="E4138" i="13"/>
  <c r="F4138" i="13"/>
  <c r="A4139" i="13"/>
  <c r="C4139" i="13"/>
  <c r="E4139" i="13"/>
  <c r="F4139" i="13"/>
  <c r="A4140" i="13"/>
  <c r="C4140" i="13"/>
  <c r="F4140" i="13"/>
  <c r="E4140" i="13" s="1"/>
  <c r="A4141" i="13"/>
  <c r="C4141" i="13"/>
  <c r="F4141" i="13"/>
  <c r="E4141" i="13" s="1"/>
  <c r="A4142" i="13"/>
  <c r="C4142" i="13"/>
  <c r="F4142" i="13"/>
  <c r="E4142" i="13" s="1"/>
  <c r="A4143" i="13"/>
  <c r="C4143" i="13"/>
  <c r="E4143" i="13"/>
  <c r="F4143" i="13"/>
  <c r="A4144" i="13"/>
  <c r="C4144" i="13"/>
  <c r="F4144" i="13"/>
  <c r="E4144" i="13" s="1"/>
  <c r="A4145" i="13"/>
  <c r="C4145" i="13"/>
  <c r="F4145" i="13"/>
  <c r="E4145" i="13" s="1"/>
  <c r="A4146" i="13"/>
  <c r="C4146" i="13"/>
  <c r="F4146" i="13"/>
  <c r="E4146" i="13" s="1"/>
  <c r="A4147" i="13"/>
  <c r="C4147" i="13"/>
  <c r="E4147" i="13"/>
  <c r="F4147" i="13"/>
  <c r="A4148" i="13"/>
  <c r="C4148" i="13"/>
  <c r="F4148" i="13"/>
  <c r="E4148" i="13" s="1"/>
  <c r="A4149" i="13"/>
  <c r="C4149" i="13"/>
  <c r="F4149" i="13"/>
  <c r="E4149" i="13" s="1"/>
  <c r="A4150" i="13"/>
  <c r="C4150" i="13"/>
  <c r="F4150" i="13"/>
  <c r="E4150" i="13" s="1"/>
  <c r="A4151" i="13"/>
  <c r="C4151" i="13"/>
  <c r="F4151" i="13"/>
  <c r="E4151" i="13" s="1"/>
  <c r="A4152" i="13"/>
  <c r="C4152" i="13"/>
  <c r="F4152" i="13"/>
  <c r="E4152" i="13" s="1"/>
  <c r="A4153" i="13"/>
  <c r="C4153" i="13"/>
  <c r="F4153" i="13"/>
  <c r="E4153" i="13" s="1"/>
  <c r="A4154" i="13"/>
  <c r="C4154" i="13"/>
  <c r="E4154" i="13"/>
  <c r="F4154" i="13"/>
  <c r="A4155" i="13"/>
  <c r="C4155" i="13"/>
  <c r="F4155" i="13"/>
  <c r="E4155" i="13" s="1"/>
  <c r="A4156" i="13"/>
  <c r="C4156" i="13"/>
  <c r="F4156" i="13"/>
  <c r="E4156" i="13" s="1"/>
  <c r="A4157" i="13"/>
  <c r="C4157" i="13"/>
  <c r="F4157" i="13"/>
  <c r="E4157" i="13" s="1"/>
  <c r="A4158" i="13"/>
  <c r="C4158" i="13"/>
  <c r="F4158" i="13"/>
  <c r="E4158" i="13" s="1"/>
  <c r="A4159" i="13"/>
  <c r="C4159" i="13"/>
  <c r="E4159" i="13"/>
  <c r="F4159" i="13"/>
  <c r="A4160" i="13"/>
  <c r="C4160" i="13"/>
  <c r="F4160" i="13"/>
  <c r="E4160" i="13" s="1"/>
  <c r="A4161" i="13"/>
  <c r="C4161" i="13"/>
  <c r="F4161" i="13"/>
  <c r="E4161" i="13" s="1"/>
  <c r="A4162" i="13"/>
  <c r="C4162" i="13"/>
  <c r="F4162" i="13"/>
  <c r="E4162" i="13" s="1"/>
  <c r="A4163" i="13"/>
  <c r="C4163" i="13"/>
  <c r="E4163" i="13"/>
  <c r="F4163" i="13"/>
  <c r="A4164" i="13"/>
  <c r="C4164" i="13"/>
  <c r="F4164" i="13"/>
  <c r="E4164" i="13" s="1"/>
  <c r="A4165" i="13"/>
  <c r="C4165" i="13"/>
  <c r="F4165" i="13"/>
  <c r="E4165" i="13" s="1"/>
  <c r="A4166" i="13"/>
  <c r="C4166" i="13"/>
  <c r="F4166" i="13"/>
  <c r="E4166" i="13" s="1"/>
  <c r="A4167" i="13"/>
  <c r="C4167" i="13"/>
  <c r="F4167" i="13"/>
  <c r="E4167" i="13" s="1"/>
  <c r="A4168" i="13"/>
  <c r="C4168" i="13"/>
  <c r="F4168" i="13"/>
  <c r="E4168" i="13" s="1"/>
  <c r="A4169" i="13"/>
  <c r="C4169" i="13"/>
  <c r="F4169" i="13"/>
  <c r="E4169" i="13" s="1"/>
  <c r="A4170" i="13"/>
  <c r="C4170" i="13"/>
  <c r="E4170" i="13"/>
  <c r="F4170" i="13"/>
  <c r="A4171" i="13"/>
  <c r="C4171" i="13"/>
  <c r="F4171" i="13"/>
  <c r="E4171" i="13" s="1"/>
  <c r="A4172" i="13"/>
  <c r="C4172" i="13"/>
  <c r="F4172" i="13"/>
  <c r="E4172" i="13" s="1"/>
  <c r="A4173" i="13"/>
  <c r="C4173" i="13"/>
  <c r="F4173" i="13"/>
  <c r="E4173" i="13" s="1"/>
  <c r="A4174" i="13"/>
  <c r="C4174" i="13"/>
  <c r="F4174" i="13"/>
  <c r="E4174" i="13" s="1"/>
  <c r="A4175" i="13"/>
  <c r="C4175" i="13"/>
  <c r="E4175" i="13"/>
  <c r="F4175" i="13"/>
  <c r="A4176" i="13"/>
  <c r="C4176" i="13"/>
  <c r="F4176" i="13"/>
  <c r="E4176" i="13" s="1"/>
  <c r="A4177" i="13"/>
  <c r="C4177" i="13"/>
  <c r="F4177" i="13"/>
  <c r="E4177" i="13" s="1"/>
  <c r="A4178" i="13"/>
  <c r="C4178" i="13"/>
  <c r="F4178" i="13"/>
  <c r="E4178" i="13" s="1"/>
  <c r="A4179" i="13"/>
  <c r="C4179" i="13"/>
  <c r="E4179" i="13"/>
  <c r="F4179" i="13"/>
  <c r="A4180" i="13"/>
  <c r="C4180" i="13"/>
  <c r="F4180" i="13"/>
  <c r="E4180" i="13" s="1"/>
  <c r="A4181" i="13"/>
  <c r="C4181" i="13"/>
  <c r="F4181" i="13"/>
  <c r="E4181" i="13" s="1"/>
  <c r="A4182" i="13"/>
  <c r="C4182" i="13"/>
  <c r="F4182" i="13"/>
  <c r="E4182" i="13" s="1"/>
  <c r="A4183" i="13"/>
  <c r="C4183" i="13"/>
  <c r="E4183" i="13"/>
  <c r="F4183" i="13"/>
  <c r="A4184" i="13"/>
  <c r="C4184" i="13"/>
  <c r="F4184" i="13"/>
  <c r="E4184" i="13" s="1"/>
  <c r="A4185" i="13"/>
  <c r="C4185" i="13"/>
  <c r="F4185" i="13"/>
  <c r="E4185" i="13" s="1"/>
  <c r="A4186" i="13"/>
  <c r="C4186" i="13"/>
  <c r="E4186" i="13"/>
  <c r="F4186" i="13"/>
  <c r="A4187" i="13"/>
  <c r="C4187" i="13"/>
  <c r="F4187" i="13"/>
  <c r="E4187" i="13" s="1"/>
  <c r="A4188" i="13"/>
  <c r="C4188" i="13"/>
  <c r="F4188" i="13"/>
  <c r="E4188" i="13" s="1"/>
  <c r="A4189" i="13"/>
  <c r="C4189" i="13"/>
  <c r="F4189" i="13"/>
  <c r="E4189" i="13" s="1"/>
  <c r="A4190" i="13"/>
  <c r="C4190" i="13"/>
  <c r="F4190" i="13"/>
  <c r="E4190" i="13" s="1"/>
  <c r="A4191" i="13"/>
  <c r="C4191" i="13"/>
  <c r="E4191" i="13"/>
  <c r="F4191" i="13"/>
  <c r="A4192" i="13"/>
  <c r="C4192" i="13"/>
  <c r="F4192" i="13"/>
  <c r="E4192" i="13" s="1"/>
  <c r="A4193" i="13"/>
  <c r="C4193" i="13"/>
  <c r="F4193" i="13"/>
  <c r="E4193" i="13" s="1"/>
  <c r="A4194" i="13"/>
  <c r="C4194" i="13"/>
  <c r="E4194" i="13"/>
  <c r="F4194" i="13"/>
  <c r="A4195" i="13"/>
  <c r="C4195" i="13"/>
  <c r="E4195" i="13"/>
  <c r="F4195" i="13"/>
  <c r="A4196" i="13"/>
  <c r="C4196" i="13"/>
  <c r="F4196" i="13"/>
  <c r="E4196" i="13" s="1"/>
  <c r="A4197" i="13"/>
  <c r="C4197" i="13"/>
  <c r="F4197" i="13"/>
  <c r="E4197" i="13" s="1"/>
  <c r="A4198" i="13"/>
  <c r="C4198" i="13"/>
  <c r="F4198" i="13"/>
  <c r="E4198" i="13" s="1"/>
  <c r="A4199" i="13"/>
  <c r="C4199" i="13"/>
  <c r="F4199" i="13"/>
  <c r="E4199" i="13" s="1"/>
  <c r="A4200" i="13"/>
  <c r="C4200" i="13"/>
  <c r="F4200" i="13"/>
  <c r="E4200" i="13" s="1"/>
  <c r="A4201" i="13"/>
  <c r="C4201" i="13"/>
  <c r="F4201" i="13"/>
  <c r="E4201" i="13" s="1"/>
  <c r="A4202" i="13"/>
  <c r="C4202" i="13"/>
  <c r="E4202" i="13"/>
  <c r="F4202" i="13"/>
  <c r="A4203" i="13"/>
  <c r="C4203" i="13"/>
  <c r="E4203" i="13"/>
  <c r="F4203" i="13"/>
  <c r="A4204" i="13"/>
  <c r="C4204" i="13"/>
  <c r="F4204" i="13"/>
  <c r="E4204" i="13" s="1"/>
  <c r="A4205" i="13"/>
  <c r="C4205" i="13"/>
  <c r="F4205" i="13"/>
  <c r="E4205" i="13" s="1"/>
  <c r="A4206" i="13"/>
  <c r="C4206" i="13"/>
  <c r="F4206" i="13"/>
  <c r="E4206" i="13" s="1"/>
  <c r="A4207" i="13"/>
  <c r="C4207" i="13"/>
  <c r="E4207" i="13"/>
  <c r="F4207" i="13"/>
  <c r="A4208" i="13"/>
  <c r="C4208" i="13"/>
  <c r="F4208" i="13"/>
  <c r="E4208" i="13" s="1"/>
  <c r="A4209" i="13"/>
  <c r="C4209" i="13"/>
  <c r="F4209" i="13"/>
  <c r="E4209" i="13" s="1"/>
  <c r="A4210" i="13"/>
  <c r="C4210" i="13"/>
  <c r="F4210" i="13"/>
  <c r="E4210" i="13" s="1"/>
  <c r="A4211" i="13"/>
  <c r="C4211" i="13"/>
  <c r="E4211" i="13"/>
  <c r="F4211" i="13"/>
  <c r="A4212" i="13"/>
  <c r="C4212" i="13"/>
  <c r="F4212" i="13"/>
  <c r="E4212" i="13" s="1"/>
  <c r="A4213" i="13"/>
  <c r="C4213" i="13"/>
  <c r="F4213" i="13"/>
  <c r="E4213" i="13" s="1"/>
  <c r="A4214" i="13"/>
  <c r="C4214" i="13"/>
  <c r="F4214" i="13"/>
  <c r="E4214" i="13" s="1"/>
  <c r="A4215" i="13"/>
  <c r="C4215" i="13"/>
  <c r="F4215" i="13"/>
  <c r="E4215" i="13" s="1"/>
  <c r="A4216" i="13"/>
  <c r="C4216" i="13"/>
  <c r="F4216" i="13"/>
  <c r="E4216" i="13" s="1"/>
  <c r="A4217" i="13"/>
  <c r="C4217" i="13"/>
  <c r="F4217" i="13"/>
  <c r="E4217" i="13" s="1"/>
  <c r="A4218" i="13"/>
  <c r="C4218" i="13"/>
  <c r="E4218" i="13"/>
  <c r="F4218" i="13"/>
  <c r="A4219" i="13"/>
  <c r="C4219" i="13"/>
  <c r="F4219" i="13"/>
  <c r="E4219" i="13" s="1"/>
  <c r="A4220" i="13"/>
  <c r="C4220" i="13"/>
  <c r="F4220" i="13"/>
  <c r="E4220" i="13" s="1"/>
  <c r="A4221" i="13"/>
  <c r="C4221" i="13"/>
  <c r="F4221" i="13"/>
  <c r="E4221" i="13" s="1"/>
  <c r="A4222" i="13"/>
  <c r="C4222" i="13"/>
  <c r="E4222" i="13"/>
  <c r="F4222" i="13"/>
  <c r="A4223" i="13"/>
  <c r="C4223" i="13"/>
  <c r="E4223" i="13"/>
  <c r="F4223" i="13"/>
  <c r="A4224" i="13"/>
  <c r="C4224" i="13"/>
  <c r="F4224" i="13"/>
  <c r="E4224" i="13" s="1"/>
  <c r="A4225" i="13"/>
  <c r="C4225" i="13"/>
  <c r="F4225" i="13"/>
  <c r="E4225" i="13" s="1"/>
  <c r="A4226" i="13"/>
  <c r="C4226" i="13"/>
  <c r="E4226" i="13"/>
  <c r="F4226" i="13"/>
  <c r="A4227" i="13"/>
  <c r="C4227" i="13"/>
  <c r="F4227" i="13"/>
  <c r="E4227" i="13" s="1"/>
  <c r="A4228" i="13"/>
  <c r="C4228" i="13"/>
  <c r="F4228" i="13"/>
  <c r="E4228" i="13" s="1"/>
  <c r="A4229" i="13"/>
  <c r="C4229" i="13"/>
  <c r="F4229" i="13"/>
  <c r="E4229" i="13" s="1"/>
  <c r="A4230" i="13"/>
  <c r="C4230" i="13"/>
  <c r="F4230" i="13"/>
  <c r="E4230" i="13" s="1"/>
  <c r="A4231" i="13"/>
  <c r="C4231" i="13"/>
  <c r="E4231" i="13"/>
  <c r="F4231" i="13"/>
  <c r="A4232" i="13"/>
  <c r="C4232" i="13"/>
  <c r="F4232" i="13"/>
  <c r="E4232" i="13" s="1"/>
  <c r="A4233" i="13"/>
  <c r="C4233" i="13"/>
  <c r="F4233" i="13"/>
  <c r="E4233" i="13" s="1"/>
  <c r="A4234" i="13"/>
  <c r="C4234" i="13"/>
  <c r="E4234" i="13"/>
  <c r="F4234" i="13"/>
  <c r="A4235" i="13"/>
  <c r="C4235" i="13"/>
  <c r="E4235" i="13"/>
  <c r="F4235" i="13"/>
  <c r="A4236" i="13"/>
  <c r="C4236" i="13"/>
  <c r="F4236" i="13"/>
  <c r="E4236" i="13" s="1"/>
  <c r="A4237" i="13"/>
  <c r="C4237" i="13"/>
  <c r="F4237" i="13"/>
  <c r="E4237" i="13" s="1"/>
  <c r="A4238" i="13"/>
  <c r="C4238" i="13"/>
  <c r="F4238" i="13"/>
  <c r="E4238" i="13" s="1"/>
  <c r="A4239" i="13"/>
  <c r="C4239" i="13"/>
  <c r="E4239" i="13"/>
  <c r="F4239" i="13"/>
  <c r="A4240" i="13"/>
  <c r="C4240" i="13"/>
  <c r="F4240" i="13"/>
  <c r="E4240" i="13" s="1"/>
  <c r="A4241" i="13"/>
  <c r="C4241" i="13"/>
  <c r="F4241" i="13"/>
  <c r="E4241" i="13" s="1"/>
  <c r="A4242" i="13"/>
  <c r="C4242" i="13"/>
  <c r="F4242" i="13"/>
  <c r="E4242" i="13" s="1"/>
  <c r="A4243" i="13"/>
  <c r="C4243" i="13"/>
  <c r="E4243" i="13"/>
  <c r="F4243" i="13"/>
  <c r="A4244" i="13"/>
  <c r="C4244" i="13"/>
  <c r="F4244" i="13"/>
  <c r="E4244" i="13" s="1"/>
  <c r="A4245" i="13"/>
  <c r="C4245" i="13"/>
  <c r="F4245" i="13"/>
  <c r="E4245" i="13" s="1"/>
  <c r="A4246" i="13"/>
  <c r="C4246" i="13"/>
  <c r="F4246" i="13"/>
  <c r="E4246" i="13" s="1"/>
  <c r="A4247" i="13"/>
  <c r="C4247" i="13"/>
  <c r="F4247" i="13"/>
  <c r="E4247" i="13" s="1"/>
  <c r="A4248" i="13"/>
  <c r="C4248" i="13"/>
  <c r="F4248" i="13"/>
  <c r="E4248" i="13" s="1"/>
  <c r="A4249" i="13"/>
  <c r="C4249" i="13"/>
  <c r="F4249" i="13"/>
  <c r="E4249" i="13" s="1"/>
  <c r="A4250" i="13"/>
  <c r="C4250" i="13"/>
  <c r="E4250" i="13"/>
  <c r="F4250" i="13"/>
  <c r="A4251" i="13"/>
  <c r="C4251" i="13"/>
  <c r="F4251" i="13"/>
  <c r="E4251" i="13" s="1"/>
  <c r="A4252" i="13"/>
  <c r="C4252" i="13"/>
  <c r="F4252" i="13"/>
  <c r="E4252" i="13" s="1"/>
  <c r="A4253" i="13"/>
  <c r="C4253" i="13"/>
  <c r="F4253" i="13"/>
  <c r="E4253" i="13" s="1"/>
  <c r="A4254" i="13"/>
  <c r="C4254" i="13"/>
  <c r="E4254" i="13"/>
  <c r="F4254" i="13"/>
  <c r="A4255" i="13"/>
  <c r="C4255" i="13"/>
  <c r="F4255" i="13"/>
  <c r="E4255" i="13" s="1"/>
  <c r="A4256" i="13"/>
  <c r="C4256" i="13"/>
  <c r="F4256" i="13"/>
  <c r="E4256" i="13" s="1"/>
  <c r="A4257" i="13"/>
  <c r="C4257" i="13"/>
  <c r="F4257" i="13"/>
  <c r="E4257" i="13" s="1"/>
  <c r="A4258" i="13"/>
  <c r="C4258" i="13"/>
  <c r="E4258" i="13"/>
  <c r="F4258" i="13"/>
  <c r="A4259" i="13"/>
  <c r="C4259" i="13"/>
  <c r="E4259" i="13"/>
  <c r="F4259" i="13"/>
  <c r="A4260" i="13"/>
  <c r="C4260" i="13"/>
  <c r="F4260" i="13"/>
  <c r="E4260" i="13" s="1"/>
  <c r="A4261" i="13"/>
  <c r="C4261" i="13"/>
  <c r="F4261" i="13"/>
  <c r="E4261" i="13" s="1"/>
  <c r="A4262" i="13"/>
  <c r="C4262" i="13"/>
  <c r="F4262" i="13"/>
  <c r="E4262" i="13" s="1"/>
  <c r="A4263" i="13"/>
  <c r="C4263" i="13"/>
  <c r="E4263" i="13"/>
  <c r="F4263" i="13"/>
  <c r="A4264" i="13"/>
  <c r="C4264" i="13"/>
  <c r="F4264" i="13"/>
  <c r="E4264" i="13" s="1"/>
  <c r="A4265" i="13"/>
  <c r="C4265" i="13"/>
  <c r="F4265" i="13"/>
  <c r="E4265" i="13" s="1"/>
  <c r="A4266" i="13"/>
  <c r="C4266" i="13"/>
  <c r="F4266" i="13"/>
  <c r="E4266" i="13" s="1"/>
  <c r="A4267" i="13"/>
  <c r="C4267" i="13"/>
  <c r="E4267" i="13"/>
  <c r="F4267" i="13"/>
  <c r="A4268" i="13"/>
  <c r="C4268" i="13"/>
  <c r="F4268" i="13"/>
  <c r="E4268" i="13" s="1"/>
  <c r="A4269" i="13"/>
  <c r="C4269" i="13"/>
  <c r="F4269" i="13"/>
  <c r="E4269" i="13" s="1"/>
  <c r="A4270" i="13"/>
  <c r="C4270" i="13"/>
  <c r="E4270" i="13"/>
  <c r="F4270" i="13"/>
  <c r="A4271" i="13"/>
  <c r="C4271" i="13"/>
  <c r="E4271" i="13"/>
  <c r="F4271" i="13"/>
  <c r="A4272" i="13"/>
  <c r="C4272" i="13"/>
  <c r="F4272" i="13"/>
  <c r="E4272" i="13" s="1"/>
  <c r="A4273" i="13"/>
  <c r="C4273" i="13"/>
  <c r="F4273" i="13"/>
  <c r="E4273" i="13" s="1"/>
  <c r="A4274" i="13"/>
  <c r="C4274" i="13"/>
  <c r="F4274" i="13"/>
  <c r="E4274" i="13" s="1"/>
  <c r="A4275" i="13"/>
  <c r="C4275" i="13"/>
  <c r="E4275" i="13"/>
  <c r="F4275" i="13"/>
  <c r="A4276" i="13"/>
  <c r="C4276" i="13"/>
  <c r="F4276" i="13"/>
  <c r="E4276" i="13" s="1"/>
  <c r="A4277" i="13"/>
  <c r="C4277" i="13"/>
  <c r="F4277" i="13"/>
  <c r="E4277" i="13" s="1"/>
  <c r="A4278" i="13"/>
  <c r="C4278" i="13"/>
  <c r="F4278" i="13"/>
  <c r="E4278" i="13" s="1"/>
  <c r="A4279" i="13"/>
  <c r="C4279" i="13"/>
  <c r="E4279" i="13"/>
  <c r="F4279" i="13"/>
  <c r="A4280" i="13"/>
  <c r="C4280" i="13"/>
  <c r="F4280" i="13"/>
  <c r="E4280" i="13" s="1"/>
  <c r="A4281" i="13"/>
  <c r="C4281" i="13"/>
  <c r="F4281" i="13"/>
  <c r="E4281" i="13" s="1"/>
  <c r="A4282" i="13"/>
  <c r="C4282" i="13"/>
  <c r="F4282" i="13"/>
  <c r="E4282" i="13" s="1"/>
  <c r="A4283" i="13"/>
  <c r="C4283" i="13"/>
  <c r="E4283" i="13"/>
  <c r="F4283" i="13"/>
  <c r="A4284" i="13"/>
  <c r="C4284" i="13"/>
  <c r="F4284" i="13"/>
  <c r="E4284" i="13" s="1"/>
  <c r="A4285" i="13"/>
  <c r="C4285" i="13"/>
  <c r="F4285" i="13"/>
  <c r="E4285" i="13" s="1"/>
  <c r="A4286" i="13"/>
  <c r="C4286" i="13"/>
  <c r="E4286" i="13"/>
  <c r="F4286" i="13"/>
  <c r="A4287" i="13"/>
  <c r="C4287" i="13"/>
  <c r="E4287" i="13"/>
  <c r="F4287" i="13"/>
  <c r="A4288" i="13"/>
  <c r="C4288" i="13"/>
  <c r="F4288" i="13"/>
  <c r="E4288" i="13" s="1"/>
  <c r="A4289" i="13"/>
  <c r="C4289" i="13"/>
  <c r="F4289" i="13"/>
  <c r="E4289" i="13" s="1"/>
  <c r="A4290" i="13"/>
  <c r="C4290" i="13"/>
  <c r="F4290" i="13"/>
  <c r="E4290" i="13" s="1"/>
  <c r="A4291" i="13"/>
  <c r="C4291" i="13"/>
  <c r="E4291" i="13"/>
  <c r="F4291" i="13"/>
  <c r="A4292" i="13"/>
  <c r="C4292" i="13"/>
  <c r="F4292" i="13"/>
  <c r="E4292" i="13" s="1"/>
  <c r="A4293" i="13"/>
  <c r="C4293" i="13"/>
  <c r="F4293" i="13"/>
  <c r="E4293" i="13" s="1"/>
  <c r="A4294" i="13"/>
  <c r="C4294" i="13"/>
  <c r="F4294" i="13"/>
  <c r="E4294" i="13" s="1"/>
  <c r="A4295" i="13"/>
  <c r="C4295" i="13"/>
  <c r="F4295" i="13"/>
  <c r="E4295" i="13" s="1"/>
  <c r="A4296" i="13"/>
  <c r="C4296" i="13"/>
  <c r="F4296" i="13"/>
  <c r="E4296" i="13" s="1"/>
  <c r="A4297" i="13"/>
  <c r="C4297" i="13"/>
  <c r="F4297" i="13"/>
  <c r="E4297" i="13" s="1"/>
  <c r="A4298" i="13"/>
  <c r="C4298" i="13"/>
  <c r="F4298" i="13"/>
  <c r="E4298" i="13" s="1"/>
  <c r="A4299" i="13"/>
  <c r="C4299" i="13"/>
  <c r="E4299" i="13"/>
  <c r="F4299" i="13"/>
  <c r="A4300" i="13"/>
  <c r="C4300" i="13"/>
  <c r="F4300" i="13"/>
  <c r="E4300" i="13" s="1"/>
  <c r="A4301" i="13"/>
  <c r="C4301" i="13"/>
  <c r="F4301" i="13"/>
  <c r="E4301" i="13" s="1"/>
  <c r="A4302" i="13"/>
  <c r="C4302" i="13"/>
  <c r="E4302" i="13"/>
  <c r="F4302" i="13"/>
  <c r="A4303" i="13"/>
  <c r="C4303" i="13"/>
  <c r="E4303" i="13"/>
  <c r="F4303" i="13"/>
  <c r="A4304" i="13"/>
  <c r="C4304" i="13"/>
  <c r="F4304" i="13"/>
  <c r="E4304" i="13" s="1"/>
  <c r="A4305" i="13"/>
  <c r="C4305" i="13"/>
  <c r="F4305" i="13"/>
  <c r="E4305" i="13" s="1"/>
  <c r="A4306" i="13"/>
  <c r="C4306" i="13"/>
  <c r="F4306" i="13"/>
  <c r="E4306" i="13" s="1"/>
  <c r="A4307" i="13"/>
  <c r="C4307" i="13"/>
  <c r="F4307" i="13"/>
  <c r="E4307" i="13" s="1"/>
  <c r="A4308" i="13"/>
  <c r="C4308" i="13"/>
  <c r="F4308" i="13"/>
  <c r="E4308" i="13" s="1"/>
  <c r="A4309" i="13"/>
  <c r="C4309" i="13"/>
  <c r="F4309" i="13"/>
  <c r="E4309" i="13" s="1"/>
  <c r="A4310" i="13"/>
  <c r="C4310" i="13"/>
  <c r="F4310" i="13"/>
  <c r="E4310" i="13" s="1"/>
  <c r="A4311" i="13"/>
  <c r="C4311" i="13"/>
  <c r="F4311" i="13"/>
  <c r="E4311" i="13" s="1"/>
  <c r="A4312" i="13"/>
  <c r="C4312" i="13"/>
  <c r="F4312" i="13"/>
  <c r="E4312" i="13" s="1"/>
  <c r="A4313" i="13"/>
  <c r="C4313" i="13"/>
  <c r="F4313" i="13"/>
  <c r="E4313" i="13" s="1"/>
  <c r="A4314" i="13"/>
  <c r="C4314" i="13"/>
  <c r="F4314" i="13"/>
  <c r="E4314" i="13" s="1"/>
  <c r="A4315" i="13"/>
  <c r="C4315" i="13"/>
  <c r="F4315" i="13"/>
  <c r="E4315" i="13" s="1"/>
  <c r="A4316" i="13"/>
  <c r="C4316" i="13"/>
  <c r="F4316" i="13"/>
  <c r="E4316" i="13" s="1"/>
  <c r="A4317" i="13"/>
  <c r="C4317" i="13"/>
  <c r="F4317" i="13"/>
  <c r="E4317" i="13" s="1"/>
  <c r="A4318" i="13"/>
  <c r="C4318" i="13"/>
  <c r="E4318" i="13"/>
  <c r="F4318" i="13"/>
  <c r="A4319" i="13"/>
  <c r="C4319" i="13"/>
  <c r="E4319" i="13"/>
  <c r="F4319" i="13"/>
  <c r="A4320" i="13"/>
  <c r="C4320" i="13"/>
  <c r="F4320" i="13"/>
  <c r="E4320" i="13" s="1"/>
  <c r="A4321" i="13"/>
  <c r="C4321" i="13"/>
  <c r="F4321" i="13"/>
  <c r="E4321" i="13" s="1"/>
  <c r="A4322" i="13"/>
  <c r="C4322" i="13"/>
  <c r="E4322" i="13"/>
  <c r="F4322" i="13"/>
  <c r="A4323" i="13"/>
  <c r="C4323" i="13"/>
  <c r="E4323" i="13"/>
  <c r="F4323" i="13"/>
  <c r="A4324" i="13"/>
  <c r="C4324" i="13"/>
  <c r="F4324" i="13"/>
  <c r="E4324" i="13" s="1"/>
  <c r="A4325" i="13"/>
  <c r="C4325" i="13"/>
  <c r="F4325" i="13"/>
  <c r="E4325" i="13" s="1"/>
  <c r="A4326" i="13"/>
  <c r="C4326" i="13"/>
  <c r="F4326" i="13"/>
  <c r="E4326" i="13" s="1"/>
  <c r="A4327" i="13"/>
  <c r="C4327" i="13"/>
  <c r="E4327" i="13"/>
  <c r="F4327" i="13"/>
  <c r="A4328" i="13"/>
  <c r="C4328" i="13"/>
  <c r="F4328" i="13"/>
  <c r="E4328" i="13" s="1"/>
  <c r="A4329" i="13"/>
  <c r="C4329" i="13"/>
  <c r="F4329" i="13"/>
  <c r="E4329" i="13" s="1"/>
  <c r="A4330" i="13"/>
  <c r="C4330" i="13"/>
  <c r="F4330" i="13"/>
  <c r="E4330" i="13" s="1"/>
  <c r="A4331" i="13"/>
  <c r="C4331" i="13"/>
  <c r="F4331" i="13"/>
  <c r="E4331" i="13" s="1"/>
  <c r="A4332" i="13"/>
  <c r="C4332" i="13"/>
  <c r="F4332" i="13"/>
  <c r="E4332" i="13" s="1"/>
  <c r="A4333" i="13"/>
  <c r="C4333" i="13"/>
  <c r="F4333" i="13"/>
  <c r="E4333" i="13" s="1"/>
  <c r="A4334" i="13"/>
  <c r="C4334" i="13"/>
  <c r="E4334" i="13"/>
  <c r="F4334" i="13"/>
  <c r="A4335" i="13"/>
  <c r="C4335" i="13"/>
  <c r="E4335" i="13"/>
  <c r="F4335" i="13"/>
  <c r="A4336" i="13"/>
  <c r="C4336" i="13"/>
  <c r="F4336" i="13"/>
  <c r="E4336" i="13" s="1"/>
  <c r="A4337" i="13"/>
  <c r="C4337" i="13"/>
  <c r="F4337" i="13"/>
  <c r="E4337" i="13" s="1"/>
  <c r="A4338" i="13"/>
  <c r="C4338" i="13"/>
  <c r="E4338" i="13"/>
  <c r="F4338" i="13"/>
  <c r="A4339" i="13"/>
  <c r="C4339" i="13"/>
  <c r="F4339" i="13"/>
  <c r="E4339" i="13" s="1"/>
  <c r="A4340" i="13"/>
  <c r="C4340" i="13"/>
  <c r="F4340" i="13"/>
  <c r="E4340" i="13" s="1"/>
  <c r="A4341" i="13"/>
  <c r="C4341" i="13"/>
  <c r="F4341" i="13"/>
  <c r="E4341" i="13" s="1"/>
  <c r="A4342" i="13"/>
  <c r="C4342" i="13"/>
  <c r="F4342" i="13"/>
  <c r="E4342" i="13" s="1"/>
  <c r="A4343" i="13"/>
  <c r="C4343" i="13"/>
  <c r="F4343" i="13"/>
  <c r="E4343" i="13" s="1"/>
  <c r="A4344" i="13"/>
  <c r="C4344" i="13"/>
  <c r="F4344" i="13"/>
  <c r="E4344" i="13" s="1"/>
  <c r="A4345" i="13"/>
  <c r="C4345" i="13"/>
  <c r="F4345" i="13"/>
  <c r="E4345" i="13" s="1"/>
  <c r="A4346" i="13"/>
  <c r="C4346" i="13"/>
  <c r="F4346" i="13"/>
  <c r="E4346" i="13" s="1"/>
  <c r="A4347" i="13"/>
  <c r="C4347" i="13"/>
  <c r="F4347" i="13"/>
  <c r="E4347" i="13" s="1"/>
  <c r="A4348" i="13"/>
  <c r="C4348" i="13"/>
  <c r="F4348" i="13"/>
  <c r="E4348" i="13" s="1"/>
  <c r="A4349" i="13"/>
  <c r="C4349" i="13"/>
  <c r="F4349" i="13"/>
  <c r="E4349" i="13" s="1"/>
  <c r="A4350" i="13"/>
  <c r="C4350" i="13"/>
  <c r="E4350" i="13"/>
  <c r="F4350" i="13"/>
  <c r="A4351" i="13"/>
  <c r="C4351" i="13"/>
  <c r="F4351" i="13"/>
  <c r="E4351" i="13" s="1"/>
  <c r="A4352" i="13"/>
  <c r="C4352" i="13"/>
  <c r="F4352" i="13"/>
  <c r="E4352" i="13" s="1"/>
  <c r="A4353" i="13"/>
  <c r="C4353" i="13"/>
  <c r="F4353" i="13"/>
  <c r="E4353" i="13" s="1"/>
  <c r="A4354" i="13"/>
  <c r="C4354" i="13"/>
  <c r="E4354" i="13"/>
  <c r="F4354" i="13"/>
  <c r="A4355" i="13"/>
  <c r="C4355" i="13"/>
  <c r="F4355" i="13"/>
  <c r="E4355" i="13" s="1"/>
  <c r="A4356" i="13"/>
  <c r="C4356" i="13"/>
  <c r="F4356" i="13"/>
  <c r="E4356" i="13" s="1"/>
  <c r="A4357" i="13"/>
  <c r="C4357" i="13"/>
  <c r="F4357" i="13"/>
  <c r="E4357" i="13" s="1"/>
  <c r="A4358" i="13"/>
  <c r="C4358" i="13"/>
  <c r="F4358" i="13"/>
  <c r="E4358" i="13" s="1"/>
  <c r="A4359" i="13"/>
  <c r="C4359" i="13"/>
  <c r="F4359" i="13"/>
  <c r="E4359" i="13" s="1"/>
  <c r="A4360" i="13"/>
  <c r="C4360" i="13"/>
  <c r="F4360" i="13"/>
  <c r="E4360" i="13" s="1"/>
  <c r="A4361" i="13"/>
  <c r="C4361" i="13"/>
  <c r="F4361" i="13"/>
  <c r="E4361" i="13" s="1"/>
  <c r="A4362" i="13"/>
  <c r="C4362" i="13"/>
  <c r="E4362" i="13"/>
  <c r="F4362" i="13"/>
  <c r="A4363" i="13"/>
  <c r="C4363" i="13"/>
  <c r="F4363" i="13"/>
  <c r="E4363" i="13" s="1"/>
  <c r="A4364" i="13"/>
  <c r="C4364" i="13"/>
  <c r="F4364" i="13"/>
  <c r="E4364" i="13" s="1"/>
  <c r="A4365" i="13"/>
  <c r="C4365" i="13"/>
  <c r="F4365" i="13"/>
  <c r="E4365" i="13" s="1"/>
  <c r="A4366" i="13"/>
  <c r="C4366" i="13"/>
  <c r="E4366" i="13"/>
  <c r="F4366" i="13"/>
  <c r="A4367" i="13"/>
  <c r="C4367" i="13"/>
  <c r="E4367" i="13"/>
  <c r="F4367" i="13"/>
  <c r="A4368" i="13"/>
  <c r="C4368" i="13"/>
  <c r="F4368" i="13"/>
  <c r="E4368" i="13" s="1"/>
  <c r="A4369" i="13"/>
  <c r="C4369" i="13"/>
  <c r="F4369" i="13"/>
  <c r="E4369" i="13" s="1"/>
  <c r="A4370" i="13"/>
  <c r="C4370" i="13"/>
  <c r="A4371" i="13"/>
  <c r="C4371" i="13"/>
  <c r="A4372" i="13"/>
  <c r="C4372" i="13"/>
  <c r="A4373" i="13"/>
  <c r="C4373" i="13"/>
  <c r="A4374" i="13"/>
  <c r="C4374" i="13"/>
  <c r="A4375" i="13"/>
  <c r="C4375" i="13"/>
  <c r="A4376" i="13"/>
  <c r="C4376" i="13"/>
  <c r="A4377" i="13"/>
  <c r="C4377" i="13"/>
  <c r="A4378" i="13"/>
  <c r="C4378" i="13"/>
  <c r="A4379" i="13"/>
  <c r="C4379" i="13"/>
  <c r="A4380" i="13"/>
  <c r="C4380" i="13"/>
  <c r="A4381" i="13"/>
  <c r="C4381" i="13"/>
  <c r="A4382" i="13"/>
  <c r="C4382" i="13"/>
  <c r="A4383" i="13"/>
  <c r="C4383" i="13"/>
  <c r="A4384" i="13"/>
  <c r="C4384" i="13"/>
  <c r="A4385" i="13"/>
  <c r="C4385" i="13"/>
  <c r="A4386" i="13"/>
  <c r="C4386" i="13"/>
  <c r="A4387" i="13"/>
  <c r="C4387" i="13"/>
  <c r="A4388" i="13"/>
  <c r="C4388" i="13"/>
  <c r="A4389" i="13"/>
  <c r="C4389" i="13"/>
  <c r="A4390" i="13"/>
  <c r="C4390" i="13"/>
  <c r="A4391" i="13"/>
  <c r="C4391" i="13"/>
  <c r="A4392" i="13"/>
  <c r="C4392" i="13"/>
  <c r="A4393" i="13"/>
  <c r="C4393" i="13"/>
  <c r="A4394" i="13"/>
  <c r="C4394" i="13"/>
  <c r="A4395" i="13"/>
  <c r="C4395" i="13"/>
  <c r="A4396" i="13"/>
  <c r="C4396" i="13"/>
  <c r="A4397" i="13"/>
  <c r="C4397" i="13"/>
  <c r="A4398" i="13"/>
  <c r="C4398" i="13"/>
  <c r="A4399" i="13"/>
  <c r="C4399" i="13"/>
  <c r="A4400" i="13"/>
  <c r="C4400" i="13"/>
  <c r="A4401" i="13"/>
  <c r="C4401" i="13"/>
  <c r="A4402" i="13"/>
  <c r="C4402" i="13"/>
  <c r="A4403" i="13"/>
  <c r="C4403" i="13"/>
  <c r="A4404" i="13"/>
  <c r="C4404" i="13"/>
  <c r="A4405" i="13"/>
  <c r="C4405" i="13"/>
  <c r="A4406" i="13"/>
  <c r="C4406" i="13"/>
  <c r="A4407" i="13"/>
  <c r="C4407" i="13"/>
  <c r="A4408" i="13"/>
  <c r="C4408" i="13"/>
  <c r="A4409" i="13"/>
  <c r="C4409" i="13"/>
  <c r="A4410" i="13"/>
  <c r="C4410" i="13"/>
  <c r="A4411" i="13"/>
  <c r="C4411" i="13"/>
  <c r="A4412" i="13"/>
  <c r="C4412" i="13"/>
  <c r="A4413" i="13"/>
  <c r="C4413" i="13"/>
  <c r="A4414" i="13"/>
  <c r="C4414" i="13"/>
  <c r="A4415" i="13"/>
  <c r="C4415" i="13"/>
  <c r="A4416" i="13"/>
  <c r="C4416" i="13"/>
  <c r="A4417" i="13"/>
  <c r="C4417" i="13"/>
  <c r="A4418" i="13"/>
  <c r="C4418" i="13"/>
  <c r="A4419" i="13"/>
  <c r="C4419" i="13"/>
  <c r="A4420" i="13"/>
  <c r="C4420" i="13"/>
  <c r="A4421" i="13"/>
  <c r="C4421" i="13"/>
  <c r="F3902" i="13"/>
  <c r="C3902" i="13"/>
  <c r="A3902" i="13"/>
  <c r="A3383" i="13"/>
  <c r="C3383" i="13"/>
  <c r="E3383" i="13"/>
  <c r="F3383" i="13"/>
  <c r="A3384" i="13"/>
  <c r="C3384" i="13"/>
  <c r="E3384" i="13"/>
  <c r="F3384" i="13"/>
  <c r="A3385" i="13"/>
  <c r="C3385" i="13"/>
  <c r="F3385" i="13"/>
  <c r="E3385" i="13" s="1"/>
  <c r="A3386" i="13"/>
  <c r="C3386" i="13"/>
  <c r="F3386" i="13"/>
  <c r="E3386" i="13" s="1"/>
  <c r="A3387" i="13"/>
  <c r="C3387" i="13"/>
  <c r="E3387" i="13"/>
  <c r="F3387" i="13"/>
  <c r="A3388" i="13"/>
  <c r="C3388" i="13"/>
  <c r="F3388" i="13"/>
  <c r="E3388" i="13" s="1"/>
  <c r="A3389" i="13"/>
  <c r="C3389" i="13"/>
  <c r="F3389" i="13"/>
  <c r="E3389" i="13" s="1"/>
  <c r="A3390" i="13"/>
  <c r="C3390" i="13"/>
  <c r="F3390" i="13"/>
  <c r="E3390" i="13" s="1"/>
  <c r="A3391" i="13"/>
  <c r="C3391" i="13"/>
  <c r="E3391" i="13"/>
  <c r="F3391" i="13"/>
  <c r="A3392" i="13"/>
  <c r="C3392" i="13"/>
  <c r="E3392" i="13"/>
  <c r="F3392" i="13"/>
  <c r="A3393" i="13"/>
  <c r="C3393" i="13"/>
  <c r="F3393" i="13"/>
  <c r="E3393" i="13" s="1"/>
  <c r="A3394" i="13"/>
  <c r="C3394" i="13"/>
  <c r="F3394" i="13"/>
  <c r="E3394" i="13" s="1"/>
  <c r="A3395" i="13"/>
  <c r="C3395" i="13"/>
  <c r="F3395" i="13"/>
  <c r="E3395" i="13" s="1"/>
  <c r="A3396" i="13"/>
  <c r="C3396" i="13"/>
  <c r="E3396" i="13"/>
  <c r="F3396" i="13"/>
  <c r="A3397" i="13"/>
  <c r="C3397" i="13"/>
  <c r="F3397" i="13"/>
  <c r="E3397" i="13" s="1"/>
  <c r="A3398" i="13"/>
  <c r="C3398" i="13"/>
  <c r="F3398" i="13"/>
  <c r="E3398" i="13" s="1"/>
  <c r="A3399" i="13"/>
  <c r="C3399" i="13"/>
  <c r="E3399" i="13"/>
  <c r="F3399" i="13"/>
  <c r="A3400" i="13"/>
  <c r="C3400" i="13"/>
  <c r="F3400" i="13"/>
  <c r="E3400" i="13" s="1"/>
  <c r="A3401" i="13"/>
  <c r="C3401" i="13"/>
  <c r="F3401" i="13"/>
  <c r="E3401" i="13" s="1"/>
  <c r="A3402" i="13"/>
  <c r="C3402" i="13"/>
  <c r="F3402" i="13"/>
  <c r="E3402" i="13" s="1"/>
  <c r="A3403" i="13"/>
  <c r="C3403" i="13"/>
  <c r="F3403" i="13"/>
  <c r="E3403" i="13" s="1"/>
  <c r="A3404" i="13"/>
  <c r="C3404" i="13"/>
  <c r="F3404" i="13"/>
  <c r="E3404" i="13" s="1"/>
  <c r="A3405" i="13"/>
  <c r="C3405" i="13"/>
  <c r="E3405" i="13"/>
  <c r="F3405" i="13"/>
  <c r="A3406" i="13"/>
  <c r="C3406" i="13"/>
  <c r="F3406" i="13"/>
  <c r="E3406" i="13" s="1"/>
  <c r="A3407" i="13"/>
  <c r="C3407" i="13"/>
  <c r="F3407" i="13"/>
  <c r="E3407" i="13" s="1"/>
  <c r="A3408" i="13"/>
  <c r="C3408" i="13"/>
  <c r="F3408" i="13"/>
  <c r="E3408" i="13" s="1"/>
  <c r="A3409" i="13"/>
  <c r="C3409" i="13"/>
  <c r="F3409" i="13"/>
  <c r="E3409" i="13" s="1"/>
  <c r="A3410" i="13"/>
  <c r="C3410" i="13"/>
  <c r="F3410" i="13"/>
  <c r="E3410" i="13" s="1"/>
  <c r="A3411" i="13"/>
  <c r="C3411" i="13"/>
  <c r="F3411" i="13"/>
  <c r="E3411" i="13" s="1"/>
  <c r="A3412" i="13"/>
  <c r="C3412" i="13"/>
  <c r="E3412" i="13"/>
  <c r="F3412" i="13"/>
  <c r="A3413" i="13"/>
  <c r="C3413" i="13"/>
  <c r="F3413" i="13"/>
  <c r="E3413" i="13" s="1"/>
  <c r="A3414" i="13"/>
  <c r="C3414" i="13"/>
  <c r="F3414" i="13"/>
  <c r="E3414" i="13" s="1"/>
  <c r="A3415" i="13"/>
  <c r="C3415" i="13"/>
  <c r="F3415" i="13"/>
  <c r="E3415" i="13" s="1"/>
  <c r="A3416" i="13"/>
  <c r="C3416" i="13"/>
  <c r="F3416" i="13"/>
  <c r="E3416" i="13" s="1"/>
  <c r="A3417" i="13"/>
  <c r="C3417" i="13"/>
  <c r="F3417" i="13"/>
  <c r="E3417" i="13" s="1"/>
  <c r="A3418" i="13"/>
  <c r="C3418" i="13"/>
  <c r="F3418" i="13"/>
  <c r="E3418" i="13" s="1"/>
  <c r="A3419" i="13"/>
  <c r="C3419" i="13"/>
  <c r="E3419" i="13"/>
  <c r="F3419" i="13"/>
  <c r="A3420" i="13"/>
  <c r="C3420" i="13"/>
  <c r="F3420" i="13"/>
  <c r="E3420" i="13" s="1"/>
  <c r="A3421" i="13"/>
  <c r="C3421" i="13"/>
  <c r="E3421" i="13"/>
  <c r="F3421" i="13"/>
  <c r="A3422" i="13"/>
  <c r="C3422" i="13"/>
  <c r="F3422" i="13"/>
  <c r="E3422" i="13" s="1"/>
  <c r="A3423" i="13"/>
  <c r="C3423" i="13"/>
  <c r="F3423" i="13"/>
  <c r="E3423" i="13" s="1"/>
  <c r="A3424" i="13"/>
  <c r="C3424" i="13"/>
  <c r="E3424" i="13"/>
  <c r="F3424" i="13"/>
  <c r="A3425" i="13"/>
  <c r="C3425" i="13"/>
  <c r="F3425" i="13"/>
  <c r="E3425" i="13" s="1"/>
  <c r="A3426" i="13"/>
  <c r="C3426" i="13"/>
  <c r="F3426" i="13"/>
  <c r="E3426" i="13" s="1"/>
  <c r="A3427" i="13"/>
  <c r="C3427" i="13"/>
  <c r="F3427" i="13"/>
  <c r="E3427" i="13" s="1"/>
  <c r="A3428" i="13"/>
  <c r="C3428" i="13"/>
  <c r="E3428" i="13"/>
  <c r="F3428" i="13"/>
  <c r="A3429" i="13"/>
  <c r="C3429" i="13"/>
  <c r="E3429" i="13"/>
  <c r="F3429" i="13"/>
  <c r="A3430" i="13"/>
  <c r="C3430" i="13"/>
  <c r="F3430" i="13"/>
  <c r="E3430" i="13" s="1"/>
  <c r="A3431" i="13"/>
  <c r="C3431" i="13"/>
  <c r="E3431" i="13"/>
  <c r="F3431" i="13"/>
  <c r="A3432" i="13"/>
  <c r="C3432" i="13"/>
  <c r="F3432" i="13"/>
  <c r="E3432" i="13" s="1"/>
  <c r="A3433" i="13"/>
  <c r="C3433" i="13"/>
  <c r="F3433" i="13"/>
  <c r="E3433" i="13" s="1"/>
  <c r="A3434" i="13"/>
  <c r="C3434" i="13"/>
  <c r="F3434" i="13"/>
  <c r="E3434" i="13" s="1"/>
  <c r="A3435" i="13"/>
  <c r="C3435" i="13"/>
  <c r="E3435" i="13"/>
  <c r="F3435" i="13"/>
  <c r="A3436" i="13"/>
  <c r="C3436" i="13"/>
  <c r="E3436" i="13"/>
  <c r="F3436" i="13"/>
  <c r="A3437" i="13"/>
  <c r="C3437" i="13"/>
  <c r="F3437" i="13"/>
  <c r="E3437" i="13" s="1"/>
  <c r="A3438" i="13"/>
  <c r="C3438" i="13"/>
  <c r="F3438" i="13"/>
  <c r="E3438" i="13" s="1"/>
  <c r="A3439" i="13"/>
  <c r="C3439" i="13"/>
  <c r="F3439" i="13"/>
  <c r="E3439" i="13" s="1"/>
  <c r="A3440" i="13"/>
  <c r="C3440" i="13"/>
  <c r="E3440" i="13"/>
  <c r="F3440" i="13"/>
  <c r="A3441" i="13"/>
  <c r="C3441" i="13"/>
  <c r="F3441" i="13"/>
  <c r="E3441" i="13" s="1"/>
  <c r="A3442" i="13"/>
  <c r="C3442" i="13"/>
  <c r="F3442" i="13"/>
  <c r="E3442" i="13" s="1"/>
  <c r="A3443" i="13"/>
  <c r="C3443" i="13"/>
  <c r="E3443" i="13"/>
  <c r="F3443" i="13"/>
  <c r="A3444" i="13"/>
  <c r="C3444" i="13"/>
  <c r="F3444" i="13"/>
  <c r="E3444" i="13" s="1"/>
  <c r="A3445" i="13"/>
  <c r="C3445" i="13"/>
  <c r="F3445" i="13"/>
  <c r="E3445" i="13" s="1"/>
  <c r="A3446" i="13"/>
  <c r="C3446" i="13"/>
  <c r="F3446" i="13"/>
  <c r="E3446" i="13" s="1"/>
  <c r="A3447" i="13"/>
  <c r="C3447" i="13"/>
  <c r="E3447" i="13"/>
  <c r="F3447" i="13"/>
  <c r="A3448" i="13"/>
  <c r="C3448" i="13"/>
  <c r="E3448" i="13"/>
  <c r="F3448" i="13"/>
  <c r="A3449" i="13"/>
  <c r="C3449" i="13"/>
  <c r="F3449" i="13"/>
  <c r="E3449" i="13" s="1"/>
  <c r="A3450" i="13"/>
  <c r="C3450" i="13"/>
  <c r="F3450" i="13"/>
  <c r="E3450" i="13" s="1"/>
  <c r="A3451" i="13"/>
  <c r="C3451" i="13"/>
  <c r="E3451" i="13"/>
  <c r="F3451" i="13"/>
  <c r="A3452" i="13"/>
  <c r="C3452" i="13"/>
  <c r="F3452" i="13"/>
  <c r="E3452" i="13" s="1"/>
  <c r="A3453" i="13"/>
  <c r="C3453" i="13"/>
  <c r="E3453" i="13"/>
  <c r="F3453" i="13"/>
  <c r="A3454" i="13"/>
  <c r="C3454" i="13"/>
  <c r="F3454" i="13"/>
  <c r="E3454" i="13" s="1"/>
  <c r="A3455" i="13"/>
  <c r="C3455" i="13"/>
  <c r="E3455" i="13"/>
  <c r="F3455" i="13"/>
  <c r="A3456" i="13"/>
  <c r="C3456" i="13"/>
  <c r="E3456" i="13"/>
  <c r="F3456" i="13"/>
  <c r="A3457" i="13"/>
  <c r="C3457" i="13"/>
  <c r="F3457" i="13"/>
  <c r="E3457" i="13" s="1"/>
  <c r="A3458" i="13"/>
  <c r="C3458" i="13"/>
  <c r="F3458" i="13"/>
  <c r="E3458" i="13" s="1"/>
  <c r="A3459" i="13"/>
  <c r="C3459" i="13"/>
  <c r="F3459" i="13"/>
  <c r="E3459" i="13" s="1"/>
  <c r="A3460" i="13"/>
  <c r="C3460" i="13"/>
  <c r="F3460" i="13"/>
  <c r="E3460" i="13" s="1"/>
  <c r="A3461" i="13"/>
  <c r="C3461" i="13"/>
  <c r="F3461" i="13"/>
  <c r="E3461" i="13" s="1"/>
  <c r="A3462" i="13"/>
  <c r="C3462" i="13"/>
  <c r="F3462" i="13"/>
  <c r="E3462" i="13" s="1"/>
  <c r="A3463" i="13"/>
  <c r="C3463" i="13"/>
  <c r="E3463" i="13"/>
  <c r="F3463" i="13"/>
  <c r="A3464" i="13"/>
  <c r="C3464" i="13"/>
  <c r="F3464" i="13"/>
  <c r="E3464" i="13" s="1"/>
  <c r="A3465" i="13"/>
  <c r="C3465" i="13"/>
  <c r="F3465" i="13"/>
  <c r="E3465" i="13" s="1"/>
  <c r="A3466" i="13"/>
  <c r="C3466" i="13"/>
  <c r="F3466" i="13"/>
  <c r="E3466" i="13" s="1"/>
  <c r="A3467" i="13"/>
  <c r="C3467" i="13"/>
  <c r="E3467" i="13"/>
  <c r="F3467" i="13"/>
  <c r="A3468" i="13"/>
  <c r="C3468" i="13"/>
  <c r="F3468" i="13"/>
  <c r="E3468" i="13" s="1"/>
  <c r="A3469" i="13"/>
  <c r="C3469" i="13"/>
  <c r="E3469" i="13"/>
  <c r="F3469" i="13"/>
  <c r="A3470" i="13"/>
  <c r="C3470" i="13"/>
  <c r="F3470" i="13"/>
  <c r="E3470" i="13" s="1"/>
  <c r="A3471" i="13"/>
  <c r="C3471" i="13"/>
  <c r="F3471" i="13"/>
  <c r="E3471" i="13" s="1"/>
  <c r="A3472" i="13"/>
  <c r="C3472" i="13"/>
  <c r="F3472" i="13"/>
  <c r="E3472" i="13" s="1"/>
  <c r="A3473" i="13"/>
  <c r="C3473" i="13"/>
  <c r="F3473" i="13"/>
  <c r="E3473" i="13" s="1"/>
  <c r="A3474" i="13"/>
  <c r="C3474" i="13"/>
  <c r="F3474" i="13"/>
  <c r="E3474" i="13" s="1"/>
  <c r="A3475" i="13"/>
  <c r="C3475" i="13"/>
  <c r="F3475" i="13"/>
  <c r="E3475" i="13" s="1"/>
  <c r="A3476" i="13"/>
  <c r="C3476" i="13"/>
  <c r="E3476" i="13"/>
  <c r="F3476" i="13"/>
  <c r="A3477" i="13"/>
  <c r="C3477" i="13"/>
  <c r="F3477" i="13"/>
  <c r="E3477" i="13" s="1"/>
  <c r="A3478" i="13"/>
  <c r="C3478" i="13"/>
  <c r="F3478" i="13"/>
  <c r="E3478" i="13" s="1"/>
  <c r="A3479" i="13"/>
  <c r="C3479" i="13"/>
  <c r="F3479" i="13"/>
  <c r="E3479" i="13" s="1"/>
  <c r="A3480" i="13"/>
  <c r="C3480" i="13"/>
  <c r="F3480" i="13"/>
  <c r="E3480" i="13" s="1"/>
  <c r="A3481" i="13"/>
  <c r="C3481" i="13"/>
  <c r="F3481" i="13"/>
  <c r="E3481" i="13" s="1"/>
  <c r="A3482" i="13"/>
  <c r="C3482" i="13"/>
  <c r="F3482" i="13"/>
  <c r="E3482" i="13" s="1"/>
  <c r="A3483" i="13"/>
  <c r="C3483" i="13"/>
  <c r="E3483" i="13"/>
  <c r="F3483" i="13"/>
  <c r="A3484" i="13"/>
  <c r="C3484" i="13"/>
  <c r="F3484" i="13"/>
  <c r="E3484" i="13" s="1"/>
  <c r="A3485" i="13"/>
  <c r="C3485" i="13"/>
  <c r="E3485" i="13"/>
  <c r="F3485" i="13"/>
  <c r="A3486" i="13"/>
  <c r="C3486" i="13"/>
  <c r="F3486" i="13"/>
  <c r="E3486" i="13" s="1"/>
  <c r="A3487" i="13"/>
  <c r="C3487" i="13"/>
  <c r="F3487" i="13"/>
  <c r="E3487" i="13" s="1"/>
  <c r="A3488" i="13"/>
  <c r="C3488" i="13"/>
  <c r="E3488" i="13"/>
  <c r="F3488" i="13"/>
  <c r="A3489" i="13"/>
  <c r="C3489" i="13"/>
  <c r="F3489" i="13"/>
  <c r="E3489" i="13" s="1"/>
  <c r="A3490" i="13"/>
  <c r="C3490" i="13"/>
  <c r="F3490" i="13"/>
  <c r="E3490" i="13" s="1"/>
  <c r="A3491" i="13"/>
  <c r="C3491" i="13"/>
  <c r="F3491" i="13"/>
  <c r="E3491" i="13" s="1"/>
  <c r="A3492" i="13"/>
  <c r="C3492" i="13"/>
  <c r="E3492" i="13"/>
  <c r="F3492" i="13"/>
  <c r="A3493" i="13"/>
  <c r="C3493" i="13"/>
  <c r="F3493" i="13"/>
  <c r="E3493" i="13" s="1"/>
  <c r="A3494" i="13"/>
  <c r="C3494" i="13"/>
  <c r="F3494" i="13"/>
  <c r="E3494" i="13" s="1"/>
  <c r="A3495" i="13"/>
  <c r="C3495" i="13"/>
  <c r="E3495" i="13"/>
  <c r="F3495" i="13"/>
  <c r="A3496" i="13"/>
  <c r="C3496" i="13"/>
  <c r="F3496" i="13"/>
  <c r="E3496" i="13" s="1"/>
  <c r="A3497" i="13"/>
  <c r="C3497" i="13"/>
  <c r="F3497" i="13"/>
  <c r="E3497" i="13" s="1"/>
  <c r="A3498" i="13"/>
  <c r="C3498" i="13"/>
  <c r="F3498" i="13"/>
  <c r="E3498" i="13" s="1"/>
  <c r="A3499" i="13"/>
  <c r="C3499" i="13"/>
  <c r="E3499" i="13"/>
  <c r="F3499" i="13"/>
  <c r="A3500" i="13"/>
  <c r="C3500" i="13"/>
  <c r="E3500" i="13"/>
  <c r="F3500" i="13"/>
  <c r="A3501" i="13"/>
  <c r="C3501" i="13"/>
  <c r="F3501" i="13"/>
  <c r="E3501" i="13" s="1"/>
  <c r="A3502" i="13"/>
  <c r="C3502" i="13"/>
  <c r="F3502" i="13"/>
  <c r="E3502" i="13" s="1"/>
  <c r="A3503" i="13"/>
  <c r="C3503" i="13"/>
  <c r="F3503" i="13"/>
  <c r="E3503" i="13" s="1"/>
  <c r="A3504" i="13"/>
  <c r="C3504" i="13"/>
  <c r="E3504" i="13"/>
  <c r="F3504" i="13"/>
  <c r="A3505" i="13"/>
  <c r="C3505" i="13"/>
  <c r="F3505" i="13"/>
  <c r="E3505" i="13" s="1"/>
  <c r="A3506" i="13"/>
  <c r="C3506" i="13"/>
  <c r="F3506" i="13"/>
  <c r="E3506" i="13" s="1"/>
  <c r="A3507" i="13"/>
  <c r="C3507" i="13"/>
  <c r="F3507" i="13"/>
  <c r="E3507" i="13" s="1"/>
  <c r="A3508" i="13"/>
  <c r="C3508" i="13"/>
  <c r="F3508" i="13"/>
  <c r="E3508" i="13" s="1"/>
  <c r="A3509" i="13"/>
  <c r="C3509" i="13"/>
  <c r="F3509" i="13"/>
  <c r="E3509" i="13" s="1"/>
  <c r="A3510" i="13"/>
  <c r="C3510" i="13"/>
  <c r="F3510" i="13"/>
  <c r="E3510" i="13" s="1"/>
  <c r="A3511" i="13"/>
  <c r="C3511" i="13"/>
  <c r="E3511" i="13"/>
  <c r="F3511" i="13"/>
  <c r="A3512" i="13"/>
  <c r="C3512" i="13"/>
  <c r="F3512" i="13"/>
  <c r="E3512" i="13" s="1"/>
  <c r="A3513" i="13"/>
  <c r="C3513" i="13"/>
  <c r="F3513" i="13"/>
  <c r="E3513" i="13" s="1"/>
  <c r="A3514" i="13"/>
  <c r="C3514" i="13"/>
  <c r="F3514" i="13"/>
  <c r="E3514" i="13" s="1"/>
  <c r="A3515" i="13"/>
  <c r="C3515" i="13"/>
  <c r="E3515" i="13"/>
  <c r="F3515" i="13"/>
  <c r="A3516" i="13"/>
  <c r="C3516" i="13"/>
  <c r="F3516" i="13"/>
  <c r="E3516" i="13" s="1"/>
  <c r="A3517" i="13"/>
  <c r="C3517" i="13"/>
  <c r="F3517" i="13"/>
  <c r="E3517" i="13" s="1"/>
  <c r="A3518" i="13"/>
  <c r="C3518" i="13"/>
  <c r="F3518" i="13"/>
  <c r="E3518" i="13" s="1"/>
  <c r="A3519" i="13"/>
  <c r="C3519" i="13"/>
  <c r="F3519" i="13"/>
  <c r="E3519" i="13" s="1"/>
  <c r="A3520" i="13"/>
  <c r="C3520" i="13"/>
  <c r="E3520" i="13"/>
  <c r="F3520" i="13"/>
  <c r="A3521" i="13"/>
  <c r="C3521" i="13"/>
  <c r="F3521" i="13"/>
  <c r="E3521" i="13" s="1"/>
  <c r="A3522" i="13"/>
  <c r="C3522" i="13"/>
  <c r="F3522" i="13"/>
  <c r="E3522" i="13" s="1"/>
  <c r="A3523" i="13"/>
  <c r="C3523" i="13"/>
  <c r="F3523" i="13"/>
  <c r="E3523" i="13" s="1"/>
  <c r="A3524" i="13"/>
  <c r="C3524" i="13"/>
  <c r="E3524" i="13"/>
  <c r="F3524" i="13"/>
  <c r="A3525" i="13"/>
  <c r="C3525" i="13"/>
  <c r="F3525" i="13"/>
  <c r="E3525" i="13" s="1"/>
  <c r="A3526" i="13"/>
  <c r="C3526" i="13"/>
  <c r="F3526" i="13"/>
  <c r="E3526" i="13" s="1"/>
  <c r="A3527" i="13"/>
  <c r="C3527" i="13"/>
  <c r="E3527" i="13"/>
  <c r="F3527" i="13"/>
  <c r="A3528" i="13"/>
  <c r="C3528" i="13"/>
  <c r="F3528" i="13"/>
  <c r="E3528" i="13" s="1"/>
  <c r="A3529" i="13"/>
  <c r="C3529" i="13"/>
  <c r="F3529" i="13"/>
  <c r="E3529" i="13" s="1"/>
  <c r="A3530" i="13"/>
  <c r="C3530" i="13"/>
  <c r="F3530" i="13"/>
  <c r="E3530" i="13" s="1"/>
  <c r="A3531" i="13"/>
  <c r="C3531" i="13"/>
  <c r="F3531" i="13"/>
  <c r="E3531" i="13" s="1"/>
  <c r="A3532" i="13"/>
  <c r="C3532" i="13"/>
  <c r="F3532" i="13"/>
  <c r="E3532" i="13" s="1"/>
  <c r="A3533" i="13"/>
  <c r="C3533" i="13"/>
  <c r="E3533" i="13"/>
  <c r="F3533" i="13"/>
  <c r="A3534" i="13"/>
  <c r="C3534" i="13"/>
  <c r="F3534" i="13"/>
  <c r="E3534" i="13" s="1"/>
  <c r="A3535" i="13"/>
  <c r="C3535" i="13"/>
  <c r="F3535" i="13"/>
  <c r="E3535" i="13" s="1"/>
  <c r="A3536" i="13"/>
  <c r="C3536" i="13"/>
  <c r="F3536" i="13"/>
  <c r="E3536" i="13" s="1"/>
  <c r="A3537" i="13"/>
  <c r="C3537" i="13"/>
  <c r="F3537" i="13"/>
  <c r="E3537" i="13" s="1"/>
  <c r="A3538" i="13"/>
  <c r="C3538" i="13"/>
  <c r="F3538" i="13"/>
  <c r="E3538" i="13" s="1"/>
  <c r="A3539" i="13"/>
  <c r="C3539" i="13"/>
  <c r="F3539" i="13"/>
  <c r="E3539" i="13" s="1"/>
  <c r="A3540" i="13"/>
  <c r="C3540" i="13"/>
  <c r="E3540" i="13"/>
  <c r="F3540" i="13"/>
  <c r="A3541" i="13"/>
  <c r="C3541" i="13"/>
  <c r="E3541" i="13"/>
  <c r="F3541" i="13"/>
  <c r="A3542" i="13"/>
  <c r="C3542" i="13"/>
  <c r="F3542" i="13"/>
  <c r="E3542" i="13" s="1"/>
  <c r="A3543" i="13"/>
  <c r="C3543" i="13"/>
  <c r="E3543" i="13"/>
  <c r="F3543" i="13"/>
  <c r="A3544" i="13"/>
  <c r="C3544" i="13"/>
  <c r="F3544" i="13"/>
  <c r="E3544" i="13" s="1"/>
  <c r="A3545" i="13"/>
  <c r="C3545" i="13"/>
  <c r="F3545" i="13"/>
  <c r="E3545" i="13" s="1"/>
  <c r="A3546" i="13"/>
  <c r="C3546" i="13"/>
  <c r="F3546" i="13"/>
  <c r="E3546" i="13" s="1"/>
  <c r="A3547" i="13"/>
  <c r="C3547" i="13"/>
  <c r="E3547" i="13"/>
  <c r="F3547" i="13"/>
  <c r="A3548" i="13"/>
  <c r="C3548" i="13"/>
  <c r="F3548" i="13"/>
  <c r="E3548" i="13" s="1"/>
  <c r="A3549" i="13"/>
  <c r="C3549" i="13"/>
  <c r="E3549" i="13"/>
  <c r="F3549" i="13"/>
  <c r="A3550" i="13"/>
  <c r="C3550" i="13"/>
  <c r="F3550" i="13"/>
  <c r="E3550" i="13" s="1"/>
  <c r="A3551" i="13"/>
  <c r="C3551" i="13"/>
  <c r="F3551" i="13"/>
  <c r="E3551" i="13" s="1"/>
  <c r="A3552" i="13"/>
  <c r="C3552" i="13"/>
  <c r="E3552" i="13"/>
  <c r="F3552" i="13"/>
  <c r="A3553" i="13"/>
  <c r="C3553" i="13"/>
  <c r="F3553" i="13"/>
  <c r="E3553" i="13" s="1"/>
  <c r="A3554" i="13"/>
  <c r="C3554" i="13"/>
  <c r="F3554" i="13"/>
  <c r="E3554" i="13" s="1"/>
  <c r="A3555" i="13"/>
  <c r="C3555" i="13"/>
  <c r="F3555" i="13"/>
  <c r="E3555" i="13" s="1"/>
  <c r="A3556" i="13"/>
  <c r="C3556" i="13"/>
  <c r="E3556" i="13"/>
  <c r="F3556" i="13"/>
  <c r="A3557" i="13"/>
  <c r="C3557" i="13"/>
  <c r="E3557" i="13"/>
  <c r="F3557" i="13"/>
  <c r="A3558" i="13"/>
  <c r="C3558" i="13"/>
  <c r="F3558" i="13"/>
  <c r="E3558" i="13" s="1"/>
  <c r="A3559" i="13"/>
  <c r="C3559" i="13"/>
  <c r="E3559" i="13"/>
  <c r="F3559" i="13"/>
  <c r="A3560" i="13"/>
  <c r="C3560" i="13"/>
  <c r="E3560" i="13"/>
  <c r="F3560" i="13"/>
  <c r="A3561" i="13"/>
  <c r="C3561" i="13"/>
  <c r="F3561" i="13"/>
  <c r="E3561" i="13" s="1"/>
  <c r="A3562" i="13"/>
  <c r="C3562" i="13"/>
  <c r="F3562" i="13"/>
  <c r="E3562" i="13" s="1"/>
  <c r="A3563" i="13"/>
  <c r="C3563" i="13"/>
  <c r="E3563" i="13"/>
  <c r="F3563" i="13"/>
  <c r="A3564" i="13"/>
  <c r="C3564" i="13"/>
  <c r="F3564" i="13"/>
  <c r="E3564" i="13" s="1"/>
  <c r="A3565" i="13"/>
  <c r="C3565" i="13"/>
  <c r="F3565" i="13"/>
  <c r="E3565" i="13" s="1"/>
  <c r="A3566" i="13"/>
  <c r="C3566" i="13"/>
  <c r="F3566" i="13"/>
  <c r="E3566" i="13" s="1"/>
  <c r="A3567" i="13"/>
  <c r="C3567" i="13"/>
  <c r="F3567" i="13"/>
  <c r="E3567" i="13" s="1"/>
  <c r="A3568" i="13"/>
  <c r="C3568" i="13"/>
  <c r="E3568" i="13"/>
  <c r="F3568" i="13"/>
  <c r="A3569" i="13"/>
  <c r="C3569" i="13"/>
  <c r="F3569" i="13"/>
  <c r="E3569" i="13" s="1"/>
  <c r="A3570" i="13"/>
  <c r="C3570" i="13"/>
  <c r="F3570" i="13"/>
  <c r="E3570" i="13" s="1"/>
  <c r="A3571" i="13"/>
  <c r="C3571" i="13"/>
  <c r="E3571" i="13"/>
  <c r="F3571" i="13"/>
  <c r="A3572" i="13"/>
  <c r="C3572" i="13"/>
  <c r="F3572" i="13"/>
  <c r="E3572" i="13" s="1"/>
  <c r="A3573" i="13"/>
  <c r="C3573" i="13"/>
  <c r="F3573" i="13"/>
  <c r="E3573" i="13" s="1"/>
  <c r="A3574" i="13"/>
  <c r="C3574" i="13"/>
  <c r="F3574" i="13"/>
  <c r="E3574" i="13" s="1"/>
  <c r="A3575" i="13"/>
  <c r="C3575" i="13"/>
  <c r="E3575" i="13"/>
  <c r="F3575" i="13"/>
  <c r="A3576" i="13"/>
  <c r="C3576" i="13"/>
  <c r="F3576" i="13"/>
  <c r="E3576" i="13" s="1"/>
  <c r="A3577" i="13"/>
  <c r="C3577" i="13"/>
  <c r="F3577" i="13"/>
  <c r="E3577" i="13" s="1"/>
  <c r="A3578" i="13"/>
  <c r="C3578" i="13"/>
  <c r="F3578" i="13"/>
  <c r="E3578" i="13" s="1"/>
  <c r="A3579" i="13"/>
  <c r="C3579" i="13"/>
  <c r="E3579" i="13"/>
  <c r="F3579" i="13"/>
  <c r="A3580" i="13"/>
  <c r="C3580" i="13"/>
  <c r="F3580" i="13"/>
  <c r="E3580" i="13" s="1"/>
  <c r="A3581" i="13"/>
  <c r="C3581" i="13"/>
  <c r="F3581" i="13"/>
  <c r="E3581" i="13" s="1"/>
  <c r="A3582" i="13"/>
  <c r="C3582" i="13"/>
  <c r="F3582" i="13"/>
  <c r="E3582" i="13" s="1"/>
  <c r="A3583" i="13"/>
  <c r="C3583" i="13"/>
  <c r="F3583" i="13"/>
  <c r="E3583" i="13" s="1"/>
  <c r="A3584" i="13"/>
  <c r="C3584" i="13"/>
  <c r="F3584" i="13"/>
  <c r="E3584" i="13" s="1"/>
  <c r="A3585" i="13"/>
  <c r="C3585" i="13"/>
  <c r="F3585" i="13"/>
  <c r="E3585" i="13" s="1"/>
  <c r="A3586" i="13"/>
  <c r="C3586" i="13"/>
  <c r="F3586" i="13"/>
  <c r="E3586" i="13" s="1"/>
  <c r="A3587" i="13"/>
  <c r="C3587" i="13"/>
  <c r="F3587" i="13"/>
  <c r="E3587" i="13" s="1"/>
  <c r="A3588" i="13"/>
  <c r="C3588" i="13"/>
  <c r="F3588" i="13"/>
  <c r="E3588" i="13" s="1"/>
  <c r="A3589" i="13"/>
  <c r="C3589" i="13"/>
  <c r="F3589" i="13"/>
  <c r="E3589" i="13" s="1"/>
  <c r="A3590" i="13"/>
  <c r="C3590" i="13"/>
  <c r="F3590" i="13"/>
  <c r="E3590" i="13" s="1"/>
  <c r="A3591" i="13"/>
  <c r="C3591" i="13"/>
  <c r="E3591" i="13"/>
  <c r="F3591" i="13"/>
  <c r="A3592" i="13"/>
  <c r="C3592" i="13"/>
  <c r="F3592" i="13"/>
  <c r="E3592" i="13" s="1"/>
  <c r="A3593" i="13"/>
  <c r="C3593" i="13"/>
  <c r="F3593" i="13"/>
  <c r="E3593" i="13" s="1"/>
  <c r="A3594" i="13"/>
  <c r="C3594" i="13"/>
  <c r="F3594" i="13"/>
  <c r="E3594" i="13" s="1"/>
  <c r="A3595" i="13"/>
  <c r="C3595" i="13"/>
  <c r="F3595" i="13"/>
  <c r="E3595" i="13" s="1"/>
  <c r="A3596" i="13"/>
  <c r="C3596" i="13"/>
  <c r="F3596" i="13"/>
  <c r="E3596" i="13" s="1"/>
  <c r="A3597" i="13"/>
  <c r="C3597" i="13"/>
  <c r="E3597" i="13"/>
  <c r="F3597" i="13"/>
  <c r="A3598" i="13"/>
  <c r="C3598" i="13"/>
  <c r="F3598" i="13"/>
  <c r="E3598" i="13" s="1"/>
  <c r="A3599" i="13"/>
  <c r="C3599" i="13"/>
  <c r="F3599" i="13"/>
  <c r="E3599" i="13" s="1"/>
  <c r="A3600" i="13"/>
  <c r="C3600" i="13"/>
  <c r="E3600" i="13"/>
  <c r="F3600" i="13"/>
  <c r="A3601" i="13"/>
  <c r="C3601" i="13"/>
  <c r="F3601" i="13"/>
  <c r="E3601" i="13" s="1"/>
  <c r="A3602" i="13"/>
  <c r="C3602" i="13"/>
  <c r="F3602" i="13"/>
  <c r="E3602" i="13" s="1"/>
  <c r="A3603" i="13"/>
  <c r="C3603" i="13"/>
  <c r="F3603" i="13"/>
  <c r="E3603" i="13" s="1"/>
  <c r="A3604" i="13"/>
  <c r="C3604" i="13"/>
  <c r="E3604" i="13"/>
  <c r="F3604" i="13"/>
  <c r="A3605" i="13"/>
  <c r="C3605" i="13"/>
  <c r="E3605" i="13"/>
  <c r="F3605" i="13"/>
  <c r="A3606" i="13"/>
  <c r="C3606" i="13"/>
  <c r="F3606" i="13"/>
  <c r="E3606" i="13" s="1"/>
  <c r="A3607" i="13"/>
  <c r="C3607" i="13"/>
  <c r="F3607" i="13"/>
  <c r="E3607" i="13" s="1"/>
  <c r="A3608" i="13"/>
  <c r="C3608" i="13"/>
  <c r="F3608" i="13"/>
  <c r="E3608" i="13" s="1"/>
  <c r="A3609" i="13"/>
  <c r="C3609" i="13"/>
  <c r="F3609" i="13"/>
  <c r="E3609" i="13" s="1"/>
  <c r="A3610" i="13"/>
  <c r="C3610" i="13"/>
  <c r="F3610" i="13"/>
  <c r="E3610" i="13" s="1"/>
  <c r="A3611" i="13"/>
  <c r="C3611" i="13"/>
  <c r="E3611" i="13"/>
  <c r="F3611" i="13"/>
  <c r="A3612" i="13"/>
  <c r="C3612" i="13"/>
  <c r="E3612" i="13"/>
  <c r="F3612" i="13"/>
  <c r="A3613" i="13"/>
  <c r="C3613" i="13"/>
  <c r="E3613" i="13"/>
  <c r="F3613" i="13"/>
  <c r="A3614" i="13"/>
  <c r="C3614" i="13"/>
  <c r="F3614" i="13"/>
  <c r="E3614" i="13" s="1"/>
  <c r="A3615" i="13"/>
  <c r="C3615" i="13"/>
  <c r="F3615" i="13"/>
  <c r="E3615" i="13" s="1"/>
  <c r="A3616" i="13"/>
  <c r="C3616" i="13"/>
  <c r="E3616" i="13"/>
  <c r="F3616" i="13"/>
  <c r="A3617" i="13"/>
  <c r="C3617" i="13"/>
  <c r="F3617" i="13"/>
  <c r="E3617" i="13" s="1"/>
  <c r="A3618" i="13"/>
  <c r="C3618" i="13"/>
  <c r="F3618" i="13"/>
  <c r="E3618" i="13" s="1"/>
  <c r="A3619" i="13"/>
  <c r="C3619" i="13"/>
  <c r="F3619" i="13"/>
  <c r="E3619" i="13" s="1"/>
  <c r="A3620" i="13"/>
  <c r="C3620" i="13"/>
  <c r="E3620" i="13"/>
  <c r="F3620" i="13"/>
  <c r="A3621" i="13"/>
  <c r="C3621" i="13"/>
  <c r="F3621" i="13"/>
  <c r="E3621" i="13" s="1"/>
  <c r="A3622" i="13"/>
  <c r="C3622" i="13"/>
  <c r="F3622" i="13"/>
  <c r="E3622" i="13" s="1"/>
  <c r="A3623" i="13"/>
  <c r="C3623" i="13"/>
  <c r="E3623" i="13"/>
  <c r="F3623" i="13"/>
  <c r="A3624" i="13"/>
  <c r="C3624" i="13"/>
  <c r="E3624" i="13"/>
  <c r="F3624" i="13"/>
  <c r="A3625" i="13"/>
  <c r="C3625" i="13"/>
  <c r="F3625" i="13"/>
  <c r="E3625" i="13" s="1"/>
  <c r="A3626" i="13"/>
  <c r="C3626" i="13"/>
  <c r="F3626" i="13"/>
  <c r="E3626" i="13" s="1"/>
  <c r="A3627" i="13"/>
  <c r="C3627" i="13"/>
  <c r="E3627" i="13"/>
  <c r="F3627" i="13"/>
  <c r="A3628" i="13"/>
  <c r="C3628" i="13"/>
  <c r="E3628" i="13"/>
  <c r="F3628" i="13"/>
  <c r="A3629" i="13"/>
  <c r="C3629" i="13"/>
  <c r="F3629" i="13"/>
  <c r="E3629" i="13" s="1"/>
  <c r="A3630" i="13"/>
  <c r="C3630" i="13"/>
  <c r="F3630" i="13"/>
  <c r="E3630" i="13" s="1"/>
  <c r="A3631" i="13"/>
  <c r="C3631" i="13"/>
  <c r="F3631" i="13"/>
  <c r="E3631" i="13" s="1"/>
  <c r="A3632" i="13"/>
  <c r="C3632" i="13"/>
  <c r="E3632" i="13"/>
  <c r="F3632" i="13"/>
  <c r="A3633" i="13"/>
  <c r="C3633" i="13"/>
  <c r="F3633" i="13"/>
  <c r="E3633" i="13" s="1"/>
  <c r="A3634" i="13"/>
  <c r="C3634" i="13"/>
  <c r="F3634" i="13"/>
  <c r="E3634" i="13" s="1"/>
  <c r="A3635" i="13"/>
  <c r="C3635" i="13"/>
  <c r="E3635" i="13"/>
  <c r="F3635" i="13"/>
  <c r="A3636" i="13"/>
  <c r="C3636" i="13"/>
  <c r="E3636" i="13"/>
  <c r="F3636" i="13"/>
  <c r="A3637" i="13"/>
  <c r="C3637" i="13"/>
  <c r="F3637" i="13"/>
  <c r="E3637" i="13" s="1"/>
  <c r="A3638" i="13"/>
  <c r="C3638" i="13"/>
  <c r="F3638" i="13"/>
  <c r="E3638" i="13" s="1"/>
  <c r="A3639" i="13"/>
  <c r="C3639" i="13"/>
  <c r="E3639" i="13"/>
  <c r="F3639" i="13"/>
  <c r="A3640" i="13"/>
  <c r="C3640" i="13"/>
  <c r="F3640" i="13"/>
  <c r="E3640" i="13" s="1"/>
  <c r="A3641" i="13"/>
  <c r="C3641" i="13"/>
  <c r="F3641" i="13"/>
  <c r="E3641" i="13" s="1"/>
  <c r="A3642" i="13"/>
  <c r="C3642" i="13"/>
  <c r="F3642" i="13"/>
  <c r="E3642" i="13" s="1"/>
  <c r="A3643" i="13"/>
  <c r="C3643" i="13"/>
  <c r="F3643" i="13"/>
  <c r="E3643" i="13" s="1"/>
  <c r="A3644" i="13"/>
  <c r="C3644" i="13"/>
  <c r="F3644" i="13"/>
  <c r="E3644" i="13" s="1"/>
  <c r="A3645" i="13"/>
  <c r="C3645" i="13"/>
  <c r="E3645" i="13"/>
  <c r="F3645" i="13"/>
  <c r="A3646" i="13"/>
  <c r="C3646" i="13"/>
  <c r="F3646" i="13"/>
  <c r="E3646" i="13" s="1"/>
  <c r="A3647" i="13"/>
  <c r="C3647" i="13"/>
  <c r="E3647" i="13"/>
  <c r="F3647" i="13"/>
  <c r="A3648" i="13"/>
  <c r="C3648" i="13"/>
  <c r="E3648" i="13"/>
  <c r="F3648" i="13"/>
  <c r="A3649" i="13"/>
  <c r="C3649" i="13"/>
  <c r="F3649" i="13"/>
  <c r="E3649" i="13" s="1"/>
  <c r="A3650" i="13"/>
  <c r="C3650" i="13"/>
  <c r="F3650" i="13"/>
  <c r="E3650" i="13" s="1"/>
  <c r="A3651" i="13"/>
  <c r="C3651" i="13"/>
  <c r="F3651" i="13"/>
  <c r="E3651" i="13" s="1"/>
  <c r="A3652" i="13"/>
  <c r="C3652" i="13"/>
  <c r="E3652" i="13"/>
  <c r="F3652" i="13"/>
  <c r="A3653" i="13"/>
  <c r="C3653" i="13"/>
  <c r="F3653" i="13"/>
  <c r="E3653" i="13" s="1"/>
  <c r="A3654" i="13"/>
  <c r="C3654" i="13"/>
  <c r="F3654" i="13"/>
  <c r="E3654" i="13" s="1"/>
  <c r="A3655" i="13"/>
  <c r="C3655" i="13"/>
  <c r="E3655" i="13"/>
  <c r="F3655" i="13"/>
  <c r="A3656" i="13"/>
  <c r="C3656" i="13"/>
  <c r="F3656" i="13"/>
  <c r="E3656" i="13" s="1"/>
  <c r="A3657" i="13"/>
  <c r="C3657" i="13"/>
  <c r="F3657" i="13"/>
  <c r="E3657" i="13" s="1"/>
  <c r="A3658" i="13"/>
  <c r="C3658" i="13"/>
  <c r="F3658" i="13"/>
  <c r="E3658" i="13" s="1"/>
  <c r="A3659" i="13"/>
  <c r="C3659" i="13"/>
  <c r="F3659" i="13"/>
  <c r="E3659" i="13" s="1"/>
  <c r="A3660" i="13"/>
  <c r="C3660" i="13"/>
  <c r="F3660" i="13"/>
  <c r="E3660" i="13" s="1"/>
  <c r="A3661" i="13"/>
  <c r="C3661" i="13"/>
  <c r="E3661" i="13"/>
  <c r="F3661" i="13"/>
  <c r="A3662" i="13"/>
  <c r="C3662" i="13"/>
  <c r="F3662" i="13"/>
  <c r="E3662" i="13" s="1"/>
  <c r="A3663" i="13"/>
  <c r="C3663" i="13"/>
  <c r="F3663" i="13"/>
  <c r="E3663" i="13" s="1"/>
  <c r="A3664" i="13"/>
  <c r="C3664" i="13"/>
  <c r="E3664" i="13"/>
  <c r="F3664" i="13"/>
  <c r="A3665" i="13"/>
  <c r="C3665" i="13"/>
  <c r="F3665" i="13"/>
  <c r="E3665" i="13" s="1"/>
  <c r="A3666" i="13"/>
  <c r="C3666" i="13"/>
  <c r="F3666" i="13"/>
  <c r="E3666" i="13" s="1"/>
  <c r="A3667" i="13"/>
  <c r="C3667" i="13"/>
  <c r="F3667" i="13"/>
  <c r="E3667" i="13" s="1"/>
  <c r="A3668" i="13"/>
  <c r="C3668" i="13"/>
  <c r="E3668" i="13"/>
  <c r="F3668" i="13"/>
  <c r="A3669" i="13"/>
  <c r="C3669" i="13"/>
  <c r="E3669" i="13"/>
  <c r="F3669" i="13"/>
  <c r="A3670" i="13"/>
  <c r="C3670" i="13"/>
  <c r="F3670" i="13"/>
  <c r="E3670" i="13" s="1"/>
  <c r="A3671" i="13"/>
  <c r="C3671" i="13"/>
  <c r="F3671" i="13"/>
  <c r="E3671" i="13" s="1"/>
  <c r="A3672" i="13"/>
  <c r="C3672" i="13"/>
  <c r="F3672" i="13"/>
  <c r="E3672" i="13" s="1"/>
  <c r="A3673" i="13"/>
  <c r="C3673" i="13"/>
  <c r="F3673" i="13"/>
  <c r="E3673" i="13" s="1"/>
  <c r="A3674" i="13"/>
  <c r="C3674" i="13"/>
  <c r="F3674" i="13"/>
  <c r="E3674" i="13" s="1"/>
  <c r="A3675" i="13"/>
  <c r="C3675" i="13"/>
  <c r="F3675" i="13"/>
  <c r="E3675" i="13" s="1"/>
  <c r="A3676" i="13"/>
  <c r="C3676" i="13"/>
  <c r="E3676" i="13"/>
  <c r="F3676" i="13"/>
  <c r="A3677" i="13"/>
  <c r="C3677" i="13"/>
  <c r="E3677" i="13"/>
  <c r="F3677" i="13"/>
  <c r="A3678" i="13"/>
  <c r="C3678" i="13"/>
  <c r="F3678" i="13"/>
  <c r="E3678" i="13" s="1"/>
  <c r="A3679" i="13"/>
  <c r="C3679" i="13"/>
  <c r="E3679" i="13"/>
  <c r="F3679" i="13"/>
  <c r="A3680" i="13"/>
  <c r="C3680" i="13"/>
  <c r="E3680" i="13"/>
  <c r="F3680" i="13"/>
  <c r="A3681" i="13"/>
  <c r="C3681" i="13"/>
  <c r="F3681" i="13"/>
  <c r="E3681" i="13" s="1"/>
  <c r="A3682" i="13"/>
  <c r="C3682" i="13"/>
  <c r="F3682" i="13"/>
  <c r="E3682" i="13" s="1"/>
  <c r="A3683" i="13"/>
  <c r="C3683" i="13"/>
  <c r="E3683" i="13"/>
  <c r="F3683" i="13"/>
  <c r="A3684" i="13"/>
  <c r="C3684" i="13"/>
  <c r="E3684" i="13"/>
  <c r="F3684" i="13"/>
  <c r="A3685" i="13"/>
  <c r="C3685" i="13"/>
  <c r="E3685" i="13"/>
  <c r="F3685" i="13"/>
  <c r="A3686" i="13"/>
  <c r="C3686" i="13"/>
  <c r="F3686" i="13"/>
  <c r="E3686" i="13" s="1"/>
  <c r="A3687" i="13"/>
  <c r="C3687" i="13"/>
  <c r="E3687" i="13"/>
  <c r="F3687" i="13"/>
  <c r="A3688" i="13"/>
  <c r="C3688" i="13"/>
  <c r="E3688" i="13"/>
  <c r="F3688" i="13"/>
  <c r="A3689" i="13"/>
  <c r="C3689" i="13"/>
  <c r="F3689" i="13"/>
  <c r="E3689" i="13" s="1"/>
  <c r="A3690" i="13"/>
  <c r="C3690" i="13"/>
  <c r="F3690" i="13"/>
  <c r="E3690" i="13" s="1"/>
  <c r="A3691" i="13"/>
  <c r="C3691" i="13"/>
  <c r="E3691" i="13"/>
  <c r="F3691" i="13"/>
  <c r="A3692" i="13"/>
  <c r="C3692" i="13"/>
  <c r="E3692" i="13"/>
  <c r="F3692" i="13"/>
  <c r="A3693" i="13"/>
  <c r="C3693" i="13"/>
  <c r="E3693" i="13"/>
  <c r="F3693" i="13"/>
  <c r="A3694" i="13"/>
  <c r="C3694" i="13"/>
  <c r="F3694" i="13"/>
  <c r="E3694" i="13" s="1"/>
  <c r="A3695" i="13"/>
  <c r="C3695" i="13"/>
  <c r="E3695" i="13"/>
  <c r="F3695" i="13"/>
  <c r="A3696" i="13"/>
  <c r="C3696" i="13"/>
  <c r="E3696" i="13"/>
  <c r="F3696" i="13"/>
  <c r="A3697" i="13"/>
  <c r="C3697" i="13"/>
  <c r="F3697" i="13"/>
  <c r="E3697" i="13" s="1"/>
  <c r="A3698" i="13"/>
  <c r="C3698" i="13"/>
  <c r="F3698" i="13"/>
  <c r="E3698" i="13" s="1"/>
  <c r="A3699" i="13"/>
  <c r="C3699" i="13"/>
  <c r="E3699" i="13"/>
  <c r="F3699" i="13"/>
  <c r="A3700" i="13"/>
  <c r="C3700" i="13"/>
  <c r="E3700" i="13"/>
  <c r="F3700" i="13"/>
  <c r="A3701" i="13"/>
  <c r="C3701" i="13"/>
  <c r="F3701" i="13"/>
  <c r="E3701" i="13" s="1"/>
  <c r="A3702" i="13"/>
  <c r="C3702" i="13"/>
  <c r="F3702" i="13"/>
  <c r="E3702" i="13" s="1"/>
  <c r="A3703" i="13"/>
  <c r="C3703" i="13"/>
  <c r="E3703" i="13"/>
  <c r="F3703" i="13"/>
  <c r="A3704" i="13"/>
  <c r="C3704" i="13"/>
  <c r="E3704" i="13"/>
  <c r="F3704" i="13"/>
  <c r="A3705" i="13"/>
  <c r="C3705" i="13"/>
  <c r="F3705" i="13"/>
  <c r="E3705" i="13" s="1"/>
  <c r="A3706" i="13"/>
  <c r="C3706" i="13"/>
  <c r="F3706" i="13"/>
  <c r="E3706" i="13" s="1"/>
  <c r="A3707" i="13"/>
  <c r="C3707" i="13"/>
  <c r="E3707" i="13"/>
  <c r="F3707" i="13"/>
  <c r="A3708" i="13"/>
  <c r="C3708" i="13"/>
  <c r="F3708" i="13"/>
  <c r="E3708" i="13" s="1"/>
  <c r="A3709" i="13"/>
  <c r="C3709" i="13"/>
  <c r="F3709" i="13"/>
  <c r="E3709" i="13" s="1"/>
  <c r="A3710" i="13"/>
  <c r="C3710" i="13"/>
  <c r="F3710" i="13"/>
  <c r="E3710" i="13" s="1"/>
  <c r="A3711" i="13"/>
  <c r="C3711" i="13"/>
  <c r="E3711" i="13"/>
  <c r="F3711" i="13"/>
  <c r="A3712" i="13"/>
  <c r="C3712" i="13"/>
  <c r="E3712" i="13"/>
  <c r="F3712" i="13"/>
  <c r="A3713" i="13"/>
  <c r="C3713" i="13"/>
  <c r="F3713" i="13"/>
  <c r="E3713" i="13" s="1"/>
  <c r="A3714" i="13"/>
  <c r="C3714" i="13"/>
  <c r="F3714" i="13"/>
  <c r="E3714" i="13" s="1"/>
  <c r="A3715" i="13"/>
  <c r="C3715" i="13"/>
  <c r="F3715" i="13"/>
  <c r="E3715" i="13" s="1"/>
  <c r="A3716" i="13"/>
  <c r="C3716" i="13"/>
  <c r="F3716" i="13"/>
  <c r="E3716" i="13" s="1"/>
  <c r="A3717" i="13"/>
  <c r="C3717" i="13"/>
  <c r="E3717" i="13"/>
  <c r="F3717" i="13"/>
  <c r="A3718" i="13"/>
  <c r="C3718" i="13"/>
  <c r="F3718" i="13"/>
  <c r="E3718" i="13" s="1"/>
  <c r="A3719" i="13"/>
  <c r="C3719" i="13"/>
  <c r="E3719" i="13"/>
  <c r="F3719" i="13"/>
  <c r="A3720" i="13"/>
  <c r="C3720" i="13"/>
  <c r="F3720" i="13"/>
  <c r="E3720" i="13" s="1"/>
  <c r="A3721" i="13"/>
  <c r="C3721" i="13"/>
  <c r="F3721" i="13"/>
  <c r="E3721" i="13" s="1"/>
  <c r="A3722" i="13"/>
  <c r="C3722" i="13"/>
  <c r="F3722" i="13"/>
  <c r="E3722" i="13" s="1"/>
  <c r="A3723" i="13"/>
  <c r="C3723" i="13"/>
  <c r="F3723" i="13"/>
  <c r="E3723" i="13" s="1"/>
  <c r="A3724" i="13"/>
  <c r="C3724" i="13"/>
  <c r="E3724" i="13"/>
  <c r="F3724" i="13"/>
  <c r="A3725" i="13"/>
  <c r="C3725" i="13"/>
  <c r="E3725" i="13"/>
  <c r="F3725" i="13"/>
  <c r="A3726" i="13"/>
  <c r="C3726" i="13"/>
  <c r="F3726" i="13"/>
  <c r="E3726" i="13" s="1"/>
  <c r="A3727" i="13"/>
  <c r="C3727" i="13"/>
  <c r="F3727" i="13"/>
  <c r="E3727" i="13" s="1"/>
  <c r="A3728" i="13"/>
  <c r="C3728" i="13"/>
  <c r="F3728" i="13"/>
  <c r="E3728" i="13" s="1"/>
  <c r="A3729" i="13"/>
  <c r="C3729" i="13"/>
  <c r="F3729" i="13"/>
  <c r="E3729" i="13" s="1"/>
  <c r="A3730" i="13"/>
  <c r="C3730" i="13"/>
  <c r="F3730" i="13"/>
  <c r="E3730" i="13" s="1"/>
  <c r="A3731" i="13"/>
  <c r="C3731" i="13"/>
  <c r="E3731" i="13"/>
  <c r="F3731" i="13"/>
  <c r="A3732" i="13"/>
  <c r="C3732" i="13"/>
  <c r="E3732" i="13"/>
  <c r="F3732" i="13"/>
  <c r="A3733" i="13"/>
  <c r="C3733" i="13"/>
  <c r="E3733" i="13"/>
  <c r="F3733" i="13"/>
  <c r="A3734" i="13"/>
  <c r="C3734" i="13"/>
  <c r="F3734" i="13"/>
  <c r="E3734" i="13" s="1"/>
  <c r="A3735" i="13"/>
  <c r="C3735" i="13"/>
  <c r="F3735" i="13"/>
  <c r="E3735" i="13" s="1"/>
  <c r="A3736" i="13"/>
  <c r="C3736" i="13"/>
  <c r="E3736" i="13"/>
  <c r="F3736" i="13"/>
  <c r="A3737" i="13"/>
  <c r="C3737" i="13"/>
  <c r="F3737" i="13"/>
  <c r="E3737" i="13" s="1"/>
  <c r="A3738" i="13"/>
  <c r="C3738" i="13"/>
  <c r="F3738" i="13"/>
  <c r="E3738" i="13" s="1"/>
  <c r="A3739" i="13"/>
  <c r="C3739" i="13"/>
  <c r="E3739" i="13"/>
  <c r="F3739" i="13"/>
  <c r="A3740" i="13"/>
  <c r="C3740" i="13"/>
  <c r="E3740" i="13"/>
  <c r="F3740" i="13"/>
  <c r="A3741" i="13"/>
  <c r="C3741" i="13"/>
  <c r="E3741" i="13"/>
  <c r="F3741" i="13"/>
  <c r="A3742" i="13"/>
  <c r="C3742" i="13"/>
  <c r="F3742" i="13"/>
  <c r="E3742" i="13" s="1"/>
  <c r="A3743" i="13"/>
  <c r="C3743" i="13"/>
  <c r="E3743" i="13"/>
  <c r="F3743" i="13"/>
  <c r="A3744" i="13"/>
  <c r="C3744" i="13"/>
  <c r="E3744" i="13"/>
  <c r="F3744" i="13"/>
  <c r="A3745" i="13"/>
  <c r="C3745" i="13"/>
  <c r="F3745" i="13"/>
  <c r="E3745" i="13" s="1"/>
  <c r="A3746" i="13"/>
  <c r="C3746" i="13"/>
  <c r="F3746" i="13"/>
  <c r="E3746" i="13" s="1"/>
  <c r="A3747" i="13"/>
  <c r="C3747" i="13"/>
  <c r="E3747" i="13"/>
  <c r="F3747" i="13"/>
  <c r="A3748" i="13"/>
  <c r="C3748" i="13"/>
  <c r="E3748" i="13"/>
  <c r="F3748" i="13"/>
  <c r="A3749" i="13"/>
  <c r="C3749" i="13"/>
  <c r="F3749" i="13"/>
  <c r="E3749" i="13" s="1"/>
  <c r="A3750" i="13"/>
  <c r="C3750" i="13"/>
  <c r="F3750" i="13"/>
  <c r="E3750" i="13" s="1"/>
  <c r="A3751" i="13"/>
  <c r="C3751" i="13"/>
  <c r="E3751" i="13"/>
  <c r="F3751" i="13"/>
  <c r="A3752" i="13"/>
  <c r="C3752" i="13"/>
  <c r="E3752" i="13"/>
  <c r="F3752" i="13"/>
  <c r="A3753" i="13"/>
  <c r="C3753" i="13"/>
  <c r="F3753" i="13"/>
  <c r="E3753" i="13" s="1"/>
  <c r="A3754" i="13"/>
  <c r="C3754" i="13"/>
  <c r="F3754" i="13"/>
  <c r="E3754" i="13" s="1"/>
  <c r="A3755" i="13"/>
  <c r="C3755" i="13"/>
  <c r="E3755" i="13"/>
  <c r="F3755" i="13"/>
  <c r="A3756" i="13"/>
  <c r="C3756" i="13"/>
  <c r="F3756" i="13"/>
  <c r="E3756" i="13" s="1"/>
  <c r="A3757" i="13"/>
  <c r="C3757" i="13"/>
  <c r="E3757" i="13"/>
  <c r="F3757" i="13"/>
  <c r="A3758" i="13"/>
  <c r="C3758" i="13"/>
  <c r="F3758" i="13"/>
  <c r="E3758" i="13" s="1"/>
  <c r="A3759" i="13"/>
  <c r="C3759" i="13"/>
  <c r="E3759" i="13"/>
  <c r="F3759" i="13"/>
  <c r="A3760" i="13"/>
  <c r="C3760" i="13"/>
  <c r="E3760" i="13"/>
  <c r="F3760" i="13"/>
  <c r="A3761" i="13"/>
  <c r="C3761" i="13"/>
  <c r="F3761" i="13"/>
  <c r="E3761" i="13" s="1"/>
  <c r="A3762" i="13"/>
  <c r="C3762" i="13"/>
  <c r="F3762" i="13"/>
  <c r="E3762" i="13" s="1"/>
  <c r="A3763" i="13"/>
  <c r="C3763" i="13"/>
  <c r="F3763" i="13"/>
  <c r="E3763" i="13" s="1"/>
  <c r="A3764" i="13"/>
  <c r="C3764" i="13"/>
  <c r="E3764" i="13"/>
  <c r="F3764" i="13"/>
  <c r="A3765" i="13"/>
  <c r="C3765" i="13"/>
  <c r="F3765" i="13"/>
  <c r="E3765" i="13" s="1"/>
  <c r="A3766" i="13"/>
  <c r="C3766" i="13"/>
  <c r="F3766" i="13"/>
  <c r="E3766" i="13" s="1"/>
  <c r="A3767" i="13"/>
  <c r="C3767" i="13"/>
  <c r="E3767" i="13"/>
  <c r="F3767" i="13"/>
  <c r="A3768" i="13"/>
  <c r="C3768" i="13"/>
  <c r="F3768" i="13"/>
  <c r="E3768" i="13" s="1"/>
  <c r="A3769" i="13"/>
  <c r="C3769" i="13"/>
  <c r="F3769" i="13"/>
  <c r="E3769" i="13" s="1"/>
  <c r="A3770" i="13"/>
  <c r="C3770" i="13"/>
  <c r="F3770" i="13"/>
  <c r="E3770" i="13" s="1"/>
  <c r="A3771" i="13"/>
  <c r="C3771" i="13"/>
  <c r="E3771" i="13"/>
  <c r="F3771" i="13"/>
  <c r="A3772" i="13"/>
  <c r="C3772" i="13"/>
  <c r="F3772" i="13"/>
  <c r="E3772" i="13" s="1"/>
  <c r="A3773" i="13"/>
  <c r="C3773" i="13"/>
  <c r="F3773" i="13"/>
  <c r="E3773" i="13" s="1"/>
  <c r="A3774" i="13"/>
  <c r="C3774" i="13"/>
  <c r="F3774" i="13"/>
  <c r="E3774" i="13" s="1"/>
  <c r="A3775" i="13"/>
  <c r="C3775" i="13"/>
  <c r="F3775" i="13"/>
  <c r="E3775" i="13" s="1"/>
  <c r="A3776" i="13"/>
  <c r="C3776" i="13"/>
  <c r="E3776" i="13"/>
  <c r="F3776" i="13"/>
  <c r="A3777" i="13"/>
  <c r="C3777" i="13"/>
  <c r="F3777" i="13"/>
  <c r="E3777" i="13" s="1"/>
  <c r="A3778" i="13"/>
  <c r="C3778" i="13"/>
  <c r="F3778" i="13"/>
  <c r="E3778" i="13" s="1"/>
  <c r="A3779" i="13"/>
  <c r="C3779" i="13"/>
  <c r="F3779" i="13"/>
  <c r="E3779" i="13" s="1"/>
  <c r="A3780" i="13"/>
  <c r="C3780" i="13"/>
  <c r="F3780" i="13"/>
  <c r="E3780" i="13" s="1"/>
  <c r="A3781" i="13"/>
  <c r="C3781" i="13"/>
  <c r="E3781" i="13"/>
  <c r="F3781" i="13"/>
  <c r="A3782" i="13"/>
  <c r="C3782" i="13"/>
  <c r="F3782" i="13"/>
  <c r="E3782" i="13" s="1"/>
  <c r="A3783" i="13"/>
  <c r="C3783" i="13"/>
  <c r="E3783" i="13"/>
  <c r="F3783" i="13"/>
  <c r="A3784" i="13"/>
  <c r="C3784" i="13"/>
  <c r="F3784" i="13"/>
  <c r="E3784" i="13" s="1"/>
  <c r="A3785" i="13"/>
  <c r="C3785" i="13"/>
  <c r="F3785" i="13"/>
  <c r="E3785" i="13" s="1"/>
  <c r="A3786" i="13"/>
  <c r="C3786" i="13"/>
  <c r="F3786" i="13"/>
  <c r="E3786" i="13" s="1"/>
  <c r="A3787" i="13"/>
  <c r="C3787" i="13"/>
  <c r="F3787" i="13"/>
  <c r="E3787" i="13" s="1"/>
  <c r="A3788" i="13"/>
  <c r="C3788" i="13"/>
  <c r="E3788" i="13"/>
  <c r="F3788" i="13"/>
  <c r="A3789" i="13"/>
  <c r="C3789" i="13"/>
  <c r="E3789" i="13"/>
  <c r="F3789" i="13"/>
  <c r="A3790" i="13"/>
  <c r="C3790" i="13"/>
  <c r="F3790" i="13"/>
  <c r="E3790" i="13" s="1"/>
  <c r="A3791" i="13"/>
  <c r="C3791" i="13"/>
  <c r="F3791" i="13"/>
  <c r="E3791" i="13" s="1"/>
  <c r="A3792" i="13"/>
  <c r="C3792" i="13"/>
  <c r="F3792" i="13"/>
  <c r="E3792" i="13" s="1"/>
  <c r="A3793" i="13"/>
  <c r="C3793" i="13"/>
  <c r="F3793" i="13"/>
  <c r="E3793" i="13" s="1"/>
  <c r="A3794" i="13"/>
  <c r="C3794" i="13"/>
  <c r="F3794" i="13"/>
  <c r="E3794" i="13" s="1"/>
  <c r="A3795" i="13"/>
  <c r="C3795" i="13"/>
  <c r="E3795" i="13"/>
  <c r="F3795" i="13"/>
  <c r="A3796" i="13"/>
  <c r="C3796" i="13"/>
  <c r="E3796" i="13"/>
  <c r="F3796" i="13"/>
  <c r="A3797" i="13"/>
  <c r="C3797" i="13"/>
  <c r="E3797" i="13"/>
  <c r="F3797" i="13"/>
  <c r="A3798" i="13"/>
  <c r="C3798" i="13"/>
  <c r="F3798" i="13"/>
  <c r="E3798" i="13" s="1"/>
  <c r="A3799" i="13"/>
  <c r="C3799" i="13"/>
  <c r="F3799" i="13"/>
  <c r="E3799" i="13" s="1"/>
  <c r="A3800" i="13"/>
  <c r="C3800" i="13"/>
  <c r="E3800" i="13"/>
  <c r="F3800" i="13"/>
  <c r="A3801" i="13"/>
  <c r="C3801" i="13"/>
  <c r="F3801" i="13"/>
  <c r="E3801" i="13" s="1"/>
  <c r="A3802" i="13"/>
  <c r="C3802" i="13"/>
  <c r="F3802" i="13"/>
  <c r="E3802" i="13" s="1"/>
  <c r="A3803" i="13"/>
  <c r="C3803" i="13"/>
  <c r="E3803" i="13"/>
  <c r="F3803" i="13"/>
  <c r="A3804" i="13"/>
  <c r="C3804" i="13"/>
  <c r="E3804" i="13"/>
  <c r="F3804" i="13"/>
  <c r="A3805" i="13"/>
  <c r="C3805" i="13"/>
  <c r="F3805" i="13"/>
  <c r="E3805" i="13" s="1"/>
  <c r="A3806" i="13"/>
  <c r="C3806" i="13"/>
  <c r="F3806" i="13"/>
  <c r="E3806" i="13" s="1"/>
  <c r="A3807" i="13"/>
  <c r="C3807" i="13"/>
  <c r="E3807" i="13"/>
  <c r="F3807" i="13"/>
  <c r="A3808" i="13"/>
  <c r="C3808" i="13"/>
  <c r="E3808" i="13"/>
  <c r="F3808" i="13"/>
  <c r="A3809" i="13"/>
  <c r="C3809" i="13"/>
  <c r="F3809" i="13"/>
  <c r="E3809" i="13" s="1"/>
  <c r="A3810" i="13"/>
  <c r="C3810" i="13"/>
  <c r="F3810" i="13"/>
  <c r="E3810" i="13" s="1"/>
  <c r="A3811" i="13"/>
  <c r="C3811" i="13"/>
  <c r="E3811" i="13"/>
  <c r="F3811" i="13"/>
  <c r="A3812" i="13"/>
  <c r="C3812" i="13"/>
  <c r="E3812" i="13"/>
  <c r="F3812" i="13"/>
  <c r="A3813" i="13"/>
  <c r="C3813" i="13"/>
  <c r="F3813" i="13"/>
  <c r="E3813" i="13" s="1"/>
  <c r="A3814" i="13"/>
  <c r="C3814" i="13"/>
  <c r="F3814" i="13"/>
  <c r="E3814" i="13" s="1"/>
  <c r="A3815" i="13"/>
  <c r="C3815" i="13"/>
  <c r="E3815" i="13"/>
  <c r="F3815" i="13"/>
  <c r="A3816" i="13"/>
  <c r="C3816" i="13"/>
  <c r="E3816" i="13"/>
  <c r="F3816" i="13"/>
  <c r="A3817" i="13"/>
  <c r="C3817" i="13"/>
  <c r="F3817" i="13"/>
  <c r="E3817" i="13" s="1"/>
  <c r="A3818" i="13"/>
  <c r="C3818" i="13"/>
  <c r="F3818" i="13"/>
  <c r="E3818" i="13" s="1"/>
  <c r="A3819" i="13"/>
  <c r="C3819" i="13"/>
  <c r="E3819" i="13"/>
  <c r="F3819" i="13"/>
  <c r="A3820" i="13"/>
  <c r="C3820" i="13"/>
  <c r="F3820" i="13"/>
  <c r="E3820" i="13" s="1"/>
  <c r="A3821" i="13"/>
  <c r="C3821" i="13"/>
  <c r="E3821" i="13"/>
  <c r="F3821" i="13"/>
  <c r="A3822" i="13"/>
  <c r="C3822" i="13"/>
  <c r="F3822" i="13"/>
  <c r="E3822" i="13" s="1"/>
  <c r="A3823" i="13"/>
  <c r="C3823" i="13"/>
  <c r="E3823" i="13"/>
  <c r="F3823" i="13"/>
  <c r="A3824" i="13"/>
  <c r="C3824" i="13"/>
  <c r="F3824" i="13"/>
  <c r="E3824" i="13" s="1"/>
  <c r="A3825" i="13"/>
  <c r="C3825" i="13"/>
  <c r="F3825" i="13"/>
  <c r="E3825" i="13" s="1"/>
  <c r="A3826" i="13"/>
  <c r="C3826" i="13"/>
  <c r="F3826" i="13"/>
  <c r="E3826" i="13" s="1"/>
  <c r="A3827" i="13"/>
  <c r="C3827" i="13"/>
  <c r="F3827" i="13"/>
  <c r="E3827" i="13" s="1"/>
  <c r="A3828" i="13"/>
  <c r="C3828" i="13"/>
  <c r="E3828" i="13"/>
  <c r="F3828" i="13"/>
  <c r="A3829" i="13"/>
  <c r="C3829" i="13"/>
  <c r="F3829" i="13"/>
  <c r="E3829" i="13" s="1"/>
  <c r="A3830" i="13"/>
  <c r="C3830" i="13"/>
  <c r="F3830" i="13"/>
  <c r="E3830" i="13" s="1"/>
  <c r="A3831" i="13"/>
  <c r="C3831" i="13"/>
  <c r="F3831" i="13"/>
  <c r="E3831" i="13" s="1"/>
  <c r="A3832" i="13"/>
  <c r="C3832" i="13"/>
  <c r="F3832" i="13"/>
  <c r="E3832" i="13" s="1"/>
  <c r="A3833" i="13"/>
  <c r="C3833" i="13"/>
  <c r="F3833" i="13"/>
  <c r="E3833" i="13" s="1"/>
  <c r="A3834" i="13"/>
  <c r="C3834" i="13"/>
  <c r="F3834" i="13"/>
  <c r="E3834" i="13" s="1"/>
  <c r="A3835" i="13"/>
  <c r="C3835" i="13"/>
  <c r="E3835" i="13"/>
  <c r="F3835" i="13"/>
  <c r="A3836" i="13"/>
  <c r="C3836" i="13"/>
  <c r="F3836" i="13"/>
  <c r="E3836" i="13" s="1"/>
  <c r="A3837" i="13"/>
  <c r="C3837" i="13"/>
  <c r="F3837" i="13"/>
  <c r="E3837" i="13" s="1"/>
  <c r="A3838" i="13"/>
  <c r="C3838" i="13"/>
  <c r="F3838" i="13"/>
  <c r="E3838" i="13" s="1"/>
  <c r="A3839" i="13"/>
  <c r="C3839" i="13"/>
  <c r="F3839" i="13"/>
  <c r="E3839" i="13" s="1"/>
  <c r="A3840" i="13"/>
  <c r="C3840" i="13"/>
  <c r="E3840" i="13"/>
  <c r="F3840" i="13"/>
  <c r="A3841" i="13"/>
  <c r="C3841" i="13"/>
  <c r="F3841" i="13"/>
  <c r="E3841" i="13" s="1"/>
  <c r="A3842" i="13"/>
  <c r="C3842" i="13"/>
  <c r="F3842" i="13"/>
  <c r="E3842" i="13" s="1"/>
  <c r="A3843" i="13"/>
  <c r="C3843" i="13"/>
  <c r="F3843" i="13"/>
  <c r="E3843" i="13" s="1"/>
  <c r="A3844" i="13"/>
  <c r="C3844" i="13"/>
  <c r="F3844" i="13"/>
  <c r="E3844" i="13" s="1"/>
  <c r="A3845" i="13"/>
  <c r="C3845" i="13"/>
  <c r="E3845" i="13"/>
  <c r="F3845" i="13"/>
  <c r="A3846" i="13"/>
  <c r="C3846" i="13"/>
  <c r="F3846" i="13"/>
  <c r="E3846" i="13" s="1"/>
  <c r="A3847" i="13"/>
  <c r="C3847" i="13"/>
  <c r="E3847" i="13"/>
  <c r="F3847" i="13"/>
  <c r="A3848" i="13"/>
  <c r="C3848" i="13"/>
  <c r="F3848" i="13"/>
  <c r="E3848" i="13" s="1"/>
  <c r="A3849" i="13"/>
  <c r="C3849" i="13"/>
  <c r="F3849" i="13"/>
  <c r="E3849" i="13" s="1"/>
  <c r="A3850" i="13"/>
  <c r="C3850" i="13"/>
  <c r="A3851" i="13"/>
  <c r="C3851" i="13"/>
  <c r="A3852" i="13"/>
  <c r="C3852" i="13"/>
  <c r="A3853" i="13"/>
  <c r="C3853" i="13"/>
  <c r="A3854" i="13"/>
  <c r="C3854" i="13"/>
  <c r="A3855" i="13"/>
  <c r="C3855" i="13"/>
  <c r="A3856" i="13"/>
  <c r="C3856" i="13"/>
  <c r="A3857" i="13"/>
  <c r="C3857" i="13"/>
  <c r="A3858" i="13"/>
  <c r="C3858" i="13"/>
  <c r="A3859" i="13"/>
  <c r="C3859" i="13"/>
  <c r="A3860" i="13"/>
  <c r="C3860" i="13"/>
  <c r="A3861" i="13"/>
  <c r="C3861" i="13"/>
  <c r="A3862" i="13"/>
  <c r="C3862" i="13"/>
  <c r="A3863" i="13"/>
  <c r="C3863" i="13"/>
  <c r="A3864" i="13"/>
  <c r="C3864" i="13"/>
  <c r="A3865" i="13"/>
  <c r="C3865" i="13"/>
  <c r="A3866" i="13"/>
  <c r="C3866" i="13"/>
  <c r="A3867" i="13"/>
  <c r="C3867" i="13"/>
  <c r="A3868" i="13"/>
  <c r="C3868" i="13"/>
  <c r="A3869" i="13"/>
  <c r="C3869" i="13"/>
  <c r="A3870" i="13"/>
  <c r="C3870" i="13"/>
  <c r="A3871" i="13"/>
  <c r="C3871" i="13"/>
  <c r="A3872" i="13"/>
  <c r="C3872" i="13"/>
  <c r="A3873" i="13"/>
  <c r="C3873" i="13"/>
  <c r="A3874" i="13"/>
  <c r="C3874" i="13"/>
  <c r="A3875" i="13"/>
  <c r="C3875" i="13"/>
  <c r="A3876" i="13"/>
  <c r="C3876" i="13"/>
  <c r="A3877" i="13"/>
  <c r="C3877" i="13"/>
  <c r="A3878" i="13"/>
  <c r="C3878" i="13"/>
  <c r="A3879" i="13"/>
  <c r="C3879" i="13"/>
  <c r="A3880" i="13"/>
  <c r="C3880" i="13"/>
  <c r="A3881" i="13"/>
  <c r="C3881" i="13"/>
  <c r="A3882" i="13"/>
  <c r="C3882" i="13"/>
  <c r="A3883" i="13"/>
  <c r="C3883" i="13"/>
  <c r="A3884" i="13"/>
  <c r="C3884" i="13"/>
  <c r="A3885" i="13"/>
  <c r="C3885" i="13"/>
  <c r="A3886" i="13"/>
  <c r="C3886" i="13"/>
  <c r="A3887" i="13"/>
  <c r="C3887" i="13"/>
  <c r="A3888" i="13"/>
  <c r="C3888" i="13"/>
  <c r="A3889" i="13"/>
  <c r="C3889" i="13"/>
  <c r="A3890" i="13"/>
  <c r="C3890" i="13"/>
  <c r="A3891" i="13"/>
  <c r="C3891" i="13"/>
  <c r="A3892" i="13"/>
  <c r="C3892" i="13"/>
  <c r="A3893" i="13"/>
  <c r="C3893" i="13"/>
  <c r="A3894" i="13"/>
  <c r="C3894" i="13"/>
  <c r="A3895" i="13"/>
  <c r="C3895" i="13"/>
  <c r="A3896" i="13"/>
  <c r="C3896" i="13"/>
  <c r="A3897" i="13"/>
  <c r="C3897" i="13"/>
  <c r="A3898" i="13"/>
  <c r="C3898" i="13"/>
  <c r="A3899" i="13"/>
  <c r="C3899" i="13"/>
  <c r="A3900" i="13"/>
  <c r="C3900" i="13"/>
  <c r="A3901" i="13"/>
  <c r="C3901" i="13"/>
  <c r="E3902" i="13"/>
  <c r="E2879" i="13"/>
  <c r="E2887" i="13"/>
  <c r="E2896" i="13"/>
  <c r="E2919" i="13"/>
  <c r="E2932" i="13"/>
  <c r="E2939" i="13"/>
  <c r="E2948" i="13"/>
  <c r="E2951" i="13"/>
  <c r="E2959" i="13"/>
  <c r="E2971" i="13"/>
  <c r="E2999" i="13"/>
  <c r="E3012" i="13"/>
  <c r="E3032" i="13"/>
  <c r="E3035" i="13"/>
  <c r="E3040" i="13"/>
  <c r="E3102" i="13"/>
  <c r="E3153" i="13"/>
  <c r="E3203" i="13"/>
  <c r="E3246" i="13"/>
  <c r="E3289" i="13"/>
  <c r="E3327" i="13"/>
  <c r="E3329" i="13"/>
  <c r="E3382" i="13"/>
  <c r="E2863" i="13"/>
  <c r="E2865" i="13"/>
  <c r="E2868" i="13"/>
  <c r="F3382" i="13"/>
  <c r="C3382" i="13"/>
  <c r="A3382" i="13"/>
  <c r="A3325" i="13"/>
  <c r="C3325" i="13"/>
  <c r="F3325" i="13"/>
  <c r="E3325" i="13" s="1"/>
  <c r="A3326" i="13"/>
  <c r="C3326" i="13"/>
  <c r="F3326" i="13"/>
  <c r="E3326" i="13" s="1"/>
  <c r="A3327" i="13"/>
  <c r="C3327" i="13"/>
  <c r="F3327" i="13"/>
  <c r="A3328" i="13"/>
  <c r="C3328" i="13"/>
  <c r="F3328" i="13"/>
  <c r="E3328" i="13" s="1"/>
  <c r="A3329" i="13"/>
  <c r="C3329" i="13"/>
  <c r="F3329" i="13"/>
  <c r="A3330" i="13"/>
  <c r="C3330" i="13"/>
  <c r="A3331" i="13"/>
  <c r="C3331" i="13"/>
  <c r="A3332" i="13"/>
  <c r="C3332" i="13"/>
  <c r="A3333" i="13"/>
  <c r="C3333" i="13"/>
  <c r="A3334" i="13"/>
  <c r="C3334" i="13"/>
  <c r="A3335" i="13"/>
  <c r="C3335" i="13"/>
  <c r="A3336" i="13"/>
  <c r="C3336" i="13"/>
  <c r="A3337" i="13"/>
  <c r="C3337" i="13"/>
  <c r="A3338" i="13"/>
  <c r="C3338" i="13"/>
  <c r="A3339" i="13"/>
  <c r="C3339" i="13"/>
  <c r="A3340" i="13"/>
  <c r="C3340" i="13"/>
  <c r="A3341" i="13"/>
  <c r="C3341" i="13"/>
  <c r="A3342" i="13"/>
  <c r="C3342" i="13"/>
  <c r="A3343" i="13"/>
  <c r="C3343" i="13"/>
  <c r="A3344" i="13"/>
  <c r="C3344" i="13"/>
  <c r="A3345" i="13"/>
  <c r="C3345" i="13"/>
  <c r="A3346" i="13"/>
  <c r="C3346" i="13"/>
  <c r="A3347" i="13"/>
  <c r="C3347" i="13"/>
  <c r="A3348" i="13"/>
  <c r="C3348" i="13"/>
  <c r="A3349" i="13"/>
  <c r="C3349" i="13"/>
  <c r="A3350" i="13"/>
  <c r="C3350" i="13"/>
  <c r="A3351" i="13"/>
  <c r="C3351" i="13"/>
  <c r="A3352" i="13"/>
  <c r="C3352" i="13"/>
  <c r="A3353" i="13"/>
  <c r="C3353" i="13"/>
  <c r="A3354" i="13"/>
  <c r="C3354" i="13"/>
  <c r="A3355" i="13"/>
  <c r="C3355" i="13"/>
  <c r="A3356" i="13"/>
  <c r="C3356" i="13"/>
  <c r="A3357" i="13"/>
  <c r="C3357" i="13"/>
  <c r="A3358" i="13"/>
  <c r="C3358" i="13"/>
  <c r="A3359" i="13"/>
  <c r="C3359" i="13"/>
  <c r="A3360" i="13"/>
  <c r="C3360" i="13"/>
  <c r="A3361" i="13"/>
  <c r="C3361" i="13"/>
  <c r="A3362" i="13"/>
  <c r="C3362" i="13"/>
  <c r="A3363" i="13"/>
  <c r="C3363" i="13"/>
  <c r="A3364" i="13"/>
  <c r="C3364" i="13"/>
  <c r="A3365" i="13"/>
  <c r="C3365" i="13"/>
  <c r="A3366" i="13"/>
  <c r="C3366" i="13"/>
  <c r="A3367" i="13"/>
  <c r="C3367" i="13"/>
  <c r="A3368" i="13"/>
  <c r="C3368" i="13"/>
  <c r="A3369" i="13"/>
  <c r="C3369" i="13"/>
  <c r="A3370" i="13"/>
  <c r="C3370" i="13"/>
  <c r="A3371" i="13"/>
  <c r="C3371" i="13"/>
  <c r="A3372" i="13"/>
  <c r="C3372" i="13"/>
  <c r="A3373" i="13"/>
  <c r="C3373" i="13"/>
  <c r="A3374" i="13"/>
  <c r="C3374" i="13"/>
  <c r="A3375" i="13"/>
  <c r="C3375" i="13"/>
  <c r="A3376" i="13"/>
  <c r="C3376" i="13"/>
  <c r="A3377" i="13"/>
  <c r="C3377" i="13"/>
  <c r="A3378" i="13"/>
  <c r="C3378" i="13"/>
  <c r="A3379" i="13"/>
  <c r="C3379" i="13"/>
  <c r="A3380" i="13"/>
  <c r="C3380" i="13"/>
  <c r="A3381" i="13"/>
  <c r="C3381" i="13"/>
  <c r="A2863" i="13"/>
  <c r="C2863" i="13"/>
  <c r="F2863" i="13"/>
  <c r="A2864" i="13"/>
  <c r="C2864" i="13"/>
  <c r="F2864" i="13"/>
  <c r="E2864" i="13" s="1"/>
  <c r="A2865" i="13"/>
  <c r="C2865" i="13"/>
  <c r="F2865" i="13"/>
  <c r="A2866" i="13"/>
  <c r="C2866" i="13"/>
  <c r="F2866" i="13"/>
  <c r="E2866" i="13" s="1"/>
  <c r="A2867" i="13"/>
  <c r="C2867" i="13"/>
  <c r="F2867" i="13"/>
  <c r="E2867" i="13" s="1"/>
  <c r="A2868" i="13"/>
  <c r="C2868" i="13"/>
  <c r="F2868" i="13"/>
  <c r="A2869" i="13"/>
  <c r="C2869" i="13"/>
  <c r="F2869" i="13"/>
  <c r="E2869" i="13" s="1"/>
  <c r="A2870" i="13"/>
  <c r="C2870" i="13"/>
  <c r="F2870" i="13"/>
  <c r="E2870" i="13" s="1"/>
  <c r="A2871" i="13"/>
  <c r="C2871" i="13"/>
  <c r="F2871" i="13"/>
  <c r="E2871" i="13" s="1"/>
  <c r="A2872" i="13"/>
  <c r="C2872" i="13"/>
  <c r="F2872" i="13"/>
  <c r="E2872" i="13" s="1"/>
  <c r="A2873" i="13"/>
  <c r="C2873" i="13"/>
  <c r="F2873" i="13"/>
  <c r="E2873" i="13" s="1"/>
  <c r="A2874" i="13"/>
  <c r="C2874" i="13"/>
  <c r="F2874" i="13"/>
  <c r="E2874" i="13" s="1"/>
  <c r="A2875" i="13"/>
  <c r="C2875" i="13"/>
  <c r="F2875" i="13"/>
  <c r="E2875" i="13" s="1"/>
  <c r="A2876" i="13"/>
  <c r="C2876" i="13"/>
  <c r="F2876" i="13"/>
  <c r="E2876" i="13" s="1"/>
  <c r="A2877" i="13"/>
  <c r="C2877" i="13"/>
  <c r="F2877" i="13"/>
  <c r="E2877" i="13" s="1"/>
  <c r="A2878" i="13"/>
  <c r="C2878" i="13"/>
  <c r="F2878" i="13"/>
  <c r="E2878" i="13" s="1"/>
  <c r="A2879" i="13"/>
  <c r="C2879" i="13"/>
  <c r="F2879" i="13"/>
  <c r="A2880" i="13"/>
  <c r="C2880" i="13"/>
  <c r="F2880" i="13"/>
  <c r="E2880" i="13" s="1"/>
  <c r="A2881" i="13"/>
  <c r="C2881" i="13"/>
  <c r="F2881" i="13"/>
  <c r="E2881" i="13" s="1"/>
  <c r="A2882" i="13"/>
  <c r="C2882" i="13"/>
  <c r="F2882" i="13"/>
  <c r="E2882" i="13" s="1"/>
  <c r="A2883" i="13"/>
  <c r="C2883" i="13"/>
  <c r="F2883" i="13"/>
  <c r="E2883" i="13" s="1"/>
  <c r="A2884" i="13"/>
  <c r="C2884" i="13"/>
  <c r="F2884" i="13"/>
  <c r="E2884" i="13" s="1"/>
  <c r="A2885" i="13"/>
  <c r="C2885" i="13"/>
  <c r="F2885" i="13"/>
  <c r="E2885" i="13" s="1"/>
  <c r="A2886" i="13"/>
  <c r="C2886" i="13"/>
  <c r="F2886" i="13"/>
  <c r="E2886" i="13" s="1"/>
  <c r="A2887" i="13"/>
  <c r="C2887" i="13"/>
  <c r="F2887" i="13"/>
  <c r="A2888" i="13"/>
  <c r="C2888" i="13"/>
  <c r="F2888" i="13"/>
  <c r="E2888" i="13" s="1"/>
  <c r="A2889" i="13"/>
  <c r="C2889" i="13"/>
  <c r="F2889" i="13"/>
  <c r="E2889" i="13" s="1"/>
  <c r="A2890" i="13"/>
  <c r="C2890" i="13"/>
  <c r="F2890" i="13"/>
  <c r="E2890" i="13" s="1"/>
  <c r="A2891" i="13"/>
  <c r="C2891" i="13"/>
  <c r="F2891" i="13"/>
  <c r="E2891" i="13" s="1"/>
  <c r="A2892" i="13"/>
  <c r="C2892" i="13"/>
  <c r="F2892" i="13"/>
  <c r="E2892" i="13" s="1"/>
  <c r="A2893" i="13"/>
  <c r="C2893" i="13"/>
  <c r="F2893" i="13"/>
  <c r="E2893" i="13" s="1"/>
  <c r="A2894" i="13"/>
  <c r="C2894" i="13"/>
  <c r="F2894" i="13"/>
  <c r="E2894" i="13" s="1"/>
  <c r="A2895" i="13"/>
  <c r="C2895" i="13"/>
  <c r="F2895" i="13"/>
  <c r="E2895" i="13" s="1"/>
  <c r="A2896" i="13"/>
  <c r="C2896" i="13"/>
  <c r="F2896" i="13"/>
  <c r="A2897" i="13"/>
  <c r="C2897" i="13"/>
  <c r="F2897" i="13"/>
  <c r="E2897" i="13" s="1"/>
  <c r="A2898" i="13"/>
  <c r="C2898" i="13"/>
  <c r="F2898" i="13"/>
  <c r="E2898" i="13" s="1"/>
  <c r="A2899" i="13"/>
  <c r="C2899" i="13"/>
  <c r="F2899" i="13"/>
  <c r="E2899" i="13" s="1"/>
  <c r="A2900" i="13"/>
  <c r="C2900" i="13"/>
  <c r="F2900" i="13"/>
  <c r="E2900" i="13" s="1"/>
  <c r="A2901" i="13"/>
  <c r="C2901" i="13"/>
  <c r="F2901" i="13"/>
  <c r="E2901" i="13" s="1"/>
  <c r="A2902" i="13"/>
  <c r="C2902" i="13"/>
  <c r="F2902" i="13"/>
  <c r="E2902" i="13" s="1"/>
  <c r="A2903" i="13"/>
  <c r="C2903" i="13"/>
  <c r="F2903" i="13"/>
  <c r="E2903" i="13" s="1"/>
  <c r="A2904" i="13"/>
  <c r="C2904" i="13"/>
  <c r="F2904" i="13"/>
  <c r="E2904" i="13" s="1"/>
  <c r="A2905" i="13"/>
  <c r="C2905" i="13"/>
  <c r="F2905" i="13"/>
  <c r="E2905" i="13" s="1"/>
  <c r="A2906" i="13"/>
  <c r="C2906" i="13"/>
  <c r="F2906" i="13"/>
  <c r="E2906" i="13" s="1"/>
  <c r="A2907" i="13"/>
  <c r="C2907" i="13"/>
  <c r="F2907" i="13"/>
  <c r="E2907" i="13" s="1"/>
  <c r="A2908" i="13"/>
  <c r="C2908" i="13"/>
  <c r="F2908" i="13"/>
  <c r="E2908" i="13" s="1"/>
  <c r="A2909" i="13"/>
  <c r="C2909" i="13"/>
  <c r="F2909" i="13"/>
  <c r="E2909" i="13" s="1"/>
  <c r="A2910" i="13"/>
  <c r="C2910" i="13"/>
  <c r="F2910" i="13"/>
  <c r="E2910" i="13" s="1"/>
  <c r="A2911" i="13"/>
  <c r="C2911" i="13"/>
  <c r="F2911" i="13"/>
  <c r="E2911" i="13" s="1"/>
  <c r="A2912" i="13"/>
  <c r="C2912" i="13"/>
  <c r="F2912" i="13"/>
  <c r="E2912" i="13" s="1"/>
  <c r="A2913" i="13"/>
  <c r="C2913" i="13"/>
  <c r="F2913" i="13"/>
  <c r="E2913" i="13" s="1"/>
  <c r="A2914" i="13"/>
  <c r="C2914" i="13"/>
  <c r="F2914" i="13"/>
  <c r="E2914" i="13" s="1"/>
  <c r="A2915" i="13"/>
  <c r="C2915" i="13"/>
  <c r="F2915" i="13"/>
  <c r="E2915" i="13" s="1"/>
  <c r="A2916" i="13"/>
  <c r="C2916" i="13"/>
  <c r="F2916" i="13"/>
  <c r="E2916" i="13" s="1"/>
  <c r="A2917" i="13"/>
  <c r="C2917" i="13"/>
  <c r="F2917" i="13"/>
  <c r="E2917" i="13" s="1"/>
  <c r="A2918" i="13"/>
  <c r="C2918" i="13"/>
  <c r="F2918" i="13"/>
  <c r="E2918" i="13" s="1"/>
  <c r="A2919" i="13"/>
  <c r="C2919" i="13"/>
  <c r="F2919" i="13"/>
  <c r="A2920" i="13"/>
  <c r="C2920" i="13"/>
  <c r="F2920" i="13"/>
  <c r="E2920" i="13" s="1"/>
  <c r="A2921" i="13"/>
  <c r="C2921" i="13"/>
  <c r="F2921" i="13"/>
  <c r="E2921" i="13" s="1"/>
  <c r="A2922" i="13"/>
  <c r="C2922" i="13"/>
  <c r="F2922" i="13"/>
  <c r="E2922" i="13" s="1"/>
  <c r="A2923" i="13"/>
  <c r="C2923" i="13"/>
  <c r="F2923" i="13"/>
  <c r="E2923" i="13" s="1"/>
  <c r="A2924" i="13"/>
  <c r="C2924" i="13"/>
  <c r="F2924" i="13"/>
  <c r="E2924" i="13" s="1"/>
  <c r="A2925" i="13"/>
  <c r="C2925" i="13"/>
  <c r="F2925" i="13"/>
  <c r="E2925" i="13" s="1"/>
  <c r="A2926" i="13"/>
  <c r="C2926" i="13"/>
  <c r="F2926" i="13"/>
  <c r="E2926" i="13" s="1"/>
  <c r="A2927" i="13"/>
  <c r="C2927" i="13"/>
  <c r="F2927" i="13"/>
  <c r="E2927" i="13" s="1"/>
  <c r="A2928" i="13"/>
  <c r="C2928" i="13"/>
  <c r="F2928" i="13"/>
  <c r="E2928" i="13" s="1"/>
  <c r="A2929" i="13"/>
  <c r="C2929" i="13"/>
  <c r="F2929" i="13"/>
  <c r="E2929" i="13" s="1"/>
  <c r="A2930" i="13"/>
  <c r="C2930" i="13"/>
  <c r="F2930" i="13"/>
  <c r="E2930" i="13" s="1"/>
  <c r="A2931" i="13"/>
  <c r="C2931" i="13"/>
  <c r="F2931" i="13"/>
  <c r="E2931" i="13" s="1"/>
  <c r="A2932" i="13"/>
  <c r="C2932" i="13"/>
  <c r="F2932" i="13"/>
  <c r="A2933" i="13"/>
  <c r="C2933" i="13"/>
  <c r="F2933" i="13"/>
  <c r="E2933" i="13" s="1"/>
  <c r="A2934" i="13"/>
  <c r="C2934" i="13"/>
  <c r="F2934" i="13"/>
  <c r="E2934" i="13" s="1"/>
  <c r="A2935" i="13"/>
  <c r="C2935" i="13"/>
  <c r="F2935" i="13"/>
  <c r="E2935" i="13" s="1"/>
  <c r="A2936" i="13"/>
  <c r="C2936" i="13"/>
  <c r="F2936" i="13"/>
  <c r="E2936" i="13" s="1"/>
  <c r="A2937" i="13"/>
  <c r="C2937" i="13"/>
  <c r="F2937" i="13"/>
  <c r="E2937" i="13" s="1"/>
  <c r="A2938" i="13"/>
  <c r="C2938" i="13"/>
  <c r="F2938" i="13"/>
  <c r="E2938" i="13" s="1"/>
  <c r="A2939" i="13"/>
  <c r="C2939" i="13"/>
  <c r="F2939" i="13"/>
  <c r="A2940" i="13"/>
  <c r="C2940" i="13"/>
  <c r="F2940" i="13"/>
  <c r="E2940" i="13" s="1"/>
  <c r="A2941" i="13"/>
  <c r="C2941" i="13"/>
  <c r="F2941" i="13"/>
  <c r="E2941" i="13" s="1"/>
  <c r="A2942" i="13"/>
  <c r="C2942" i="13"/>
  <c r="F2942" i="13"/>
  <c r="E2942" i="13" s="1"/>
  <c r="A2943" i="13"/>
  <c r="C2943" i="13"/>
  <c r="F2943" i="13"/>
  <c r="E2943" i="13" s="1"/>
  <c r="A2944" i="13"/>
  <c r="C2944" i="13"/>
  <c r="F2944" i="13"/>
  <c r="E2944" i="13" s="1"/>
  <c r="A2945" i="13"/>
  <c r="C2945" i="13"/>
  <c r="F2945" i="13"/>
  <c r="E2945" i="13" s="1"/>
  <c r="A2946" i="13"/>
  <c r="C2946" i="13"/>
  <c r="F2946" i="13"/>
  <c r="E2946" i="13" s="1"/>
  <c r="A2947" i="13"/>
  <c r="C2947" i="13"/>
  <c r="F2947" i="13"/>
  <c r="E2947" i="13" s="1"/>
  <c r="A2948" i="13"/>
  <c r="C2948" i="13"/>
  <c r="F2948" i="13"/>
  <c r="A2949" i="13"/>
  <c r="C2949" i="13"/>
  <c r="F2949" i="13"/>
  <c r="E2949" i="13" s="1"/>
  <c r="A2950" i="13"/>
  <c r="C2950" i="13"/>
  <c r="F2950" i="13"/>
  <c r="E2950" i="13" s="1"/>
  <c r="A2951" i="13"/>
  <c r="C2951" i="13"/>
  <c r="F2951" i="13"/>
  <c r="A2952" i="13"/>
  <c r="C2952" i="13"/>
  <c r="F2952" i="13"/>
  <c r="E2952" i="13" s="1"/>
  <c r="A2953" i="13"/>
  <c r="C2953" i="13"/>
  <c r="F2953" i="13"/>
  <c r="E2953" i="13" s="1"/>
  <c r="A2954" i="13"/>
  <c r="C2954" i="13"/>
  <c r="F2954" i="13"/>
  <c r="E2954" i="13" s="1"/>
  <c r="A2955" i="13"/>
  <c r="C2955" i="13"/>
  <c r="F2955" i="13"/>
  <c r="E2955" i="13" s="1"/>
  <c r="A2956" i="13"/>
  <c r="C2956" i="13"/>
  <c r="F2956" i="13"/>
  <c r="E2956" i="13" s="1"/>
  <c r="A2957" i="13"/>
  <c r="C2957" i="13"/>
  <c r="F2957" i="13"/>
  <c r="E2957" i="13" s="1"/>
  <c r="A2958" i="13"/>
  <c r="C2958" i="13"/>
  <c r="F2958" i="13"/>
  <c r="E2958" i="13" s="1"/>
  <c r="A2959" i="13"/>
  <c r="C2959" i="13"/>
  <c r="F2959" i="13"/>
  <c r="A2960" i="13"/>
  <c r="C2960" i="13"/>
  <c r="F2960" i="13"/>
  <c r="E2960" i="13" s="1"/>
  <c r="A2961" i="13"/>
  <c r="C2961" i="13"/>
  <c r="F2961" i="13"/>
  <c r="E2961" i="13" s="1"/>
  <c r="A2962" i="13"/>
  <c r="C2962" i="13"/>
  <c r="F2962" i="13"/>
  <c r="E2962" i="13" s="1"/>
  <c r="A2963" i="13"/>
  <c r="C2963" i="13"/>
  <c r="F2963" i="13"/>
  <c r="E2963" i="13" s="1"/>
  <c r="A2964" i="13"/>
  <c r="C2964" i="13"/>
  <c r="F2964" i="13"/>
  <c r="E2964" i="13" s="1"/>
  <c r="A2965" i="13"/>
  <c r="C2965" i="13"/>
  <c r="F2965" i="13"/>
  <c r="E2965" i="13" s="1"/>
  <c r="A2966" i="13"/>
  <c r="C2966" i="13"/>
  <c r="F2966" i="13"/>
  <c r="E2966" i="13" s="1"/>
  <c r="A2967" i="13"/>
  <c r="C2967" i="13"/>
  <c r="F2967" i="13"/>
  <c r="E2967" i="13" s="1"/>
  <c r="A2968" i="13"/>
  <c r="C2968" i="13"/>
  <c r="F2968" i="13"/>
  <c r="E2968" i="13" s="1"/>
  <c r="A2969" i="13"/>
  <c r="C2969" i="13"/>
  <c r="F2969" i="13"/>
  <c r="E2969" i="13" s="1"/>
  <c r="A2970" i="13"/>
  <c r="C2970" i="13"/>
  <c r="F2970" i="13"/>
  <c r="E2970" i="13" s="1"/>
  <c r="A2971" i="13"/>
  <c r="C2971" i="13"/>
  <c r="F2971" i="13"/>
  <c r="A2972" i="13"/>
  <c r="C2972" i="13"/>
  <c r="F2972" i="13"/>
  <c r="E2972" i="13" s="1"/>
  <c r="A2973" i="13"/>
  <c r="C2973" i="13"/>
  <c r="F2973" i="13"/>
  <c r="E2973" i="13" s="1"/>
  <c r="A2974" i="13"/>
  <c r="C2974" i="13"/>
  <c r="F2974" i="13"/>
  <c r="E2974" i="13" s="1"/>
  <c r="A2975" i="13"/>
  <c r="C2975" i="13"/>
  <c r="F2975" i="13"/>
  <c r="E2975" i="13" s="1"/>
  <c r="A2976" i="13"/>
  <c r="C2976" i="13"/>
  <c r="F2976" i="13"/>
  <c r="E2976" i="13" s="1"/>
  <c r="A2977" i="13"/>
  <c r="C2977" i="13"/>
  <c r="F2977" i="13"/>
  <c r="E2977" i="13" s="1"/>
  <c r="A2978" i="13"/>
  <c r="C2978" i="13"/>
  <c r="F2978" i="13"/>
  <c r="E2978" i="13" s="1"/>
  <c r="A2979" i="13"/>
  <c r="C2979" i="13"/>
  <c r="F2979" i="13"/>
  <c r="E2979" i="13" s="1"/>
  <c r="A2980" i="13"/>
  <c r="C2980" i="13"/>
  <c r="F2980" i="13"/>
  <c r="E2980" i="13" s="1"/>
  <c r="A2981" i="13"/>
  <c r="C2981" i="13"/>
  <c r="F2981" i="13"/>
  <c r="E2981" i="13" s="1"/>
  <c r="A2982" i="13"/>
  <c r="C2982" i="13"/>
  <c r="F2982" i="13"/>
  <c r="E2982" i="13" s="1"/>
  <c r="A2983" i="13"/>
  <c r="C2983" i="13"/>
  <c r="F2983" i="13"/>
  <c r="E2983" i="13" s="1"/>
  <c r="A2984" i="13"/>
  <c r="C2984" i="13"/>
  <c r="F2984" i="13"/>
  <c r="E2984" i="13" s="1"/>
  <c r="A2985" i="13"/>
  <c r="C2985" i="13"/>
  <c r="F2985" i="13"/>
  <c r="E2985" i="13" s="1"/>
  <c r="A2986" i="13"/>
  <c r="C2986" i="13"/>
  <c r="F2986" i="13"/>
  <c r="E2986" i="13" s="1"/>
  <c r="A2987" i="13"/>
  <c r="C2987" i="13"/>
  <c r="F2987" i="13"/>
  <c r="E2987" i="13" s="1"/>
  <c r="A2988" i="13"/>
  <c r="C2988" i="13"/>
  <c r="F2988" i="13"/>
  <c r="E2988" i="13" s="1"/>
  <c r="A2989" i="13"/>
  <c r="C2989" i="13"/>
  <c r="F2989" i="13"/>
  <c r="E2989" i="13" s="1"/>
  <c r="A2990" i="13"/>
  <c r="C2990" i="13"/>
  <c r="F2990" i="13"/>
  <c r="E2990" i="13" s="1"/>
  <c r="A2991" i="13"/>
  <c r="C2991" i="13"/>
  <c r="F2991" i="13"/>
  <c r="E2991" i="13" s="1"/>
  <c r="A2992" i="13"/>
  <c r="C2992" i="13"/>
  <c r="F2992" i="13"/>
  <c r="E2992" i="13" s="1"/>
  <c r="A2993" i="13"/>
  <c r="C2993" i="13"/>
  <c r="F2993" i="13"/>
  <c r="E2993" i="13" s="1"/>
  <c r="A2994" i="13"/>
  <c r="C2994" i="13"/>
  <c r="F2994" i="13"/>
  <c r="E2994" i="13" s="1"/>
  <c r="A2995" i="13"/>
  <c r="C2995" i="13"/>
  <c r="F2995" i="13"/>
  <c r="E2995" i="13" s="1"/>
  <c r="A2996" i="13"/>
  <c r="C2996" i="13"/>
  <c r="F2996" i="13"/>
  <c r="E2996" i="13" s="1"/>
  <c r="A2997" i="13"/>
  <c r="C2997" i="13"/>
  <c r="F2997" i="13"/>
  <c r="E2997" i="13" s="1"/>
  <c r="A2998" i="13"/>
  <c r="C2998" i="13"/>
  <c r="F2998" i="13"/>
  <c r="E2998" i="13" s="1"/>
  <c r="A2999" i="13"/>
  <c r="C2999" i="13"/>
  <c r="F2999" i="13"/>
  <c r="A3000" i="13"/>
  <c r="C3000" i="13"/>
  <c r="F3000" i="13"/>
  <c r="E3000" i="13" s="1"/>
  <c r="A3001" i="13"/>
  <c r="C3001" i="13"/>
  <c r="F3001" i="13"/>
  <c r="E3001" i="13" s="1"/>
  <c r="A3002" i="13"/>
  <c r="C3002" i="13"/>
  <c r="F3002" i="13"/>
  <c r="E3002" i="13" s="1"/>
  <c r="A3003" i="13"/>
  <c r="C3003" i="13"/>
  <c r="F3003" i="13"/>
  <c r="E3003" i="13" s="1"/>
  <c r="A3004" i="13"/>
  <c r="C3004" i="13"/>
  <c r="F3004" i="13"/>
  <c r="E3004" i="13" s="1"/>
  <c r="A3005" i="13"/>
  <c r="C3005" i="13"/>
  <c r="F3005" i="13"/>
  <c r="E3005" i="13" s="1"/>
  <c r="A3006" i="13"/>
  <c r="C3006" i="13"/>
  <c r="F3006" i="13"/>
  <c r="E3006" i="13" s="1"/>
  <c r="A3007" i="13"/>
  <c r="C3007" i="13"/>
  <c r="F3007" i="13"/>
  <c r="E3007" i="13" s="1"/>
  <c r="A3008" i="13"/>
  <c r="C3008" i="13"/>
  <c r="F3008" i="13"/>
  <c r="E3008" i="13" s="1"/>
  <c r="A3009" i="13"/>
  <c r="C3009" i="13"/>
  <c r="F3009" i="13"/>
  <c r="E3009" i="13" s="1"/>
  <c r="A3010" i="13"/>
  <c r="C3010" i="13"/>
  <c r="F3010" i="13"/>
  <c r="E3010" i="13" s="1"/>
  <c r="A3011" i="13"/>
  <c r="C3011" i="13"/>
  <c r="F3011" i="13"/>
  <c r="E3011" i="13" s="1"/>
  <c r="A3012" i="13"/>
  <c r="C3012" i="13"/>
  <c r="F3012" i="13"/>
  <c r="A3013" i="13"/>
  <c r="C3013" i="13"/>
  <c r="F3013" i="13"/>
  <c r="E3013" i="13" s="1"/>
  <c r="A3014" i="13"/>
  <c r="C3014" i="13"/>
  <c r="F3014" i="13"/>
  <c r="E3014" i="13" s="1"/>
  <c r="A3015" i="13"/>
  <c r="C3015" i="13"/>
  <c r="F3015" i="13"/>
  <c r="E3015" i="13" s="1"/>
  <c r="A3016" i="13"/>
  <c r="C3016" i="13"/>
  <c r="F3016" i="13"/>
  <c r="E3016" i="13" s="1"/>
  <c r="A3017" i="13"/>
  <c r="C3017" i="13"/>
  <c r="F3017" i="13"/>
  <c r="E3017" i="13" s="1"/>
  <c r="A3018" i="13"/>
  <c r="C3018" i="13"/>
  <c r="F3018" i="13"/>
  <c r="E3018" i="13" s="1"/>
  <c r="A3019" i="13"/>
  <c r="C3019" i="13"/>
  <c r="F3019" i="13"/>
  <c r="E3019" i="13" s="1"/>
  <c r="A3020" i="13"/>
  <c r="C3020" i="13"/>
  <c r="F3020" i="13"/>
  <c r="E3020" i="13" s="1"/>
  <c r="A3021" i="13"/>
  <c r="C3021" i="13"/>
  <c r="F3021" i="13"/>
  <c r="E3021" i="13" s="1"/>
  <c r="A3022" i="13"/>
  <c r="C3022" i="13"/>
  <c r="F3022" i="13"/>
  <c r="E3022" i="13" s="1"/>
  <c r="A3023" i="13"/>
  <c r="C3023" i="13"/>
  <c r="F3023" i="13"/>
  <c r="E3023" i="13" s="1"/>
  <c r="A3024" i="13"/>
  <c r="C3024" i="13"/>
  <c r="F3024" i="13"/>
  <c r="E3024" i="13" s="1"/>
  <c r="A3025" i="13"/>
  <c r="C3025" i="13"/>
  <c r="F3025" i="13"/>
  <c r="E3025" i="13" s="1"/>
  <c r="A3026" i="13"/>
  <c r="C3026" i="13"/>
  <c r="F3026" i="13"/>
  <c r="E3026" i="13" s="1"/>
  <c r="A3027" i="13"/>
  <c r="C3027" i="13"/>
  <c r="F3027" i="13"/>
  <c r="E3027" i="13" s="1"/>
  <c r="A3028" i="13"/>
  <c r="C3028" i="13"/>
  <c r="F3028" i="13"/>
  <c r="E3028" i="13" s="1"/>
  <c r="A3029" i="13"/>
  <c r="C3029" i="13"/>
  <c r="F3029" i="13"/>
  <c r="E3029" i="13" s="1"/>
  <c r="A3030" i="13"/>
  <c r="C3030" i="13"/>
  <c r="F3030" i="13"/>
  <c r="E3030" i="13" s="1"/>
  <c r="A3031" i="13"/>
  <c r="C3031" i="13"/>
  <c r="F3031" i="13"/>
  <c r="E3031" i="13" s="1"/>
  <c r="A3032" i="13"/>
  <c r="C3032" i="13"/>
  <c r="F3032" i="13"/>
  <c r="A3033" i="13"/>
  <c r="C3033" i="13"/>
  <c r="F3033" i="13"/>
  <c r="E3033" i="13" s="1"/>
  <c r="A3034" i="13"/>
  <c r="C3034" i="13"/>
  <c r="F3034" i="13"/>
  <c r="E3034" i="13" s="1"/>
  <c r="A3035" i="13"/>
  <c r="C3035" i="13"/>
  <c r="F3035" i="13"/>
  <c r="A3036" i="13"/>
  <c r="C3036" i="13"/>
  <c r="F3036" i="13"/>
  <c r="E3036" i="13" s="1"/>
  <c r="A3037" i="13"/>
  <c r="C3037" i="13"/>
  <c r="F3037" i="13"/>
  <c r="E3037" i="13" s="1"/>
  <c r="A3038" i="13"/>
  <c r="C3038" i="13"/>
  <c r="F3038" i="13"/>
  <c r="E3038" i="13" s="1"/>
  <c r="A3039" i="13"/>
  <c r="C3039" i="13"/>
  <c r="F3039" i="13"/>
  <c r="E3039" i="13" s="1"/>
  <c r="A3040" i="13"/>
  <c r="C3040" i="13"/>
  <c r="F3040" i="13"/>
  <c r="A3041" i="13"/>
  <c r="C3041" i="13"/>
  <c r="F3041" i="13"/>
  <c r="E3041" i="13" s="1"/>
  <c r="A3042" i="13"/>
  <c r="C3042" i="13"/>
  <c r="F3042" i="13"/>
  <c r="E3042" i="13" s="1"/>
  <c r="A3043" i="13"/>
  <c r="C3043" i="13"/>
  <c r="F3043" i="13"/>
  <c r="E3043" i="13" s="1"/>
  <c r="A3044" i="13"/>
  <c r="C3044" i="13"/>
  <c r="F3044" i="13"/>
  <c r="E3044" i="13" s="1"/>
  <c r="A3045" i="13"/>
  <c r="C3045" i="13"/>
  <c r="F3045" i="13"/>
  <c r="E3045" i="13" s="1"/>
  <c r="A3046" i="13"/>
  <c r="C3046" i="13"/>
  <c r="F3046" i="13"/>
  <c r="E3046" i="13" s="1"/>
  <c r="A3047" i="13"/>
  <c r="C3047" i="13"/>
  <c r="F3047" i="13"/>
  <c r="E3047" i="13" s="1"/>
  <c r="A3048" i="13"/>
  <c r="C3048" i="13"/>
  <c r="F3048" i="13"/>
  <c r="E3048" i="13" s="1"/>
  <c r="A3049" i="13"/>
  <c r="C3049" i="13"/>
  <c r="F3049" i="13"/>
  <c r="E3049" i="13" s="1"/>
  <c r="A3050" i="13"/>
  <c r="C3050" i="13"/>
  <c r="F3050" i="13"/>
  <c r="E3050" i="13" s="1"/>
  <c r="A3051" i="13"/>
  <c r="C3051" i="13"/>
  <c r="F3051" i="13"/>
  <c r="E3051" i="13" s="1"/>
  <c r="A3052" i="13"/>
  <c r="C3052" i="13"/>
  <c r="F3052" i="13"/>
  <c r="E3052" i="13" s="1"/>
  <c r="A3053" i="13"/>
  <c r="C3053" i="13"/>
  <c r="F3053" i="13"/>
  <c r="E3053" i="13" s="1"/>
  <c r="A3054" i="13"/>
  <c r="C3054" i="13"/>
  <c r="F3054" i="13"/>
  <c r="E3054" i="13" s="1"/>
  <c r="A3055" i="13"/>
  <c r="C3055" i="13"/>
  <c r="F3055" i="13"/>
  <c r="E3055" i="13" s="1"/>
  <c r="A3056" i="13"/>
  <c r="C3056" i="13"/>
  <c r="F3056" i="13"/>
  <c r="E3056" i="13" s="1"/>
  <c r="A3057" i="13"/>
  <c r="C3057" i="13"/>
  <c r="F3057" i="13"/>
  <c r="E3057" i="13" s="1"/>
  <c r="A3058" i="13"/>
  <c r="C3058" i="13"/>
  <c r="F3058" i="13"/>
  <c r="E3058" i="13" s="1"/>
  <c r="A3059" i="13"/>
  <c r="C3059" i="13"/>
  <c r="F3059" i="13"/>
  <c r="E3059" i="13" s="1"/>
  <c r="A3060" i="13"/>
  <c r="C3060" i="13"/>
  <c r="F3060" i="13"/>
  <c r="E3060" i="13" s="1"/>
  <c r="A3061" i="13"/>
  <c r="C3061" i="13"/>
  <c r="F3061" i="13"/>
  <c r="E3061" i="13" s="1"/>
  <c r="A3062" i="13"/>
  <c r="C3062" i="13"/>
  <c r="F3062" i="13"/>
  <c r="E3062" i="13" s="1"/>
  <c r="A3063" i="13"/>
  <c r="C3063" i="13"/>
  <c r="F3063" i="13"/>
  <c r="E3063" i="13" s="1"/>
  <c r="A3064" i="13"/>
  <c r="C3064" i="13"/>
  <c r="F3064" i="13"/>
  <c r="E3064" i="13" s="1"/>
  <c r="A3065" i="13"/>
  <c r="C3065" i="13"/>
  <c r="F3065" i="13"/>
  <c r="E3065" i="13" s="1"/>
  <c r="A3066" i="13"/>
  <c r="C3066" i="13"/>
  <c r="F3066" i="13"/>
  <c r="E3066" i="13" s="1"/>
  <c r="A3067" i="13"/>
  <c r="C3067" i="13"/>
  <c r="F3067" i="13"/>
  <c r="E3067" i="13" s="1"/>
  <c r="A3068" i="13"/>
  <c r="C3068" i="13"/>
  <c r="F3068" i="13"/>
  <c r="E3068" i="13" s="1"/>
  <c r="A3069" i="13"/>
  <c r="C3069" i="13"/>
  <c r="F3069" i="13"/>
  <c r="E3069" i="13" s="1"/>
  <c r="A3070" i="13"/>
  <c r="C3070" i="13"/>
  <c r="F3070" i="13"/>
  <c r="E3070" i="13" s="1"/>
  <c r="A3071" i="13"/>
  <c r="C3071" i="13"/>
  <c r="F3071" i="13"/>
  <c r="E3071" i="13" s="1"/>
  <c r="A3072" i="13"/>
  <c r="C3072" i="13"/>
  <c r="F3072" i="13"/>
  <c r="E3072" i="13" s="1"/>
  <c r="A3073" i="13"/>
  <c r="C3073" i="13"/>
  <c r="F3073" i="13"/>
  <c r="E3073" i="13" s="1"/>
  <c r="A3074" i="13"/>
  <c r="C3074" i="13"/>
  <c r="F3074" i="13"/>
  <c r="E3074" i="13" s="1"/>
  <c r="A3075" i="13"/>
  <c r="C3075" i="13"/>
  <c r="F3075" i="13"/>
  <c r="E3075" i="13" s="1"/>
  <c r="A3076" i="13"/>
  <c r="C3076" i="13"/>
  <c r="F3076" i="13"/>
  <c r="E3076" i="13" s="1"/>
  <c r="A3077" i="13"/>
  <c r="C3077" i="13"/>
  <c r="F3077" i="13"/>
  <c r="E3077" i="13" s="1"/>
  <c r="A3078" i="13"/>
  <c r="C3078" i="13"/>
  <c r="F3078" i="13"/>
  <c r="E3078" i="13" s="1"/>
  <c r="A3079" i="13"/>
  <c r="C3079" i="13"/>
  <c r="F3079" i="13"/>
  <c r="E3079" i="13" s="1"/>
  <c r="A3080" i="13"/>
  <c r="C3080" i="13"/>
  <c r="F3080" i="13"/>
  <c r="E3080" i="13" s="1"/>
  <c r="A3081" i="13"/>
  <c r="C3081" i="13"/>
  <c r="F3081" i="13"/>
  <c r="E3081" i="13" s="1"/>
  <c r="A3082" i="13"/>
  <c r="C3082" i="13"/>
  <c r="F3082" i="13"/>
  <c r="E3082" i="13" s="1"/>
  <c r="A3083" i="13"/>
  <c r="C3083" i="13"/>
  <c r="F3083" i="13"/>
  <c r="E3083" i="13" s="1"/>
  <c r="A3084" i="13"/>
  <c r="C3084" i="13"/>
  <c r="F3084" i="13"/>
  <c r="E3084" i="13" s="1"/>
  <c r="A3085" i="13"/>
  <c r="C3085" i="13"/>
  <c r="F3085" i="13"/>
  <c r="E3085" i="13" s="1"/>
  <c r="A3086" i="13"/>
  <c r="C3086" i="13"/>
  <c r="F3086" i="13"/>
  <c r="E3086" i="13" s="1"/>
  <c r="A3087" i="13"/>
  <c r="C3087" i="13"/>
  <c r="F3087" i="13"/>
  <c r="E3087" i="13" s="1"/>
  <c r="A3088" i="13"/>
  <c r="C3088" i="13"/>
  <c r="F3088" i="13"/>
  <c r="E3088" i="13" s="1"/>
  <c r="A3089" i="13"/>
  <c r="C3089" i="13"/>
  <c r="F3089" i="13"/>
  <c r="E3089" i="13" s="1"/>
  <c r="A3090" i="13"/>
  <c r="C3090" i="13"/>
  <c r="F3090" i="13"/>
  <c r="E3090" i="13" s="1"/>
  <c r="A3091" i="13"/>
  <c r="C3091" i="13"/>
  <c r="F3091" i="13"/>
  <c r="E3091" i="13" s="1"/>
  <c r="A3092" i="13"/>
  <c r="C3092" i="13"/>
  <c r="F3092" i="13"/>
  <c r="E3092" i="13" s="1"/>
  <c r="A3093" i="13"/>
  <c r="C3093" i="13"/>
  <c r="F3093" i="13"/>
  <c r="E3093" i="13" s="1"/>
  <c r="A3094" i="13"/>
  <c r="C3094" i="13"/>
  <c r="F3094" i="13"/>
  <c r="E3094" i="13" s="1"/>
  <c r="A3095" i="13"/>
  <c r="C3095" i="13"/>
  <c r="F3095" i="13"/>
  <c r="E3095" i="13" s="1"/>
  <c r="A3096" i="13"/>
  <c r="C3096" i="13"/>
  <c r="F3096" i="13"/>
  <c r="E3096" i="13" s="1"/>
  <c r="A3097" i="13"/>
  <c r="C3097" i="13"/>
  <c r="F3097" i="13"/>
  <c r="E3097" i="13" s="1"/>
  <c r="A3098" i="13"/>
  <c r="C3098" i="13"/>
  <c r="F3098" i="13"/>
  <c r="E3098" i="13" s="1"/>
  <c r="A3099" i="13"/>
  <c r="C3099" i="13"/>
  <c r="F3099" i="13"/>
  <c r="E3099" i="13" s="1"/>
  <c r="A3100" i="13"/>
  <c r="C3100" i="13"/>
  <c r="F3100" i="13"/>
  <c r="E3100" i="13" s="1"/>
  <c r="A3101" i="13"/>
  <c r="C3101" i="13"/>
  <c r="F3101" i="13"/>
  <c r="E3101" i="13" s="1"/>
  <c r="A3102" i="13"/>
  <c r="C3102" i="13"/>
  <c r="F3102" i="13"/>
  <c r="A3103" i="13"/>
  <c r="C3103" i="13"/>
  <c r="F3103" i="13"/>
  <c r="E3103" i="13" s="1"/>
  <c r="A3104" i="13"/>
  <c r="C3104" i="13"/>
  <c r="F3104" i="13"/>
  <c r="E3104" i="13" s="1"/>
  <c r="A3105" i="13"/>
  <c r="C3105" i="13"/>
  <c r="F3105" i="13"/>
  <c r="E3105" i="13" s="1"/>
  <c r="A3106" i="13"/>
  <c r="C3106" i="13"/>
  <c r="F3106" i="13"/>
  <c r="E3106" i="13" s="1"/>
  <c r="A3107" i="13"/>
  <c r="C3107" i="13"/>
  <c r="F3107" i="13"/>
  <c r="E3107" i="13" s="1"/>
  <c r="A3108" i="13"/>
  <c r="C3108" i="13"/>
  <c r="F3108" i="13"/>
  <c r="E3108" i="13" s="1"/>
  <c r="A3109" i="13"/>
  <c r="C3109" i="13"/>
  <c r="F3109" i="13"/>
  <c r="E3109" i="13" s="1"/>
  <c r="A3110" i="13"/>
  <c r="C3110" i="13"/>
  <c r="F3110" i="13"/>
  <c r="E3110" i="13" s="1"/>
  <c r="A3111" i="13"/>
  <c r="C3111" i="13"/>
  <c r="F3111" i="13"/>
  <c r="E3111" i="13" s="1"/>
  <c r="A3112" i="13"/>
  <c r="C3112" i="13"/>
  <c r="F3112" i="13"/>
  <c r="E3112" i="13" s="1"/>
  <c r="A3113" i="13"/>
  <c r="C3113" i="13"/>
  <c r="F3113" i="13"/>
  <c r="E3113" i="13" s="1"/>
  <c r="A3114" i="13"/>
  <c r="C3114" i="13"/>
  <c r="F3114" i="13"/>
  <c r="E3114" i="13" s="1"/>
  <c r="A3115" i="13"/>
  <c r="C3115" i="13"/>
  <c r="F3115" i="13"/>
  <c r="E3115" i="13" s="1"/>
  <c r="A3116" i="13"/>
  <c r="C3116" i="13"/>
  <c r="F3116" i="13"/>
  <c r="E3116" i="13" s="1"/>
  <c r="A3117" i="13"/>
  <c r="C3117" i="13"/>
  <c r="F3117" i="13"/>
  <c r="E3117" i="13" s="1"/>
  <c r="A3118" i="13"/>
  <c r="C3118" i="13"/>
  <c r="F3118" i="13"/>
  <c r="E3118" i="13" s="1"/>
  <c r="A3119" i="13"/>
  <c r="C3119" i="13"/>
  <c r="F3119" i="13"/>
  <c r="E3119" i="13" s="1"/>
  <c r="A3120" i="13"/>
  <c r="C3120" i="13"/>
  <c r="F3120" i="13"/>
  <c r="E3120" i="13" s="1"/>
  <c r="A3121" i="13"/>
  <c r="C3121" i="13"/>
  <c r="F3121" i="13"/>
  <c r="E3121" i="13" s="1"/>
  <c r="A3122" i="13"/>
  <c r="C3122" i="13"/>
  <c r="F3122" i="13"/>
  <c r="E3122" i="13" s="1"/>
  <c r="A3123" i="13"/>
  <c r="C3123" i="13"/>
  <c r="F3123" i="13"/>
  <c r="E3123" i="13" s="1"/>
  <c r="A3124" i="13"/>
  <c r="C3124" i="13"/>
  <c r="F3124" i="13"/>
  <c r="E3124" i="13" s="1"/>
  <c r="A3125" i="13"/>
  <c r="C3125" i="13"/>
  <c r="F3125" i="13"/>
  <c r="E3125" i="13" s="1"/>
  <c r="A3126" i="13"/>
  <c r="C3126" i="13"/>
  <c r="F3126" i="13"/>
  <c r="E3126" i="13" s="1"/>
  <c r="A3127" i="13"/>
  <c r="C3127" i="13"/>
  <c r="F3127" i="13"/>
  <c r="E3127" i="13" s="1"/>
  <c r="A3128" i="13"/>
  <c r="C3128" i="13"/>
  <c r="F3128" i="13"/>
  <c r="E3128" i="13" s="1"/>
  <c r="A3129" i="13"/>
  <c r="C3129" i="13"/>
  <c r="F3129" i="13"/>
  <c r="E3129" i="13" s="1"/>
  <c r="A3130" i="13"/>
  <c r="C3130" i="13"/>
  <c r="F3130" i="13"/>
  <c r="E3130" i="13" s="1"/>
  <c r="A3131" i="13"/>
  <c r="C3131" i="13"/>
  <c r="F3131" i="13"/>
  <c r="E3131" i="13" s="1"/>
  <c r="A3132" i="13"/>
  <c r="C3132" i="13"/>
  <c r="F3132" i="13"/>
  <c r="E3132" i="13" s="1"/>
  <c r="A3133" i="13"/>
  <c r="C3133" i="13"/>
  <c r="F3133" i="13"/>
  <c r="E3133" i="13" s="1"/>
  <c r="A3134" i="13"/>
  <c r="C3134" i="13"/>
  <c r="F3134" i="13"/>
  <c r="E3134" i="13" s="1"/>
  <c r="A3135" i="13"/>
  <c r="C3135" i="13"/>
  <c r="F3135" i="13"/>
  <c r="E3135" i="13" s="1"/>
  <c r="A3136" i="13"/>
  <c r="C3136" i="13"/>
  <c r="F3136" i="13"/>
  <c r="E3136" i="13" s="1"/>
  <c r="A3137" i="13"/>
  <c r="C3137" i="13"/>
  <c r="F3137" i="13"/>
  <c r="E3137" i="13" s="1"/>
  <c r="A3138" i="13"/>
  <c r="C3138" i="13"/>
  <c r="F3138" i="13"/>
  <c r="E3138" i="13" s="1"/>
  <c r="A3139" i="13"/>
  <c r="C3139" i="13"/>
  <c r="F3139" i="13"/>
  <c r="E3139" i="13" s="1"/>
  <c r="A3140" i="13"/>
  <c r="C3140" i="13"/>
  <c r="F3140" i="13"/>
  <c r="E3140" i="13" s="1"/>
  <c r="A3141" i="13"/>
  <c r="C3141" i="13"/>
  <c r="F3141" i="13"/>
  <c r="E3141" i="13" s="1"/>
  <c r="A3142" i="13"/>
  <c r="C3142" i="13"/>
  <c r="F3142" i="13"/>
  <c r="E3142" i="13" s="1"/>
  <c r="A3143" i="13"/>
  <c r="C3143" i="13"/>
  <c r="F3143" i="13"/>
  <c r="E3143" i="13" s="1"/>
  <c r="A3144" i="13"/>
  <c r="C3144" i="13"/>
  <c r="F3144" i="13"/>
  <c r="E3144" i="13" s="1"/>
  <c r="A3145" i="13"/>
  <c r="C3145" i="13"/>
  <c r="F3145" i="13"/>
  <c r="E3145" i="13" s="1"/>
  <c r="A3146" i="13"/>
  <c r="C3146" i="13"/>
  <c r="F3146" i="13"/>
  <c r="E3146" i="13" s="1"/>
  <c r="A3147" i="13"/>
  <c r="C3147" i="13"/>
  <c r="F3147" i="13"/>
  <c r="E3147" i="13" s="1"/>
  <c r="A3148" i="13"/>
  <c r="C3148" i="13"/>
  <c r="F3148" i="13"/>
  <c r="E3148" i="13" s="1"/>
  <c r="A3149" i="13"/>
  <c r="C3149" i="13"/>
  <c r="F3149" i="13"/>
  <c r="E3149" i="13" s="1"/>
  <c r="A3150" i="13"/>
  <c r="C3150" i="13"/>
  <c r="F3150" i="13"/>
  <c r="E3150" i="13" s="1"/>
  <c r="A3151" i="13"/>
  <c r="C3151" i="13"/>
  <c r="F3151" i="13"/>
  <c r="E3151" i="13" s="1"/>
  <c r="A3152" i="13"/>
  <c r="C3152" i="13"/>
  <c r="F3152" i="13"/>
  <c r="E3152" i="13" s="1"/>
  <c r="A3153" i="13"/>
  <c r="C3153" i="13"/>
  <c r="F3153" i="13"/>
  <c r="A3154" i="13"/>
  <c r="C3154" i="13"/>
  <c r="F3154" i="13"/>
  <c r="E3154" i="13" s="1"/>
  <c r="A3155" i="13"/>
  <c r="C3155" i="13"/>
  <c r="F3155" i="13"/>
  <c r="E3155" i="13" s="1"/>
  <c r="A3156" i="13"/>
  <c r="C3156" i="13"/>
  <c r="F3156" i="13"/>
  <c r="E3156" i="13" s="1"/>
  <c r="A3157" i="13"/>
  <c r="C3157" i="13"/>
  <c r="F3157" i="13"/>
  <c r="E3157" i="13" s="1"/>
  <c r="A3158" i="13"/>
  <c r="C3158" i="13"/>
  <c r="F3158" i="13"/>
  <c r="E3158" i="13" s="1"/>
  <c r="A3159" i="13"/>
  <c r="C3159" i="13"/>
  <c r="F3159" i="13"/>
  <c r="E3159" i="13" s="1"/>
  <c r="A3160" i="13"/>
  <c r="C3160" i="13"/>
  <c r="F3160" i="13"/>
  <c r="E3160" i="13" s="1"/>
  <c r="A3161" i="13"/>
  <c r="C3161" i="13"/>
  <c r="F3161" i="13"/>
  <c r="E3161" i="13" s="1"/>
  <c r="A3162" i="13"/>
  <c r="C3162" i="13"/>
  <c r="F3162" i="13"/>
  <c r="E3162" i="13" s="1"/>
  <c r="A3163" i="13"/>
  <c r="C3163" i="13"/>
  <c r="F3163" i="13"/>
  <c r="E3163" i="13" s="1"/>
  <c r="A3164" i="13"/>
  <c r="C3164" i="13"/>
  <c r="F3164" i="13"/>
  <c r="E3164" i="13" s="1"/>
  <c r="A3165" i="13"/>
  <c r="C3165" i="13"/>
  <c r="F3165" i="13"/>
  <c r="E3165" i="13" s="1"/>
  <c r="A3166" i="13"/>
  <c r="C3166" i="13"/>
  <c r="F3166" i="13"/>
  <c r="E3166" i="13" s="1"/>
  <c r="A3167" i="13"/>
  <c r="C3167" i="13"/>
  <c r="F3167" i="13"/>
  <c r="E3167" i="13" s="1"/>
  <c r="A3168" i="13"/>
  <c r="C3168" i="13"/>
  <c r="F3168" i="13"/>
  <c r="E3168" i="13" s="1"/>
  <c r="A3169" i="13"/>
  <c r="C3169" i="13"/>
  <c r="F3169" i="13"/>
  <c r="E3169" i="13" s="1"/>
  <c r="A3170" i="13"/>
  <c r="C3170" i="13"/>
  <c r="F3170" i="13"/>
  <c r="E3170" i="13" s="1"/>
  <c r="A3171" i="13"/>
  <c r="C3171" i="13"/>
  <c r="F3171" i="13"/>
  <c r="E3171" i="13" s="1"/>
  <c r="A3172" i="13"/>
  <c r="C3172" i="13"/>
  <c r="F3172" i="13"/>
  <c r="E3172" i="13" s="1"/>
  <c r="A3173" i="13"/>
  <c r="C3173" i="13"/>
  <c r="F3173" i="13"/>
  <c r="E3173" i="13" s="1"/>
  <c r="A3174" i="13"/>
  <c r="C3174" i="13"/>
  <c r="F3174" i="13"/>
  <c r="E3174" i="13" s="1"/>
  <c r="A3175" i="13"/>
  <c r="C3175" i="13"/>
  <c r="F3175" i="13"/>
  <c r="E3175" i="13" s="1"/>
  <c r="A3176" i="13"/>
  <c r="C3176" i="13"/>
  <c r="F3176" i="13"/>
  <c r="E3176" i="13" s="1"/>
  <c r="A3177" i="13"/>
  <c r="C3177" i="13"/>
  <c r="F3177" i="13"/>
  <c r="E3177" i="13" s="1"/>
  <c r="A3178" i="13"/>
  <c r="C3178" i="13"/>
  <c r="F3178" i="13"/>
  <c r="E3178" i="13" s="1"/>
  <c r="A3179" i="13"/>
  <c r="C3179" i="13"/>
  <c r="F3179" i="13"/>
  <c r="E3179" i="13" s="1"/>
  <c r="A3180" i="13"/>
  <c r="C3180" i="13"/>
  <c r="F3180" i="13"/>
  <c r="E3180" i="13" s="1"/>
  <c r="A3181" i="13"/>
  <c r="C3181" i="13"/>
  <c r="F3181" i="13"/>
  <c r="E3181" i="13" s="1"/>
  <c r="A3182" i="13"/>
  <c r="C3182" i="13"/>
  <c r="F3182" i="13"/>
  <c r="E3182" i="13" s="1"/>
  <c r="A3183" i="13"/>
  <c r="C3183" i="13"/>
  <c r="F3183" i="13"/>
  <c r="E3183" i="13" s="1"/>
  <c r="A3184" i="13"/>
  <c r="C3184" i="13"/>
  <c r="F3184" i="13"/>
  <c r="E3184" i="13" s="1"/>
  <c r="A3185" i="13"/>
  <c r="C3185" i="13"/>
  <c r="F3185" i="13"/>
  <c r="E3185" i="13" s="1"/>
  <c r="A3186" i="13"/>
  <c r="C3186" i="13"/>
  <c r="F3186" i="13"/>
  <c r="E3186" i="13" s="1"/>
  <c r="A3187" i="13"/>
  <c r="C3187" i="13"/>
  <c r="F3187" i="13"/>
  <c r="E3187" i="13" s="1"/>
  <c r="A3188" i="13"/>
  <c r="C3188" i="13"/>
  <c r="F3188" i="13"/>
  <c r="E3188" i="13" s="1"/>
  <c r="A3189" i="13"/>
  <c r="C3189" i="13"/>
  <c r="F3189" i="13"/>
  <c r="E3189" i="13" s="1"/>
  <c r="A3190" i="13"/>
  <c r="C3190" i="13"/>
  <c r="F3190" i="13"/>
  <c r="E3190" i="13" s="1"/>
  <c r="A3191" i="13"/>
  <c r="C3191" i="13"/>
  <c r="F3191" i="13"/>
  <c r="E3191" i="13" s="1"/>
  <c r="A3192" i="13"/>
  <c r="C3192" i="13"/>
  <c r="F3192" i="13"/>
  <c r="E3192" i="13" s="1"/>
  <c r="A3193" i="13"/>
  <c r="C3193" i="13"/>
  <c r="F3193" i="13"/>
  <c r="E3193" i="13" s="1"/>
  <c r="A3194" i="13"/>
  <c r="C3194" i="13"/>
  <c r="F3194" i="13"/>
  <c r="E3194" i="13" s="1"/>
  <c r="A3195" i="13"/>
  <c r="C3195" i="13"/>
  <c r="F3195" i="13"/>
  <c r="E3195" i="13" s="1"/>
  <c r="A3196" i="13"/>
  <c r="C3196" i="13"/>
  <c r="F3196" i="13"/>
  <c r="E3196" i="13" s="1"/>
  <c r="A3197" i="13"/>
  <c r="C3197" i="13"/>
  <c r="F3197" i="13"/>
  <c r="E3197" i="13" s="1"/>
  <c r="A3198" i="13"/>
  <c r="C3198" i="13"/>
  <c r="F3198" i="13"/>
  <c r="E3198" i="13" s="1"/>
  <c r="A3199" i="13"/>
  <c r="C3199" i="13"/>
  <c r="F3199" i="13"/>
  <c r="E3199" i="13" s="1"/>
  <c r="A3200" i="13"/>
  <c r="C3200" i="13"/>
  <c r="F3200" i="13"/>
  <c r="E3200" i="13" s="1"/>
  <c r="A3201" i="13"/>
  <c r="C3201" i="13"/>
  <c r="F3201" i="13"/>
  <c r="E3201" i="13" s="1"/>
  <c r="A3202" i="13"/>
  <c r="C3202" i="13"/>
  <c r="F3202" i="13"/>
  <c r="E3202" i="13" s="1"/>
  <c r="A3203" i="13"/>
  <c r="C3203" i="13"/>
  <c r="F3203" i="13"/>
  <c r="A3204" i="13"/>
  <c r="C3204" i="13"/>
  <c r="F3204" i="13"/>
  <c r="E3204" i="13" s="1"/>
  <c r="A3205" i="13"/>
  <c r="C3205" i="13"/>
  <c r="F3205" i="13"/>
  <c r="E3205" i="13" s="1"/>
  <c r="A3206" i="13"/>
  <c r="C3206" i="13"/>
  <c r="F3206" i="13"/>
  <c r="E3206" i="13" s="1"/>
  <c r="A3207" i="13"/>
  <c r="C3207" i="13"/>
  <c r="F3207" i="13"/>
  <c r="E3207" i="13" s="1"/>
  <c r="A3208" i="13"/>
  <c r="C3208" i="13"/>
  <c r="F3208" i="13"/>
  <c r="E3208" i="13" s="1"/>
  <c r="A3209" i="13"/>
  <c r="C3209" i="13"/>
  <c r="F3209" i="13"/>
  <c r="E3209" i="13" s="1"/>
  <c r="A3210" i="13"/>
  <c r="C3210" i="13"/>
  <c r="F3210" i="13"/>
  <c r="E3210" i="13" s="1"/>
  <c r="A3211" i="13"/>
  <c r="C3211" i="13"/>
  <c r="F3211" i="13"/>
  <c r="E3211" i="13" s="1"/>
  <c r="A3212" i="13"/>
  <c r="C3212" i="13"/>
  <c r="F3212" i="13"/>
  <c r="E3212" i="13" s="1"/>
  <c r="A3213" i="13"/>
  <c r="C3213" i="13"/>
  <c r="F3213" i="13"/>
  <c r="E3213" i="13" s="1"/>
  <c r="A3214" i="13"/>
  <c r="C3214" i="13"/>
  <c r="F3214" i="13"/>
  <c r="E3214" i="13" s="1"/>
  <c r="A3215" i="13"/>
  <c r="C3215" i="13"/>
  <c r="F3215" i="13"/>
  <c r="E3215" i="13" s="1"/>
  <c r="A3216" i="13"/>
  <c r="C3216" i="13"/>
  <c r="F3216" i="13"/>
  <c r="E3216" i="13" s="1"/>
  <c r="A3217" i="13"/>
  <c r="C3217" i="13"/>
  <c r="F3217" i="13"/>
  <c r="E3217" i="13" s="1"/>
  <c r="A3218" i="13"/>
  <c r="C3218" i="13"/>
  <c r="F3218" i="13"/>
  <c r="E3218" i="13" s="1"/>
  <c r="A3219" i="13"/>
  <c r="C3219" i="13"/>
  <c r="F3219" i="13"/>
  <c r="E3219" i="13" s="1"/>
  <c r="A3220" i="13"/>
  <c r="C3220" i="13"/>
  <c r="F3220" i="13"/>
  <c r="E3220" i="13" s="1"/>
  <c r="A3221" i="13"/>
  <c r="C3221" i="13"/>
  <c r="F3221" i="13"/>
  <c r="E3221" i="13" s="1"/>
  <c r="A3222" i="13"/>
  <c r="C3222" i="13"/>
  <c r="F3222" i="13"/>
  <c r="E3222" i="13" s="1"/>
  <c r="A3223" i="13"/>
  <c r="C3223" i="13"/>
  <c r="F3223" i="13"/>
  <c r="E3223" i="13" s="1"/>
  <c r="A3224" i="13"/>
  <c r="C3224" i="13"/>
  <c r="F3224" i="13"/>
  <c r="E3224" i="13" s="1"/>
  <c r="A3225" i="13"/>
  <c r="C3225" i="13"/>
  <c r="F3225" i="13"/>
  <c r="E3225" i="13" s="1"/>
  <c r="A3226" i="13"/>
  <c r="C3226" i="13"/>
  <c r="F3226" i="13"/>
  <c r="E3226" i="13" s="1"/>
  <c r="A3227" i="13"/>
  <c r="C3227" i="13"/>
  <c r="F3227" i="13"/>
  <c r="E3227" i="13" s="1"/>
  <c r="A3228" i="13"/>
  <c r="C3228" i="13"/>
  <c r="F3228" i="13"/>
  <c r="E3228" i="13" s="1"/>
  <c r="A3229" i="13"/>
  <c r="C3229" i="13"/>
  <c r="F3229" i="13"/>
  <c r="E3229" i="13" s="1"/>
  <c r="A3230" i="13"/>
  <c r="C3230" i="13"/>
  <c r="F3230" i="13"/>
  <c r="E3230" i="13" s="1"/>
  <c r="A3231" i="13"/>
  <c r="C3231" i="13"/>
  <c r="F3231" i="13"/>
  <c r="E3231" i="13" s="1"/>
  <c r="A3232" i="13"/>
  <c r="C3232" i="13"/>
  <c r="F3232" i="13"/>
  <c r="E3232" i="13" s="1"/>
  <c r="A3233" i="13"/>
  <c r="C3233" i="13"/>
  <c r="F3233" i="13"/>
  <c r="E3233" i="13" s="1"/>
  <c r="A3234" i="13"/>
  <c r="C3234" i="13"/>
  <c r="F3234" i="13"/>
  <c r="E3234" i="13" s="1"/>
  <c r="A3235" i="13"/>
  <c r="C3235" i="13"/>
  <c r="F3235" i="13"/>
  <c r="E3235" i="13" s="1"/>
  <c r="A3236" i="13"/>
  <c r="C3236" i="13"/>
  <c r="F3236" i="13"/>
  <c r="E3236" i="13" s="1"/>
  <c r="A3237" i="13"/>
  <c r="C3237" i="13"/>
  <c r="F3237" i="13"/>
  <c r="E3237" i="13" s="1"/>
  <c r="A3238" i="13"/>
  <c r="C3238" i="13"/>
  <c r="F3238" i="13"/>
  <c r="E3238" i="13" s="1"/>
  <c r="A3239" i="13"/>
  <c r="C3239" i="13"/>
  <c r="F3239" i="13"/>
  <c r="E3239" i="13" s="1"/>
  <c r="A3240" i="13"/>
  <c r="C3240" i="13"/>
  <c r="F3240" i="13"/>
  <c r="E3240" i="13" s="1"/>
  <c r="A3241" i="13"/>
  <c r="C3241" i="13"/>
  <c r="F3241" i="13"/>
  <c r="E3241" i="13" s="1"/>
  <c r="A3242" i="13"/>
  <c r="C3242" i="13"/>
  <c r="F3242" i="13"/>
  <c r="E3242" i="13" s="1"/>
  <c r="A3243" i="13"/>
  <c r="C3243" i="13"/>
  <c r="F3243" i="13"/>
  <c r="E3243" i="13" s="1"/>
  <c r="A3244" i="13"/>
  <c r="C3244" i="13"/>
  <c r="F3244" i="13"/>
  <c r="E3244" i="13" s="1"/>
  <c r="A3245" i="13"/>
  <c r="C3245" i="13"/>
  <c r="F3245" i="13"/>
  <c r="E3245" i="13" s="1"/>
  <c r="A3246" i="13"/>
  <c r="C3246" i="13"/>
  <c r="F3246" i="13"/>
  <c r="A3247" i="13"/>
  <c r="C3247" i="13"/>
  <c r="F3247" i="13"/>
  <c r="E3247" i="13" s="1"/>
  <c r="A3248" i="13"/>
  <c r="C3248" i="13"/>
  <c r="F3248" i="13"/>
  <c r="E3248" i="13" s="1"/>
  <c r="A3249" i="13"/>
  <c r="C3249" i="13"/>
  <c r="F3249" i="13"/>
  <c r="E3249" i="13" s="1"/>
  <c r="A3250" i="13"/>
  <c r="C3250" i="13"/>
  <c r="F3250" i="13"/>
  <c r="E3250" i="13" s="1"/>
  <c r="A3251" i="13"/>
  <c r="C3251" i="13"/>
  <c r="F3251" i="13"/>
  <c r="E3251" i="13" s="1"/>
  <c r="A3252" i="13"/>
  <c r="C3252" i="13"/>
  <c r="F3252" i="13"/>
  <c r="E3252" i="13" s="1"/>
  <c r="A3253" i="13"/>
  <c r="C3253" i="13"/>
  <c r="F3253" i="13"/>
  <c r="E3253" i="13" s="1"/>
  <c r="A3254" i="13"/>
  <c r="C3254" i="13"/>
  <c r="F3254" i="13"/>
  <c r="E3254" i="13" s="1"/>
  <c r="A3255" i="13"/>
  <c r="C3255" i="13"/>
  <c r="F3255" i="13"/>
  <c r="E3255" i="13" s="1"/>
  <c r="A3256" i="13"/>
  <c r="C3256" i="13"/>
  <c r="F3256" i="13"/>
  <c r="E3256" i="13" s="1"/>
  <c r="A3257" i="13"/>
  <c r="C3257" i="13"/>
  <c r="F3257" i="13"/>
  <c r="E3257" i="13" s="1"/>
  <c r="A3258" i="13"/>
  <c r="C3258" i="13"/>
  <c r="F3258" i="13"/>
  <c r="E3258" i="13" s="1"/>
  <c r="A3259" i="13"/>
  <c r="C3259" i="13"/>
  <c r="F3259" i="13"/>
  <c r="E3259" i="13" s="1"/>
  <c r="A3260" i="13"/>
  <c r="C3260" i="13"/>
  <c r="F3260" i="13"/>
  <c r="E3260" i="13" s="1"/>
  <c r="A3261" i="13"/>
  <c r="C3261" i="13"/>
  <c r="F3261" i="13"/>
  <c r="E3261" i="13" s="1"/>
  <c r="A3262" i="13"/>
  <c r="C3262" i="13"/>
  <c r="F3262" i="13"/>
  <c r="E3262" i="13" s="1"/>
  <c r="A3263" i="13"/>
  <c r="C3263" i="13"/>
  <c r="F3263" i="13"/>
  <c r="E3263" i="13" s="1"/>
  <c r="A3264" i="13"/>
  <c r="C3264" i="13"/>
  <c r="F3264" i="13"/>
  <c r="E3264" i="13" s="1"/>
  <c r="A3265" i="13"/>
  <c r="C3265" i="13"/>
  <c r="F3265" i="13"/>
  <c r="E3265" i="13" s="1"/>
  <c r="A3266" i="13"/>
  <c r="C3266" i="13"/>
  <c r="F3266" i="13"/>
  <c r="E3266" i="13" s="1"/>
  <c r="A3267" i="13"/>
  <c r="C3267" i="13"/>
  <c r="F3267" i="13"/>
  <c r="E3267" i="13" s="1"/>
  <c r="A3268" i="13"/>
  <c r="C3268" i="13"/>
  <c r="F3268" i="13"/>
  <c r="E3268" i="13" s="1"/>
  <c r="A3269" i="13"/>
  <c r="C3269" i="13"/>
  <c r="F3269" i="13"/>
  <c r="E3269" i="13" s="1"/>
  <c r="A3270" i="13"/>
  <c r="C3270" i="13"/>
  <c r="F3270" i="13"/>
  <c r="E3270" i="13" s="1"/>
  <c r="A3271" i="13"/>
  <c r="C3271" i="13"/>
  <c r="F3271" i="13"/>
  <c r="E3271" i="13" s="1"/>
  <c r="A3272" i="13"/>
  <c r="C3272" i="13"/>
  <c r="F3272" i="13"/>
  <c r="E3272" i="13" s="1"/>
  <c r="A3273" i="13"/>
  <c r="C3273" i="13"/>
  <c r="F3273" i="13"/>
  <c r="E3273" i="13" s="1"/>
  <c r="A3274" i="13"/>
  <c r="C3274" i="13"/>
  <c r="F3274" i="13"/>
  <c r="E3274" i="13" s="1"/>
  <c r="A3275" i="13"/>
  <c r="C3275" i="13"/>
  <c r="F3275" i="13"/>
  <c r="E3275" i="13" s="1"/>
  <c r="A3276" i="13"/>
  <c r="C3276" i="13"/>
  <c r="F3276" i="13"/>
  <c r="E3276" i="13" s="1"/>
  <c r="A3277" i="13"/>
  <c r="C3277" i="13"/>
  <c r="F3277" i="13"/>
  <c r="E3277" i="13" s="1"/>
  <c r="A3278" i="13"/>
  <c r="C3278" i="13"/>
  <c r="F3278" i="13"/>
  <c r="E3278" i="13" s="1"/>
  <c r="A3279" i="13"/>
  <c r="C3279" i="13"/>
  <c r="F3279" i="13"/>
  <c r="E3279" i="13" s="1"/>
  <c r="A3280" i="13"/>
  <c r="C3280" i="13"/>
  <c r="F3280" i="13"/>
  <c r="E3280" i="13" s="1"/>
  <c r="A3281" i="13"/>
  <c r="C3281" i="13"/>
  <c r="F3281" i="13"/>
  <c r="E3281" i="13" s="1"/>
  <c r="A3282" i="13"/>
  <c r="C3282" i="13"/>
  <c r="F3282" i="13"/>
  <c r="E3282" i="13" s="1"/>
  <c r="A3283" i="13"/>
  <c r="C3283" i="13"/>
  <c r="F3283" i="13"/>
  <c r="E3283" i="13" s="1"/>
  <c r="A3284" i="13"/>
  <c r="C3284" i="13"/>
  <c r="F3284" i="13"/>
  <c r="E3284" i="13" s="1"/>
  <c r="A3285" i="13"/>
  <c r="C3285" i="13"/>
  <c r="F3285" i="13"/>
  <c r="E3285" i="13" s="1"/>
  <c r="A3286" i="13"/>
  <c r="C3286" i="13"/>
  <c r="F3286" i="13"/>
  <c r="E3286" i="13" s="1"/>
  <c r="A3287" i="13"/>
  <c r="C3287" i="13"/>
  <c r="F3287" i="13"/>
  <c r="E3287" i="13" s="1"/>
  <c r="A3288" i="13"/>
  <c r="C3288" i="13"/>
  <c r="F3288" i="13"/>
  <c r="E3288" i="13" s="1"/>
  <c r="A3289" i="13"/>
  <c r="C3289" i="13"/>
  <c r="F3289" i="13"/>
  <c r="A3290" i="13"/>
  <c r="C3290" i="13"/>
  <c r="F3290" i="13"/>
  <c r="E3290" i="13" s="1"/>
  <c r="A3291" i="13"/>
  <c r="C3291" i="13"/>
  <c r="F3291" i="13"/>
  <c r="E3291" i="13" s="1"/>
  <c r="A3292" i="13"/>
  <c r="C3292" i="13"/>
  <c r="F3292" i="13"/>
  <c r="E3292" i="13" s="1"/>
  <c r="A3293" i="13"/>
  <c r="C3293" i="13"/>
  <c r="F3293" i="13"/>
  <c r="E3293" i="13" s="1"/>
  <c r="A3294" i="13"/>
  <c r="C3294" i="13"/>
  <c r="F3294" i="13"/>
  <c r="E3294" i="13" s="1"/>
  <c r="A3295" i="13"/>
  <c r="C3295" i="13"/>
  <c r="F3295" i="13"/>
  <c r="E3295" i="13" s="1"/>
  <c r="A3296" i="13"/>
  <c r="C3296" i="13"/>
  <c r="F3296" i="13"/>
  <c r="E3296" i="13" s="1"/>
  <c r="A3297" i="13"/>
  <c r="C3297" i="13"/>
  <c r="F3297" i="13"/>
  <c r="E3297" i="13" s="1"/>
  <c r="A3298" i="13"/>
  <c r="C3298" i="13"/>
  <c r="F3298" i="13"/>
  <c r="E3298" i="13" s="1"/>
  <c r="A3299" i="13"/>
  <c r="C3299" i="13"/>
  <c r="F3299" i="13"/>
  <c r="E3299" i="13" s="1"/>
  <c r="A3300" i="13"/>
  <c r="C3300" i="13"/>
  <c r="F3300" i="13"/>
  <c r="E3300" i="13" s="1"/>
  <c r="A3301" i="13"/>
  <c r="C3301" i="13"/>
  <c r="F3301" i="13"/>
  <c r="E3301" i="13" s="1"/>
  <c r="A3302" i="13"/>
  <c r="C3302" i="13"/>
  <c r="F3302" i="13"/>
  <c r="E3302" i="13" s="1"/>
  <c r="A3303" i="13"/>
  <c r="C3303" i="13"/>
  <c r="F3303" i="13"/>
  <c r="E3303" i="13" s="1"/>
  <c r="A3304" i="13"/>
  <c r="C3304" i="13"/>
  <c r="F3304" i="13"/>
  <c r="E3304" i="13" s="1"/>
  <c r="A3305" i="13"/>
  <c r="C3305" i="13"/>
  <c r="F3305" i="13"/>
  <c r="E3305" i="13" s="1"/>
  <c r="A3306" i="13"/>
  <c r="C3306" i="13"/>
  <c r="F3306" i="13"/>
  <c r="E3306" i="13" s="1"/>
  <c r="A3307" i="13"/>
  <c r="C3307" i="13"/>
  <c r="F3307" i="13"/>
  <c r="E3307" i="13" s="1"/>
  <c r="A3308" i="13"/>
  <c r="C3308" i="13"/>
  <c r="F3308" i="13"/>
  <c r="E3308" i="13" s="1"/>
  <c r="A3309" i="13"/>
  <c r="C3309" i="13"/>
  <c r="F3309" i="13"/>
  <c r="E3309" i="13" s="1"/>
  <c r="A3310" i="13"/>
  <c r="C3310" i="13"/>
  <c r="F3310" i="13"/>
  <c r="E3310" i="13" s="1"/>
  <c r="A3311" i="13"/>
  <c r="C3311" i="13"/>
  <c r="F3311" i="13"/>
  <c r="E3311" i="13" s="1"/>
  <c r="A3312" i="13"/>
  <c r="C3312" i="13"/>
  <c r="F3312" i="13"/>
  <c r="E3312" i="13" s="1"/>
  <c r="A3313" i="13"/>
  <c r="C3313" i="13"/>
  <c r="F3313" i="13"/>
  <c r="E3313" i="13" s="1"/>
  <c r="A3314" i="13"/>
  <c r="C3314" i="13"/>
  <c r="F3314" i="13"/>
  <c r="E3314" i="13" s="1"/>
  <c r="A3315" i="13"/>
  <c r="C3315" i="13"/>
  <c r="F3315" i="13"/>
  <c r="E3315" i="13" s="1"/>
  <c r="A3316" i="13"/>
  <c r="C3316" i="13"/>
  <c r="F3316" i="13"/>
  <c r="E3316" i="13" s="1"/>
  <c r="A3317" i="13"/>
  <c r="C3317" i="13"/>
  <c r="F3317" i="13"/>
  <c r="E3317" i="13" s="1"/>
  <c r="A3318" i="13"/>
  <c r="C3318" i="13"/>
  <c r="F3318" i="13"/>
  <c r="E3318" i="13" s="1"/>
  <c r="A3319" i="13"/>
  <c r="C3319" i="13"/>
  <c r="F3319" i="13"/>
  <c r="E3319" i="13" s="1"/>
  <c r="A3320" i="13"/>
  <c r="C3320" i="13"/>
  <c r="F3320" i="13"/>
  <c r="E3320" i="13" s="1"/>
  <c r="A3321" i="13"/>
  <c r="C3321" i="13"/>
  <c r="F3321" i="13"/>
  <c r="E3321" i="13" s="1"/>
  <c r="A3322" i="13"/>
  <c r="C3322" i="13"/>
  <c r="F3322" i="13"/>
  <c r="E3322" i="13" s="1"/>
  <c r="A3323" i="13"/>
  <c r="C3323" i="13"/>
  <c r="F3323" i="13"/>
  <c r="E3323" i="13" s="1"/>
  <c r="A3324" i="13"/>
  <c r="C3324" i="13"/>
  <c r="F3324" i="13"/>
  <c r="E3324" i="13" s="1"/>
  <c r="F2862" i="13"/>
  <c r="E2862" i="13" s="1"/>
  <c r="C2862" i="13"/>
  <c r="A2862" i="13"/>
  <c r="A2384" i="13"/>
  <c r="C2384" i="13"/>
  <c r="E2384" i="13"/>
  <c r="A2385" i="13"/>
  <c r="C2385" i="13"/>
  <c r="E2385" i="13"/>
  <c r="A2386" i="13"/>
  <c r="C2386" i="13"/>
  <c r="E2386" i="13"/>
  <c r="A2387" i="13"/>
  <c r="C2387" i="13"/>
  <c r="E2387" i="13"/>
  <c r="A2388" i="13"/>
  <c r="C2388" i="13"/>
  <c r="E2388" i="13"/>
  <c r="A2389" i="13"/>
  <c r="C2389" i="13"/>
  <c r="E2389" i="13"/>
  <c r="A2390" i="13"/>
  <c r="C2390" i="13"/>
  <c r="E2390" i="13"/>
  <c r="A2391" i="13"/>
  <c r="C2391" i="13"/>
  <c r="E2391" i="13"/>
  <c r="A2392" i="13"/>
  <c r="C2392" i="13"/>
  <c r="E2392" i="13"/>
  <c r="A2393" i="13"/>
  <c r="C2393" i="13"/>
  <c r="E2393" i="13"/>
  <c r="A2394" i="13"/>
  <c r="C2394" i="13"/>
  <c r="E2394" i="13"/>
  <c r="A2395" i="13"/>
  <c r="C2395" i="13"/>
  <c r="E2395" i="13"/>
  <c r="A2396" i="13"/>
  <c r="C2396" i="13"/>
  <c r="E2396" i="13"/>
  <c r="A2397" i="13"/>
  <c r="C2397" i="13"/>
  <c r="E2397" i="13"/>
  <c r="A2398" i="13"/>
  <c r="C2398" i="13"/>
  <c r="E2398" i="13"/>
  <c r="A2399" i="13"/>
  <c r="C2399" i="13"/>
  <c r="E2399" i="13"/>
  <c r="A2400" i="13"/>
  <c r="C2400" i="13"/>
  <c r="E2400" i="13"/>
  <c r="A2401" i="13"/>
  <c r="C2401" i="13"/>
  <c r="E2401" i="13"/>
  <c r="A2402" i="13"/>
  <c r="C2402" i="13"/>
  <c r="E2402" i="13"/>
  <c r="A2403" i="13"/>
  <c r="C2403" i="13"/>
  <c r="E2403" i="13"/>
  <c r="A2404" i="13"/>
  <c r="C2404" i="13"/>
  <c r="E2404" i="13"/>
  <c r="A2405" i="13"/>
  <c r="C2405" i="13"/>
  <c r="E2405" i="13"/>
  <c r="A2406" i="13"/>
  <c r="C2406" i="13"/>
  <c r="E2406" i="13"/>
  <c r="A2407" i="13"/>
  <c r="C2407" i="13"/>
  <c r="E2407" i="13"/>
  <c r="A2408" i="13"/>
  <c r="C2408" i="13"/>
  <c r="E2408" i="13"/>
  <c r="A2409" i="13"/>
  <c r="C2409" i="13"/>
  <c r="E2409" i="13"/>
  <c r="A2410" i="13"/>
  <c r="C2410" i="13"/>
  <c r="E2410" i="13"/>
  <c r="A2411" i="13"/>
  <c r="C2411" i="13"/>
  <c r="E2411" i="13"/>
  <c r="A2412" i="13"/>
  <c r="C2412" i="13"/>
  <c r="E2412" i="13"/>
  <c r="A2413" i="13"/>
  <c r="C2413" i="13"/>
  <c r="E2413" i="13"/>
  <c r="A2414" i="13"/>
  <c r="C2414" i="13"/>
  <c r="E2414" i="13"/>
  <c r="A2415" i="13"/>
  <c r="C2415" i="13"/>
  <c r="E2415" i="13"/>
  <c r="A2416" i="13"/>
  <c r="C2416" i="13"/>
  <c r="E2416" i="13"/>
  <c r="A2417" i="13"/>
  <c r="C2417" i="13"/>
  <c r="E2417" i="13"/>
  <c r="A2418" i="13"/>
  <c r="C2418" i="13"/>
  <c r="E2418" i="13"/>
  <c r="A2419" i="13"/>
  <c r="C2419" i="13"/>
  <c r="E2419" i="13"/>
  <c r="A2420" i="13"/>
  <c r="C2420" i="13"/>
  <c r="E2420" i="13"/>
  <c r="A2421" i="13"/>
  <c r="C2421" i="13"/>
  <c r="E2421" i="13"/>
  <c r="A2422" i="13"/>
  <c r="C2422" i="13"/>
  <c r="E2422" i="13"/>
  <c r="A2423" i="13"/>
  <c r="C2423" i="13"/>
  <c r="E2423" i="13"/>
  <c r="A2424" i="13"/>
  <c r="C2424" i="13"/>
  <c r="E2424" i="13"/>
  <c r="A2425" i="13"/>
  <c r="C2425" i="13"/>
  <c r="E2425" i="13"/>
  <c r="A2426" i="13"/>
  <c r="C2426" i="13"/>
  <c r="E2426" i="13"/>
  <c r="A2427" i="13"/>
  <c r="C2427" i="13"/>
  <c r="E2427" i="13"/>
  <c r="A2428" i="13"/>
  <c r="C2428" i="13"/>
  <c r="E2428" i="13"/>
  <c r="A2429" i="13"/>
  <c r="C2429" i="13"/>
  <c r="E2429" i="13"/>
  <c r="A2430" i="13"/>
  <c r="C2430" i="13"/>
  <c r="E2430" i="13"/>
  <c r="A2431" i="13"/>
  <c r="C2431" i="13"/>
  <c r="E2431" i="13"/>
  <c r="A2432" i="13"/>
  <c r="C2432" i="13"/>
  <c r="E2432" i="13"/>
  <c r="A2433" i="13"/>
  <c r="C2433" i="13"/>
  <c r="E2433" i="13"/>
  <c r="A2434" i="13"/>
  <c r="C2434" i="13"/>
  <c r="E2434" i="13"/>
  <c r="A2435" i="13"/>
  <c r="C2435" i="13"/>
  <c r="E2435" i="13"/>
  <c r="A2436" i="13"/>
  <c r="C2436" i="13"/>
  <c r="E2436" i="13"/>
  <c r="A2437" i="13"/>
  <c r="C2437" i="13"/>
  <c r="E2437" i="13"/>
  <c r="A2438" i="13"/>
  <c r="C2438" i="13"/>
  <c r="E2438" i="13"/>
  <c r="A2439" i="13"/>
  <c r="C2439" i="13"/>
  <c r="E2439" i="13"/>
  <c r="A2440" i="13"/>
  <c r="C2440" i="13"/>
  <c r="E2440" i="13"/>
  <c r="A2441" i="13"/>
  <c r="C2441" i="13"/>
  <c r="E2441" i="13"/>
  <c r="A2442" i="13"/>
  <c r="C2442" i="13"/>
  <c r="E2442" i="13"/>
  <c r="A2443" i="13"/>
  <c r="C2443" i="13"/>
  <c r="E2443" i="13"/>
  <c r="A2444" i="13"/>
  <c r="C2444" i="13"/>
  <c r="E2444" i="13"/>
  <c r="A2445" i="13"/>
  <c r="C2445" i="13"/>
  <c r="E2445" i="13"/>
  <c r="A2446" i="13"/>
  <c r="C2446" i="13"/>
  <c r="E2446" i="13"/>
  <c r="A2447" i="13"/>
  <c r="C2447" i="13"/>
  <c r="E2447" i="13"/>
  <c r="A2448" i="13"/>
  <c r="C2448" i="13"/>
  <c r="E2448" i="13"/>
  <c r="A2449" i="13"/>
  <c r="C2449" i="13"/>
  <c r="E2449" i="13"/>
  <c r="A2450" i="13"/>
  <c r="C2450" i="13"/>
  <c r="E2450" i="13"/>
  <c r="A2451" i="13"/>
  <c r="C2451" i="13"/>
  <c r="E2451" i="13"/>
  <c r="A2452" i="13"/>
  <c r="C2452" i="13"/>
  <c r="E2452" i="13"/>
  <c r="A2453" i="13"/>
  <c r="C2453" i="13"/>
  <c r="E2453" i="13"/>
  <c r="A2454" i="13"/>
  <c r="C2454" i="13"/>
  <c r="E2454" i="13"/>
  <c r="A2455" i="13"/>
  <c r="C2455" i="13"/>
  <c r="E2455" i="13"/>
  <c r="A2456" i="13"/>
  <c r="C2456" i="13"/>
  <c r="E2456" i="13"/>
  <c r="A2457" i="13"/>
  <c r="C2457" i="13"/>
  <c r="E2457" i="13"/>
  <c r="A2458" i="13"/>
  <c r="C2458" i="13"/>
  <c r="E2458" i="13"/>
  <c r="A2459" i="13"/>
  <c r="C2459" i="13"/>
  <c r="E2459" i="13"/>
  <c r="A2460" i="13"/>
  <c r="C2460" i="13"/>
  <c r="E2460" i="13"/>
  <c r="A2461" i="13"/>
  <c r="C2461" i="13"/>
  <c r="E2461" i="13"/>
  <c r="A2462" i="13"/>
  <c r="C2462" i="13"/>
  <c r="E2462" i="13"/>
  <c r="A2463" i="13"/>
  <c r="C2463" i="13"/>
  <c r="E2463" i="13"/>
  <c r="A2464" i="13"/>
  <c r="C2464" i="13"/>
  <c r="E2464" i="13"/>
  <c r="A2465" i="13"/>
  <c r="C2465" i="13"/>
  <c r="E2465" i="13"/>
  <c r="A2466" i="13"/>
  <c r="C2466" i="13"/>
  <c r="E2466" i="13"/>
  <c r="A2467" i="13"/>
  <c r="C2467" i="13"/>
  <c r="E2467" i="13"/>
  <c r="A2468" i="13"/>
  <c r="C2468" i="13"/>
  <c r="E2468" i="13"/>
  <c r="A2469" i="13"/>
  <c r="C2469" i="13"/>
  <c r="E2469" i="13"/>
  <c r="A2470" i="13"/>
  <c r="C2470" i="13"/>
  <c r="E2470" i="13"/>
  <c r="A2471" i="13"/>
  <c r="C2471" i="13"/>
  <c r="E2471" i="13"/>
  <c r="A2472" i="13"/>
  <c r="C2472" i="13"/>
  <c r="E2472" i="13"/>
  <c r="A2473" i="13"/>
  <c r="C2473" i="13"/>
  <c r="E2473" i="13"/>
  <c r="A2474" i="13"/>
  <c r="C2474" i="13"/>
  <c r="E2474" i="13"/>
  <c r="A2475" i="13"/>
  <c r="C2475" i="13"/>
  <c r="E2475" i="13"/>
  <c r="A2476" i="13"/>
  <c r="C2476" i="13"/>
  <c r="E2476" i="13"/>
  <c r="A2477" i="13"/>
  <c r="C2477" i="13"/>
  <c r="E2477" i="13"/>
  <c r="A2478" i="13"/>
  <c r="C2478" i="13"/>
  <c r="E2478" i="13"/>
  <c r="A2479" i="13"/>
  <c r="C2479" i="13"/>
  <c r="E2479" i="13"/>
  <c r="A2480" i="13"/>
  <c r="C2480" i="13"/>
  <c r="E2480" i="13"/>
  <c r="A2481" i="13"/>
  <c r="C2481" i="13"/>
  <c r="E2481" i="13"/>
  <c r="A2482" i="13"/>
  <c r="C2482" i="13"/>
  <c r="E2482" i="13"/>
  <c r="A2483" i="13"/>
  <c r="C2483" i="13"/>
  <c r="E2483" i="13"/>
  <c r="A2484" i="13"/>
  <c r="C2484" i="13"/>
  <c r="E2484" i="13"/>
  <c r="A2485" i="13"/>
  <c r="C2485" i="13"/>
  <c r="E2485" i="13"/>
  <c r="A2486" i="13"/>
  <c r="C2486" i="13"/>
  <c r="E2486" i="13"/>
  <c r="A2487" i="13"/>
  <c r="C2487" i="13"/>
  <c r="E2487" i="13"/>
  <c r="A2488" i="13"/>
  <c r="C2488" i="13"/>
  <c r="E2488" i="13"/>
  <c r="A2489" i="13"/>
  <c r="C2489" i="13"/>
  <c r="E2489" i="13"/>
  <c r="A2490" i="13"/>
  <c r="C2490" i="13"/>
  <c r="E2490" i="13"/>
  <c r="A2491" i="13"/>
  <c r="C2491" i="13"/>
  <c r="E2491" i="13"/>
  <c r="A2492" i="13"/>
  <c r="C2492" i="13"/>
  <c r="E2492" i="13"/>
  <c r="A2493" i="13"/>
  <c r="C2493" i="13"/>
  <c r="E2493" i="13"/>
  <c r="A2494" i="13"/>
  <c r="C2494" i="13"/>
  <c r="E2494" i="13"/>
  <c r="A2495" i="13"/>
  <c r="C2495" i="13"/>
  <c r="E2495" i="13"/>
  <c r="A2496" i="13"/>
  <c r="C2496" i="13"/>
  <c r="E2496" i="13"/>
  <c r="A2497" i="13"/>
  <c r="C2497" i="13"/>
  <c r="E2497" i="13"/>
  <c r="A2498" i="13"/>
  <c r="C2498" i="13"/>
  <c r="E2498" i="13"/>
  <c r="A2499" i="13"/>
  <c r="C2499" i="13"/>
  <c r="E2499" i="13"/>
  <c r="A2500" i="13"/>
  <c r="C2500" i="13"/>
  <c r="E2500" i="13"/>
  <c r="A2501" i="13"/>
  <c r="C2501" i="13"/>
  <c r="E2501" i="13"/>
  <c r="A2502" i="13"/>
  <c r="C2502" i="13"/>
  <c r="E2502" i="13"/>
  <c r="A2503" i="13"/>
  <c r="C2503" i="13"/>
  <c r="E2503" i="13"/>
  <c r="A2504" i="13"/>
  <c r="C2504" i="13"/>
  <c r="E2504" i="13"/>
  <c r="A2505" i="13"/>
  <c r="C2505" i="13"/>
  <c r="E2505" i="13"/>
  <c r="A2506" i="13"/>
  <c r="C2506" i="13"/>
  <c r="E2506" i="13"/>
  <c r="A2507" i="13"/>
  <c r="C2507" i="13"/>
  <c r="E2507" i="13"/>
  <c r="A2508" i="13"/>
  <c r="C2508" i="13"/>
  <c r="E2508" i="13"/>
  <c r="A2509" i="13"/>
  <c r="C2509" i="13"/>
  <c r="E2509" i="13"/>
  <c r="A2510" i="13"/>
  <c r="C2510" i="13"/>
  <c r="E2510" i="13"/>
  <c r="A2511" i="13"/>
  <c r="C2511" i="13"/>
  <c r="E2511" i="13"/>
  <c r="A2512" i="13"/>
  <c r="C2512" i="13"/>
  <c r="E2512" i="13"/>
  <c r="A2513" i="13"/>
  <c r="C2513" i="13"/>
  <c r="E2513" i="13"/>
  <c r="A2514" i="13"/>
  <c r="C2514" i="13"/>
  <c r="E2514" i="13"/>
  <c r="A2515" i="13"/>
  <c r="C2515" i="13"/>
  <c r="E2515" i="13"/>
  <c r="A2516" i="13"/>
  <c r="C2516" i="13"/>
  <c r="E2516" i="13"/>
  <c r="A2517" i="13"/>
  <c r="C2517" i="13"/>
  <c r="E2517" i="13"/>
  <c r="A2518" i="13"/>
  <c r="C2518" i="13"/>
  <c r="E2518" i="13"/>
  <c r="A2519" i="13"/>
  <c r="C2519" i="13"/>
  <c r="E2519" i="13"/>
  <c r="A2520" i="13"/>
  <c r="C2520" i="13"/>
  <c r="E2520" i="13"/>
  <c r="A2521" i="13"/>
  <c r="C2521" i="13"/>
  <c r="E2521" i="13"/>
  <c r="A2522" i="13"/>
  <c r="C2522" i="13"/>
  <c r="E2522" i="13"/>
  <c r="A2523" i="13"/>
  <c r="C2523" i="13"/>
  <c r="E2523" i="13"/>
  <c r="A2524" i="13"/>
  <c r="C2524" i="13"/>
  <c r="E2524" i="13"/>
  <c r="A2525" i="13"/>
  <c r="C2525" i="13"/>
  <c r="E2525" i="13"/>
  <c r="A2526" i="13"/>
  <c r="C2526" i="13"/>
  <c r="E2526" i="13"/>
  <c r="A2527" i="13"/>
  <c r="C2527" i="13"/>
  <c r="E2527" i="13"/>
  <c r="A2528" i="13"/>
  <c r="C2528" i="13"/>
  <c r="E2528" i="13"/>
  <c r="A2529" i="13"/>
  <c r="C2529" i="13"/>
  <c r="E2529" i="13"/>
  <c r="A2530" i="13"/>
  <c r="C2530" i="13"/>
  <c r="E2530" i="13"/>
  <c r="A2531" i="13"/>
  <c r="C2531" i="13"/>
  <c r="E2531" i="13"/>
  <c r="A2532" i="13"/>
  <c r="C2532" i="13"/>
  <c r="E2532" i="13"/>
  <c r="A2533" i="13"/>
  <c r="C2533" i="13"/>
  <c r="E2533" i="13"/>
  <c r="A2534" i="13"/>
  <c r="C2534" i="13"/>
  <c r="E2534" i="13"/>
  <c r="A2535" i="13"/>
  <c r="C2535" i="13"/>
  <c r="E2535" i="13"/>
  <c r="A2536" i="13"/>
  <c r="C2536" i="13"/>
  <c r="E2536" i="13"/>
  <c r="A2537" i="13"/>
  <c r="C2537" i="13"/>
  <c r="E2537" i="13"/>
  <c r="A2538" i="13"/>
  <c r="C2538" i="13"/>
  <c r="E2538" i="13"/>
  <c r="A2539" i="13"/>
  <c r="C2539" i="13"/>
  <c r="E2539" i="13"/>
  <c r="A2540" i="13"/>
  <c r="C2540" i="13"/>
  <c r="E2540" i="13"/>
  <c r="A2541" i="13"/>
  <c r="C2541" i="13"/>
  <c r="E2541" i="13"/>
  <c r="A2542" i="13"/>
  <c r="C2542" i="13"/>
  <c r="E2542" i="13"/>
  <c r="A2543" i="13"/>
  <c r="C2543" i="13"/>
  <c r="E2543" i="13"/>
  <c r="A2544" i="13"/>
  <c r="C2544" i="13"/>
  <c r="E2544" i="13"/>
  <c r="A2545" i="13"/>
  <c r="C2545" i="13"/>
  <c r="E2545" i="13"/>
  <c r="A2546" i="13"/>
  <c r="C2546" i="13"/>
  <c r="E2546" i="13"/>
  <c r="A2547" i="13"/>
  <c r="C2547" i="13"/>
  <c r="E2547" i="13"/>
  <c r="A2548" i="13"/>
  <c r="C2548" i="13"/>
  <c r="E2548" i="13"/>
  <c r="A2549" i="13"/>
  <c r="C2549" i="13"/>
  <c r="E2549" i="13"/>
  <c r="A2550" i="13"/>
  <c r="C2550" i="13"/>
  <c r="E2550" i="13"/>
  <c r="A2551" i="13"/>
  <c r="C2551" i="13"/>
  <c r="E2551" i="13"/>
  <c r="A2552" i="13"/>
  <c r="C2552" i="13"/>
  <c r="E2552" i="13"/>
  <c r="A2553" i="13"/>
  <c r="C2553" i="13"/>
  <c r="E2553" i="13"/>
  <c r="A2554" i="13"/>
  <c r="C2554" i="13"/>
  <c r="E2554" i="13"/>
  <c r="A2555" i="13"/>
  <c r="C2555" i="13"/>
  <c r="E2555" i="13"/>
  <c r="A2556" i="13"/>
  <c r="C2556" i="13"/>
  <c r="E2556" i="13"/>
  <c r="A2557" i="13"/>
  <c r="C2557" i="13"/>
  <c r="E2557" i="13"/>
  <c r="A2558" i="13"/>
  <c r="C2558" i="13"/>
  <c r="E2558" i="13"/>
  <c r="A2559" i="13"/>
  <c r="C2559" i="13"/>
  <c r="E2559" i="13"/>
  <c r="A2560" i="13"/>
  <c r="C2560" i="13"/>
  <c r="E2560" i="13"/>
  <c r="A2561" i="13"/>
  <c r="C2561" i="13"/>
  <c r="E2561" i="13"/>
  <c r="A2562" i="13"/>
  <c r="C2562" i="13"/>
  <c r="E2562" i="13"/>
  <c r="A2563" i="13"/>
  <c r="C2563" i="13"/>
  <c r="E2563" i="13"/>
  <c r="A2564" i="13"/>
  <c r="C2564" i="13"/>
  <c r="E2564" i="13"/>
  <c r="A2565" i="13"/>
  <c r="C2565" i="13"/>
  <c r="E2565" i="13"/>
  <c r="A2566" i="13"/>
  <c r="C2566" i="13"/>
  <c r="E2566" i="13"/>
  <c r="A2567" i="13"/>
  <c r="C2567" i="13"/>
  <c r="E2567" i="13"/>
  <c r="A2568" i="13"/>
  <c r="C2568" i="13"/>
  <c r="E2568" i="13"/>
  <c r="A2569" i="13"/>
  <c r="C2569" i="13"/>
  <c r="E2569" i="13"/>
  <c r="A2570" i="13"/>
  <c r="C2570" i="13"/>
  <c r="E2570" i="13"/>
  <c r="A2571" i="13"/>
  <c r="C2571" i="13"/>
  <c r="E2571" i="13"/>
  <c r="A2572" i="13"/>
  <c r="C2572" i="13"/>
  <c r="E2572" i="13"/>
  <c r="A2573" i="13"/>
  <c r="C2573" i="13"/>
  <c r="E2573" i="13"/>
  <c r="A2574" i="13"/>
  <c r="C2574" i="13"/>
  <c r="E2574" i="13"/>
  <c r="A2575" i="13"/>
  <c r="C2575" i="13"/>
  <c r="E2575" i="13"/>
  <c r="A2576" i="13"/>
  <c r="C2576" i="13"/>
  <c r="E2576" i="13"/>
  <c r="A2577" i="13"/>
  <c r="C2577" i="13"/>
  <c r="E2577" i="13"/>
  <c r="A2578" i="13"/>
  <c r="C2578" i="13"/>
  <c r="E2578" i="13"/>
  <c r="A2579" i="13"/>
  <c r="C2579" i="13"/>
  <c r="E2579" i="13"/>
  <c r="A2580" i="13"/>
  <c r="C2580" i="13"/>
  <c r="E2580" i="13"/>
  <c r="A2581" i="13"/>
  <c r="C2581" i="13"/>
  <c r="E2581" i="13"/>
  <c r="A2582" i="13"/>
  <c r="C2582" i="13"/>
  <c r="E2582" i="13"/>
  <c r="A2583" i="13"/>
  <c r="C2583" i="13"/>
  <c r="E2583" i="13"/>
  <c r="A2584" i="13"/>
  <c r="C2584" i="13"/>
  <c r="E2584" i="13"/>
  <c r="A2585" i="13"/>
  <c r="C2585" i="13"/>
  <c r="E2585" i="13"/>
  <c r="A2586" i="13"/>
  <c r="C2586" i="13"/>
  <c r="E2586" i="13"/>
  <c r="A2587" i="13"/>
  <c r="C2587" i="13"/>
  <c r="E2587" i="13"/>
  <c r="A2588" i="13"/>
  <c r="C2588" i="13"/>
  <c r="E2588" i="13"/>
  <c r="A2589" i="13"/>
  <c r="C2589" i="13"/>
  <c r="E2589" i="13"/>
  <c r="A2590" i="13"/>
  <c r="C2590" i="13"/>
  <c r="E2590" i="13"/>
  <c r="A2591" i="13"/>
  <c r="C2591" i="13"/>
  <c r="E2591" i="13"/>
  <c r="A2592" i="13"/>
  <c r="C2592" i="13"/>
  <c r="E2592" i="13"/>
  <c r="A2593" i="13"/>
  <c r="C2593" i="13"/>
  <c r="E2593" i="13"/>
  <c r="A2594" i="13"/>
  <c r="C2594" i="13"/>
  <c r="E2594" i="13"/>
  <c r="A2595" i="13"/>
  <c r="C2595" i="13"/>
  <c r="E2595" i="13"/>
  <c r="A2596" i="13"/>
  <c r="C2596" i="13"/>
  <c r="E2596" i="13"/>
  <c r="A2597" i="13"/>
  <c r="C2597" i="13"/>
  <c r="E2597" i="13"/>
  <c r="A2598" i="13"/>
  <c r="C2598" i="13"/>
  <c r="E2598" i="13"/>
  <c r="A2599" i="13"/>
  <c r="C2599" i="13"/>
  <c r="E2599" i="13"/>
  <c r="A2600" i="13"/>
  <c r="C2600" i="13"/>
  <c r="E2600" i="13"/>
  <c r="A2601" i="13"/>
  <c r="C2601" i="13"/>
  <c r="E2601" i="13"/>
  <c r="A2602" i="13"/>
  <c r="C2602" i="13"/>
  <c r="E2602" i="13"/>
  <c r="A2603" i="13"/>
  <c r="C2603" i="13"/>
  <c r="E2603" i="13"/>
  <c r="A2604" i="13"/>
  <c r="C2604" i="13"/>
  <c r="E2604" i="13"/>
  <c r="A2605" i="13"/>
  <c r="C2605" i="13"/>
  <c r="E2605" i="13"/>
  <c r="A2606" i="13"/>
  <c r="C2606" i="13"/>
  <c r="E2606" i="13"/>
  <c r="A2607" i="13"/>
  <c r="C2607" i="13"/>
  <c r="E2607" i="13"/>
  <c r="A2608" i="13"/>
  <c r="C2608" i="13"/>
  <c r="E2608" i="13"/>
  <c r="A2609" i="13"/>
  <c r="C2609" i="13"/>
  <c r="E2609" i="13"/>
  <c r="A2610" i="13"/>
  <c r="C2610" i="13"/>
  <c r="E2610" i="13"/>
  <c r="A2611" i="13"/>
  <c r="C2611" i="13"/>
  <c r="E2611" i="13"/>
  <c r="A2612" i="13"/>
  <c r="C2612" i="13"/>
  <c r="E2612" i="13"/>
  <c r="A2613" i="13"/>
  <c r="C2613" i="13"/>
  <c r="E2613" i="13"/>
  <c r="A2614" i="13"/>
  <c r="C2614" i="13"/>
  <c r="E2614" i="13"/>
  <c r="A2615" i="13"/>
  <c r="C2615" i="13"/>
  <c r="E2615" i="13"/>
  <c r="A2616" i="13"/>
  <c r="C2616" i="13"/>
  <c r="E2616" i="13"/>
  <c r="A2617" i="13"/>
  <c r="C2617" i="13"/>
  <c r="E2617" i="13"/>
  <c r="A2618" i="13"/>
  <c r="C2618" i="13"/>
  <c r="E2618" i="13"/>
  <c r="A2619" i="13"/>
  <c r="C2619" i="13"/>
  <c r="E2619" i="13"/>
  <c r="A2620" i="13"/>
  <c r="C2620" i="13"/>
  <c r="E2620" i="13"/>
  <c r="A2621" i="13"/>
  <c r="C2621" i="13"/>
  <c r="E2621" i="13"/>
  <c r="A2622" i="13"/>
  <c r="C2622" i="13"/>
  <c r="E2622" i="13"/>
  <c r="A2623" i="13"/>
  <c r="C2623" i="13"/>
  <c r="E2623" i="13"/>
  <c r="A2624" i="13"/>
  <c r="C2624" i="13"/>
  <c r="E2624" i="13"/>
  <c r="A2625" i="13"/>
  <c r="C2625" i="13"/>
  <c r="E2625" i="13"/>
  <c r="A2626" i="13"/>
  <c r="C2626" i="13"/>
  <c r="E2626" i="13"/>
  <c r="A2627" i="13"/>
  <c r="C2627" i="13"/>
  <c r="E2627" i="13"/>
  <c r="A2628" i="13"/>
  <c r="C2628" i="13"/>
  <c r="E2628" i="13"/>
  <c r="A2629" i="13"/>
  <c r="C2629" i="13"/>
  <c r="E2629" i="13"/>
  <c r="A2630" i="13"/>
  <c r="C2630" i="13"/>
  <c r="E2630" i="13"/>
  <c r="A2631" i="13"/>
  <c r="C2631" i="13"/>
  <c r="E2631" i="13"/>
  <c r="A2632" i="13"/>
  <c r="C2632" i="13"/>
  <c r="E2632" i="13"/>
  <c r="A2633" i="13"/>
  <c r="C2633" i="13"/>
  <c r="E2633" i="13"/>
  <c r="A2634" i="13"/>
  <c r="C2634" i="13"/>
  <c r="E2634" i="13"/>
  <c r="A2635" i="13"/>
  <c r="C2635" i="13"/>
  <c r="E2635" i="13"/>
  <c r="A2636" i="13"/>
  <c r="C2636" i="13"/>
  <c r="E2636" i="13"/>
  <c r="A2637" i="13"/>
  <c r="C2637" i="13"/>
  <c r="E2637" i="13"/>
  <c r="A2638" i="13"/>
  <c r="C2638" i="13"/>
  <c r="E2638" i="13"/>
  <c r="A2639" i="13"/>
  <c r="C2639" i="13"/>
  <c r="E2639" i="13"/>
  <c r="A2640" i="13"/>
  <c r="C2640" i="13"/>
  <c r="E2640" i="13"/>
  <c r="A2641" i="13"/>
  <c r="C2641" i="13"/>
  <c r="E2641" i="13"/>
  <c r="A2642" i="13"/>
  <c r="C2642" i="13"/>
  <c r="E2642" i="13"/>
  <c r="A2643" i="13"/>
  <c r="C2643" i="13"/>
  <c r="E2643" i="13"/>
  <c r="A2644" i="13"/>
  <c r="C2644" i="13"/>
  <c r="E2644" i="13"/>
  <c r="A2645" i="13"/>
  <c r="C2645" i="13"/>
  <c r="E2645" i="13"/>
  <c r="A2646" i="13"/>
  <c r="C2646" i="13"/>
  <c r="E2646" i="13"/>
  <c r="A2647" i="13"/>
  <c r="C2647" i="13"/>
  <c r="E2647" i="13"/>
  <c r="A2648" i="13"/>
  <c r="C2648" i="13"/>
  <c r="E2648" i="13"/>
  <c r="A2649" i="13"/>
  <c r="C2649" i="13"/>
  <c r="E2649" i="13"/>
  <c r="A2650" i="13"/>
  <c r="C2650" i="13"/>
  <c r="E2650" i="13"/>
  <c r="A2651" i="13"/>
  <c r="C2651" i="13"/>
  <c r="E2651" i="13"/>
  <c r="A2652" i="13"/>
  <c r="C2652" i="13"/>
  <c r="E2652" i="13"/>
  <c r="A2653" i="13"/>
  <c r="C2653" i="13"/>
  <c r="E2653" i="13"/>
  <c r="A2654" i="13"/>
  <c r="C2654" i="13"/>
  <c r="E2654" i="13"/>
  <c r="A2655" i="13"/>
  <c r="C2655" i="13"/>
  <c r="E2655" i="13"/>
  <c r="A2656" i="13"/>
  <c r="C2656" i="13"/>
  <c r="E2656" i="13"/>
  <c r="A2657" i="13"/>
  <c r="C2657" i="13"/>
  <c r="E2657" i="13"/>
  <c r="A2658" i="13"/>
  <c r="C2658" i="13"/>
  <c r="E2658" i="13"/>
  <c r="A2659" i="13"/>
  <c r="C2659" i="13"/>
  <c r="E2659" i="13"/>
  <c r="A2660" i="13"/>
  <c r="C2660" i="13"/>
  <c r="E2660" i="13"/>
  <c r="A2661" i="13"/>
  <c r="C2661" i="13"/>
  <c r="E2661" i="13"/>
  <c r="A2662" i="13"/>
  <c r="C2662" i="13"/>
  <c r="E2662" i="13"/>
  <c r="A2663" i="13"/>
  <c r="C2663" i="13"/>
  <c r="E2663" i="13"/>
  <c r="A2664" i="13"/>
  <c r="C2664" i="13"/>
  <c r="E2664" i="13"/>
  <c r="A2665" i="13"/>
  <c r="C2665" i="13"/>
  <c r="E2665" i="13"/>
  <c r="A2666" i="13"/>
  <c r="C2666" i="13"/>
  <c r="E2666" i="13"/>
  <c r="A2667" i="13"/>
  <c r="C2667" i="13"/>
  <c r="E2667" i="13"/>
  <c r="A2668" i="13"/>
  <c r="C2668" i="13"/>
  <c r="E2668" i="13"/>
  <c r="A2669" i="13"/>
  <c r="C2669" i="13"/>
  <c r="E2669" i="13"/>
  <c r="A2670" i="13"/>
  <c r="C2670" i="13"/>
  <c r="E2670" i="13"/>
  <c r="A2671" i="13"/>
  <c r="C2671" i="13"/>
  <c r="E2671" i="13"/>
  <c r="A2672" i="13"/>
  <c r="C2672" i="13"/>
  <c r="E2672" i="13"/>
  <c r="A2673" i="13"/>
  <c r="C2673" i="13"/>
  <c r="E2673" i="13"/>
  <c r="A2674" i="13"/>
  <c r="C2674" i="13"/>
  <c r="E2674" i="13"/>
  <c r="A2675" i="13"/>
  <c r="C2675" i="13"/>
  <c r="E2675" i="13"/>
  <c r="A2676" i="13"/>
  <c r="C2676" i="13"/>
  <c r="E2676" i="13"/>
  <c r="A2677" i="13"/>
  <c r="C2677" i="13"/>
  <c r="E2677" i="13"/>
  <c r="A2678" i="13"/>
  <c r="C2678" i="13"/>
  <c r="E2678" i="13"/>
  <c r="A2679" i="13"/>
  <c r="C2679" i="13"/>
  <c r="E2679" i="13"/>
  <c r="A2680" i="13"/>
  <c r="C2680" i="13"/>
  <c r="E2680" i="13"/>
  <c r="A2681" i="13"/>
  <c r="C2681" i="13"/>
  <c r="E2681" i="13"/>
  <c r="A2682" i="13"/>
  <c r="C2682" i="13"/>
  <c r="E2682" i="13"/>
  <c r="A2683" i="13"/>
  <c r="C2683" i="13"/>
  <c r="E2683" i="13"/>
  <c r="A2684" i="13"/>
  <c r="C2684" i="13"/>
  <c r="E2684" i="13"/>
  <c r="A2685" i="13"/>
  <c r="B2685" i="13"/>
  <c r="C2685" i="13"/>
  <c r="E2685" i="13"/>
  <c r="A2686" i="13"/>
  <c r="C2686" i="13"/>
  <c r="E2686" i="13"/>
  <c r="A2687" i="13"/>
  <c r="C2687" i="13"/>
  <c r="E2687" i="13"/>
  <c r="A2688" i="13"/>
  <c r="C2688" i="13"/>
  <c r="E2688" i="13"/>
  <c r="A2689" i="13"/>
  <c r="C2689" i="13"/>
  <c r="E2689" i="13"/>
  <c r="A2690" i="13"/>
  <c r="C2690" i="13"/>
  <c r="E2690" i="13"/>
  <c r="A2691" i="13"/>
  <c r="C2691" i="13"/>
  <c r="E2691" i="13"/>
  <c r="A2692" i="13"/>
  <c r="C2692" i="13"/>
  <c r="E2692" i="13"/>
  <c r="A2693" i="13"/>
  <c r="C2693" i="13"/>
  <c r="E2693" i="13"/>
  <c r="A2694" i="13"/>
  <c r="C2694" i="13"/>
  <c r="E2694" i="13"/>
  <c r="A2695" i="13"/>
  <c r="C2695" i="13"/>
  <c r="E2695" i="13"/>
  <c r="A2696" i="13"/>
  <c r="C2696" i="13"/>
  <c r="E2696" i="13"/>
  <c r="A2697" i="13"/>
  <c r="C2697" i="13"/>
  <c r="E2697" i="13"/>
  <c r="A2698" i="13"/>
  <c r="C2698" i="13"/>
  <c r="E2698" i="13"/>
  <c r="A2699" i="13"/>
  <c r="C2699" i="13"/>
  <c r="E2699" i="13"/>
  <c r="A2700" i="13"/>
  <c r="C2700" i="13"/>
  <c r="E2700" i="13"/>
  <c r="A2701" i="13"/>
  <c r="C2701" i="13"/>
  <c r="E2701" i="13"/>
  <c r="A2702" i="13"/>
  <c r="C2702" i="13"/>
  <c r="E2702" i="13"/>
  <c r="A2703" i="13"/>
  <c r="C2703" i="13"/>
  <c r="E2703" i="13"/>
  <c r="A2704" i="13"/>
  <c r="C2704" i="13"/>
  <c r="E2704" i="13"/>
  <c r="A2705" i="13"/>
  <c r="C2705" i="13"/>
  <c r="E2705" i="13"/>
  <c r="A2706" i="13"/>
  <c r="C2706" i="13"/>
  <c r="E2706" i="13"/>
  <c r="A2707" i="13"/>
  <c r="C2707" i="13"/>
  <c r="E2707" i="13"/>
  <c r="A2708" i="13"/>
  <c r="C2708" i="13"/>
  <c r="E2708" i="13"/>
  <c r="A2709" i="13"/>
  <c r="C2709" i="13"/>
  <c r="E2709" i="13"/>
  <c r="A2710" i="13"/>
  <c r="C2710" i="13"/>
  <c r="E2710" i="13"/>
  <c r="A2711" i="13"/>
  <c r="C2711" i="13"/>
  <c r="E2711" i="13"/>
  <c r="A2712" i="13"/>
  <c r="C2712" i="13"/>
  <c r="E2712" i="13"/>
  <c r="A2713" i="13"/>
  <c r="C2713" i="13"/>
  <c r="E2713" i="13"/>
  <c r="A2714" i="13"/>
  <c r="C2714" i="13"/>
  <c r="E2714" i="13"/>
  <c r="A2715" i="13"/>
  <c r="C2715" i="13"/>
  <c r="E2715" i="13"/>
  <c r="A2716" i="13"/>
  <c r="C2716" i="13"/>
  <c r="E2716" i="13"/>
  <c r="A2717" i="13"/>
  <c r="C2717" i="13"/>
  <c r="E2717" i="13"/>
  <c r="A2718" i="13"/>
  <c r="C2718" i="13"/>
  <c r="E2718" i="13"/>
  <c r="A2719" i="13"/>
  <c r="C2719" i="13"/>
  <c r="E2719" i="13"/>
  <c r="A2720" i="13"/>
  <c r="C2720" i="13"/>
  <c r="E2720" i="13"/>
  <c r="A2721" i="13"/>
  <c r="C2721" i="13"/>
  <c r="E2721" i="13"/>
  <c r="A2722" i="13"/>
  <c r="C2722" i="13"/>
  <c r="E2722" i="13"/>
  <c r="A2723" i="13"/>
  <c r="C2723" i="13"/>
  <c r="E2723" i="13"/>
  <c r="A2724" i="13"/>
  <c r="C2724" i="13"/>
  <c r="E2724" i="13"/>
  <c r="A2725" i="13"/>
  <c r="C2725" i="13"/>
  <c r="E2725" i="13"/>
  <c r="A2726" i="13"/>
  <c r="C2726" i="13"/>
  <c r="E2726" i="13"/>
  <c r="A2727" i="13"/>
  <c r="C2727" i="13"/>
  <c r="E2727" i="13"/>
  <c r="A2728" i="13"/>
  <c r="C2728" i="13"/>
  <c r="E2728" i="13"/>
  <c r="A2729" i="13"/>
  <c r="C2729" i="13"/>
  <c r="E2729" i="13"/>
  <c r="A2730" i="13"/>
  <c r="C2730" i="13"/>
  <c r="E2730" i="13"/>
  <c r="A2731" i="13"/>
  <c r="C2731" i="13"/>
  <c r="E2731" i="13"/>
  <c r="A2732" i="13"/>
  <c r="C2732" i="13"/>
  <c r="E2732" i="13"/>
  <c r="A2733" i="13"/>
  <c r="C2733" i="13"/>
  <c r="E2733" i="13"/>
  <c r="A2734" i="13"/>
  <c r="C2734" i="13"/>
  <c r="E2734" i="13"/>
  <c r="A2735" i="13"/>
  <c r="C2735" i="13"/>
  <c r="E2735" i="13"/>
  <c r="A2736" i="13"/>
  <c r="C2736" i="13"/>
  <c r="E2736" i="13"/>
  <c r="A2737" i="13"/>
  <c r="C2737" i="13"/>
  <c r="E2737" i="13"/>
  <c r="A2738" i="13"/>
  <c r="C2738" i="13"/>
  <c r="E2738" i="13"/>
  <c r="A2739" i="13"/>
  <c r="C2739" i="13"/>
  <c r="E2739" i="13"/>
  <c r="A2740" i="13"/>
  <c r="C2740" i="13"/>
  <c r="E2740" i="13"/>
  <c r="A2741" i="13"/>
  <c r="C2741" i="13"/>
  <c r="E2741" i="13"/>
  <c r="A2742" i="13"/>
  <c r="C2742" i="13"/>
  <c r="E2742" i="13"/>
  <c r="A2743" i="13"/>
  <c r="C2743" i="13"/>
  <c r="E2743" i="13"/>
  <c r="A2744" i="13"/>
  <c r="C2744" i="13"/>
  <c r="E2744" i="13"/>
  <c r="A2745" i="13"/>
  <c r="C2745" i="13"/>
  <c r="E2745" i="13"/>
  <c r="A2746" i="13"/>
  <c r="C2746" i="13"/>
  <c r="E2746" i="13"/>
  <c r="A2747" i="13"/>
  <c r="C2747" i="13"/>
  <c r="E2747" i="13"/>
  <c r="A2748" i="13"/>
  <c r="C2748" i="13"/>
  <c r="E2748" i="13"/>
  <c r="A2749" i="13"/>
  <c r="C2749" i="13"/>
  <c r="E2749" i="13"/>
  <c r="A2750" i="13"/>
  <c r="C2750" i="13"/>
  <c r="E2750" i="13"/>
  <c r="A2751" i="13"/>
  <c r="C2751" i="13"/>
  <c r="E2751" i="13"/>
  <c r="A2752" i="13"/>
  <c r="C2752" i="13"/>
  <c r="E2752" i="13"/>
  <c r="A2753" i="13"/>
  <c r="C2753" i="13"/>
  <c r="E2753" i="13"/>
  <c r="A2754" i="13"/>
  <c r="C2754" i="13"/>
  <c r="E2754" i="13"/>
  <c r="A2755" i="13"/>
  <c r="C2755" i="13"/>
  <c r="E2755" i="13"/>
  <c r="A2756" i="13"/>
  <c r="C2756" i="13"/>
  <c r="E2756" i="13"/>
  <c r="A2757" i="13"/>
  <c r="C2757" i="13"/>
  <c r="E2757" i="13"/>
  <c r="A2758" i="13"/>
  <c r="C2758" i="13"/>
  <c r="E2758" i="13"/>
  <c r="A2759" i="13"/>
  <c r="C2759" i="13"/>
  <c r="E2759" i="13"/>
  <c r="A2760" i="13"/>
  <c r="C2760" i="13"/>
  <c r="E2760" i="13"/>
  <c r="A2761" i="13"/>
  <c r="C2761" i="13"/>
  <c r="E2761" i="13"/>
  <c r="A2762" i="13"/>
  <c r="C2762" i="13"/>
  <c r="E2762" i="13"/>
  <c r="A2763" i="13"/>
  <c r="C2763" i="13"/>
  <c r="E2763" i="13"/>
  <c r="A2764" i="13"/>
  <c r="C2764" i="13"/>
  <c r="E2764" i="13"/>
  <c r="A2765" i="13"/>
  <c r="C2765" i="13"/>
  <c r="E2765" i="13"/>
  <c r="A2766" i="13"/>
  <c r="C2766" i="13"/>
  <c r="E2766" i="13"/>
  <c r="A2767" i="13"/>
  <c r="C2767" i="13"/>
  <c r="E2767" i="13"/>
  <c r="A2768" i="13"/>
  <c r="C2768" i="13"/>
  <c r="E2768" i="13"/>
  <c r="A2769" i="13"/>
  <c r="C2769" i="13"/>
  <c r="E2769" i="13"/>
  <c r="A2770" i="13"/>
  <c r="C2770" i="13"/>
  <c r="E2770" i="13"/>
  <c r="A2771" i="13"/>
  <c r="C2771" i="13"/>
  <c r="E2771" i="13"/>
  <c r="A2772" i="13"/>
  <c r="C2772" i="13"/>
  <c r="E2772" i="13"/>
  <c r="A2773" i="13"/>
  <c r="C2773" i="13"/>
  <c r="E2773" i="13"/>
  <c r="A2774" i="13"/>
  <c r="C2774" i="13"/>
  <c r="E2774" i="13"/>
  <c r="A2775" i="13"/>
  <c r="C2775" i="13"/>
  <c r="E2775" i="13"/>
  <c r="A2776" i="13"/>
  <c r="C2776" i="13"/>
  <c r="E2776" i="13"/>
  <c r="A2777" i="13"/>
  <c r="C2777" i="13"/>
  <c r="E2777" i="13"/>
  <c r="A2778" i="13"/>
  <c r="C2778" i="13"/>
  <c r="E2778" i="13"/>
  <c r="A2779" i="13"/>
  <c r="C2779" i="13"/>
  <c r="E2779" i="13"/>
  <c r="A2780" i="13"/>
  <c r="C2780" i="13"/>
  <c r="E2780" i="13"/>
  <c r="A2781" i="13"/>
  <c r="C2781" i="13"/>
  <c r="E2781" i="13"/>
  <c r="A2782" i="13"/>
  <c r="C2782" i="13"/>
  <c r="E2782" i="13"/>
  <c r="A2783" i="13"/>
  <c r="C2783" i="13"/>
  <c r="E2783" i="13"/>
  <c r="A2784" i="13"/>
  <c r="C2784" i="13"/>
  <c r="E2784" i="13"/>
  <c r="A2785" i="13"/>
  <c r="C2785" i="13"/>
  <c r="E2785" i="13"/>
  <c r="A2786" i="13"/>
  <c r="C2786" i="13"/>
  <c r="E2786" i="13"/>
  <c r="A2787" i="13"/>
  <c r="C2787" i="13"/>
  <c r="E2787" i="13"/>
  <c r="A2788" i="13"/>
  <c r="C2788" i="13"/>
  <c r="E2788" i="13"/>
  <c r="A2789" i="13"/>
  <c r="C2789" i="13"/>
  <c r="E2789" i="13"/>
  <c r="A2790" i="13"/>
  <c r="C2790" i="13"/>
  <c r="E2790" i="13"/>
  <c r="A2791" i="13"/>
  <c r="C2791" i="13"/>
  <c r="E2791" i="13"/>
  <c r="A2792" i="13"/>
  <c r="C2792" i="13"/>
  <c r="E2792" i="13"/>
  <c r="A2793" i="13"/>
  <c r="C2793" i="13"/>
  <c r="E2793" i="13"/>
  <c r="A2794" i="13"/>
  <c r="C2794" i="13"/>
  <c r="E2794" i="13"/>
  <c r="A2795" i="13"/>
  <c r="C2795" i="13"/>
  <c r="E2795" i="13"/>
  <c r="A2796" i="13"/>
  <c r="C2796" i="13"/>
  <c r="E2796" i="13"/>
  <c r="A2797" i="13"/>
  <c r="C2797" i="13"/>
  <c r="E2797" i="13"/>
  <c r="A2798" i="13"/>
  <c r="C2798" i="13"/>
  <c r="E2798" i="13"/>
  <c r="A2799" i="13"/>
  <c r="C2799" i="13"/>
  <c r="E2799" i="13"/>
  <c r="A2800" i="13"/>
  <c r="C2800" i="13"/>
  <c r="E2800" i="13"/>
  <c r="A2801" i="13"/>
  <c r="C2801" i="13"/>
  <c r="E2801" i="13"/>
  <c r="A2802" i="13"/>
  <c r="C2802" i="13"/>
  <c r="E2802" i="13"/>
  <c r="A2803" i="13"/>
  <c r="C2803" i="13"/>
  <c r="E2803" i="13"/>
  <c r="A2804" i="13"/>
  <c r="C2804" i="13"/>
  <c r="E2804" i="13"/>
  <c r="A2805" i="13"/>
  <c r="C2805" i="13"/>
  <c r="E2805" i="13"/>
  <c r="A2806" i="13"/>
  <c r="C2806" i="13"/>
  <c r="E2806" i="13"/>
  <c r="A2807" i="13"/>
  <c r="C2807" i="13"/>
  <c r="E2807" i="13"/>
  <c r="A2808" i="13"/>
  <c r="C2808" i="13"/>
  <c r="E2808" i="13"/>
  <c r="A2809" i="13"/>
  <c r="C2809" i="13"/>
  <c r="E2809" i="13"/>
  <c r="A2810" i="13"/>
  <c r="C2810" i="13"/>
  <c r="A2811" i="13"/>
  <c r="C2811" i="13"/>
  <c r="A2812" i="13"/>
  <c r="C2812" i="13"/>
  <c r="A2813" i="13"/>
  <c r="C2813" i="13"/>
  <c r="A2814" i="13"/>
  <c r="C2814" i="13"/>
  <c r="A2815" i="13"/>
  <c r="C2815" i="13"/>
  <c r="A2816" i="13"/>
  <c r="C2816" i="13"/>
  <c r="A2817" i="13"/>
  <c r="C2817" i="13"/>
  <c r="A2818" i="13"/>
  <c r="C2818" i="13"/>
  <c r="A2819" i="13"/>
  <c r="C2819" i="13"/>
  <c r="A2820" i="13"/>
  <c r="C2820" i="13"/>
  <c r="A2821" i="13"/>
  <c r="C2821" i="13"/>
  <c r="A2822" i="13"/>
  <c r="C2822" i="13"/>
  <c r="A2823" i="13"/>
  <c r="C2823" i="13"/>
  <c r="A2824" i="13"/>
  <c r="C2824" i="13"/>
  <c r="A2825" i="13"/>
  <c r="C2825" i="13"/>
  <c r="A2826" i="13"/>
  <c r="C2826" i="13"/>
  <c r="A2827" i="13"/>
  <c r="C2827" i="13"/>
  <c r="A2828" i="13"/>
  <c r="C2828" i="13"/>
  <c r="A2829" i="13"/>
  <c r="C2829" i="13"/>
  <c r="A2830" i="13"/>
  <c r="C2830" i="13"/>
  <c r="A2831" i="13"/>
  <c r="C2831" i="13"/>
  <c r="A2832" i="13"/>
  <c r="C2832" i="13"/>
  <c r="A2833" i="13"/>
  <c r="C2833" i="13"/>
  <c r="A2834" i="13"/>
  <c r="C2834" i="13"/>
  <c r="A2835" i="13"/>
  <c r="C2835" i="13"/>
  <c r="A2836" i="13"/>
  <c r="C2836" i="13"/>
  <c r="A2837" i="13"/>
  <c r="C2837" i="13"/>
  <c r="A2838" i="13"/>
  <c r="C2838" i="13"/>
  <c r="A2839" i="13"/>
  <c r="C2839" i="13"/>
  <c r="A2840" i="13"/>
  <c r="C2840" i="13"/>
  <c r="A2841" i="13"/>
  <c r="C2841" i="13"/>
  <c r="A2842" i="13"/>
  <c r="C2842" i="13"/>
  <c r="A2843" i="13"/>
  <c r="C2843" i="13"/>
  <c r="A2844" i="13"/>
  <c r="C2844" i="13"/>
  <c r="A2845" i="13"/>
  <c r="C2845" i="13"/>
  <c r="A2846" i="13"/>
  <c r="C2846" i="13"/>
  <c r="A2847" i="13"/>
  <c r="C2847" i="13"/>
  <c r="A2848" i="13"/>
  <c r="C2848" i="13"/>
  <c r="A2849" i="13"/>
  <c r="C2849" i="13"/>
  <c r="A2850" i="13"/>
  <c r="C2850" i="13"/>
  <c r="A2851" i="13"/>
  <c r="C2851" i="13"/>
  <c r="A2852" i="13"/>
  <c r="C2852" i="13"/>
  <c r="A2853" i="13"/>
  <c r="C2853" i="13"/>
  <c r="A2854" i="13"/>
  <c r="C2854" i="13"/>
  <c r="A2855" i="13"/>
  <c r="C2855" i="13"/>
  <c r="A2856" i="13"/>
  <c r="C2856" i="13"/>
  <c r="A2857" i="13"/>
  <c r="C2857" i="13"/>
  <c r="A2858" i="13"/>
  <c r="C2858" i="13"/>
  <c r="A2859" i="13"/>
  <c r="C2859" i="13"/>
  <c r="A2860" i="13"/>
  <c r="C2860" i="13"/>
  <c r="A2861" i="13"/>
  <c r="C2861" i="13"/>
  <c r="A2291" i="13"/>
  <c r="C2291" i="13"/>
  <c r="E2291" i="13"/>
  <c r="A2292" i="13"/>
  <c r="C2292" i="13"/>
  <c r="E2292" i="13"/>
  <c r="A2293" i="13"/>
  <c r="C2293" i="13"/>
  <c r="E2293" i="13"/>
  <c r="A2294" i="13"/>
  <c r="C2294" i="13"/>
  <c r="E2294" i="13"/>
  <c r="A2295" i="13"/>
  <c r="C2295" i="13"/>
  <c r="E2295" i="13"/>
  <c r="A2296" i="13"/>
  <c r="C2296" i="13"/>
  <c r="E2296" i="13"/>
  <c r="A2297" i="13"/>
  <c r="B2297" i="13"/>
  <c r="C2297" i="13"/>
  <c r="E2297" i="13"/>
  <c r="A2298" i="13"/>
  <c r="C2298" i="13"/>
  <c r="E2298" i="13"/>
  <c r="A2299" i="13"/>
  <c r="C2299" i="13"/>
  <c r="E2299" i="13"/>
  <c r="A2300" i="13"/>
  <c r="C2300" i="13"/>
  <c r="E2300" i="13"/>
  <c r="A2301" i="13"/>
  <c r="C2301" i="13"/>
  <c r="E2301" i="13"/>
  <c r="A2302" i="13"/>
  <c r="C2302" i="13"/>
  <c r="E2302" i="13"/>
  <c r="A2303" i="13"/>
  <c r="C2303" i="13"/>
  <c r="E2303" i="13"/>
  <c r="A2304" i="13"/>
  <c r="C2304" i="13"/>
  <c r="E2304" i="13"/>
  <c r="A2305" i="13"/>
  <c r="C2305" i="13"/>
  <c r="E2305" i="13"/>
  <c r="A2306" i="13"/>
  <c r="C2306" i="13"/>
  <c r="E2306" i="13"/>
  <c r="A2307" i="13"/>
  <c r="C2307" i="13"/>
  <c r="E2307" i="13"/>
  <c r="A2308" i="13"/>
  <c r="C2308" i="13"/>
  <c r="E2308" i="13"/>
  <c r="A2309" i="13"/>
  <c r="C2309" i="13"/>
  <c r="E2309" i="13"/>
  <c r="A2310" i="13"/>
  <c r="C2310" i="13"/>
  <c r="E2310" i="13"/>
  <c r="A2311" i="13"/>
  <c r="C2311" i="13"/>
  <c r="E2311" i="13"/>
  <c r="A2312" i="13"/>
  <c r="C2312" i="13"/>
  <c r="E2312" i="13"/>
  <c r="A2313" i="13"/>
  <c r="B2313" i="13"/>
  <c r="C2313" i="13"/>
  <c r="E2313" i="13"/>
  <c r="A2314" i="13"/>
  <c r="C2314" i="13"/>
  <c r="E2314" i="13"/>
  <c r="A2315" i="13"/>
  <c r="C2315" i="13"/>
  <c r="E2315" i="13"/>
  <c r="A2316" i="13"/>
  <c r="C2316" i="13"/>
  <c r="E2316" i="13"/>
  <c r="A2317" i="13"/>
  <c r="C2317" i="13"/>
  <c r="E2317" i="13"/>
  <c r="A2318" i="13"/>
  <c r="C2318" i="13"/>
  <c r="E2318" i="13"/>
  <c r="A2319" i="13"/>
  <c r="C2319" i="13"/>
  <c r="E2319" i="13"/>
  <c r="A2320" i="13"/>
  <c r="C2320" i="13"/>
  <c r="E2320" i="13"/>
  <c r="A2321" i="13"/>
  <c r="C2321" i="13"/>
  <c r="E2321" i="13"/>
  <c r="A2322" i="13"/>
  <c r="C2322" i="13"/>
  <c r="E2322" i="13"/>
  <c r="A2323" i="13"/>
  <c r="C2323" i="13"/>
  <c r="E2323" i="13"/>
  <c r="A2324" i="13"/>
  <c r="C2324" i="13"/>
  <c r="E2324" i="13"/>
  <c r="A2325" i="13"/>
  <c r="C2325" i="13"/>
  <c r="E2325" i="13"/>
  <c r="A2326" i="13"/>
  <c r="C2326" i="13"/>
  <c r="E2326" i="13"/>
  <c r="A2327" i="13"/>
  <c r="C2327" i="13"/>
  <c r="E2327" i="13"/>
  <c r="A2328" i="13"/>
  <c r="C2328" i="13"/>
  <c r="E2328" i="13"/>
  <c r="A2329" i="13"/>
  <c r="B2329" i="13"/>
  <c r="C2329" i="13"/>
  <c r="E2329" i="13"/>
  <c r="A2330" i="13"/>
  <c r="C2330" i="13"/>
  <c r="E2330" i="13"/>
  <c r="A2331" i="13"/>
  <c r="C2331" i="13"/>
  <c r="E2331" i="13"/>
  <c r="A2332" i="13"/>
  <c r="C2332" i="13"/>
  <c r="E2332" i="13"/>
  <c r="A2333" i="13"/>
  <c r="C2333" i="13"/>
  <c r="E2333" i="13"/>
  <c r="A2334" i="13"/>
  <c r="C2334" i="13"/>
  <c r="E2334" i="13"/>
  <c r="A2335" i="13"/>
  <c r="C2335" i="13"/>
  <c r="E2335" i="13"/>
  <c r="A2336" i="13"/>
  <c r="C2336" i="13"/>
  <c r="E2336" i="13"/>
  <c r="A2337" i="13"/>
  <c r="C2337" i="13"/>
  <c r="E2337" i="13"/>
  <c r="A2338" i="13"/>
  <c r="C2338" i="13"/>
  <c r="E2338" i="13"/>
  <c r="A2339" i="13"/>
  <c r="C2339" i="13"/>
  <c r="E2339" i="13"/>
  <c r="A2340" i="13"/>
  <c r="C2340" i="13"/>
  <c r="E2340" i="13"/>
  <c r="A2341" i="13"/>
  <c r="C2341" i="13"/>
  <c r="E2341" i="13"/>
  <c r="A2342" i="13"/>
  <c r="C2342" i="13"/>
  <c r="E2342" i="13"/>
  <c r="A2343" i="13"/>
  <c r="C2343" i="13"/>
  <c r="E2343" i="13"/>
  <c r="A2344" i="13"/>
  <c r="C2344" i="13"/>
  <c r="E2344" i="13"/>
  <c r="A2345" i="13"/>
  <c r="C2345" i="13"/>
  <c r="E2345" i="13"/>
  <c r="A2346" i="13"/>
  <c r="C2346" i="13"/>
  <c r="E2346" i="13"/>
  <c r="A2347" i="13"/>
  <c r="C2347" i="13"/>
  <c r="E2347" i="13"/>
  <c r="A2348" i="13"/>
  <c r="C2348" i="13"/>
  <c r="E2348" i="13"/>
  <c r="A2349" i="13"/>
  <c r="C2349" i="13"/>
  <c r="E2349" i="13"/>
  <c r="A2350" i="13"/>
  <c r="C2350" i="13"/>
  <c r="E2350" i="13"/>
  <c r="A2351" i="13"/>
  <c r="C2351" i="13"/>
  <c r="E2351" i="13"/>
  <c r="A2352" i="13"/>
  <c r="C2352" i="13"/>
  <c r="E2352" i="13"/>
  <c r="A2353" i="13"/>
  <c r="C2353" i="13"/>
  <c r="E2353" i="13"/>
  <c r="A2354" i="13"/>
  <c r="C2354" i="13"/>
  <c r="E2354" i="13"/>
  <c r="A2355" i="13"/>
  <c r="C2355" i="13"/>
  <c r="E2355" i="13"/>
  <c r="A2356" i="13"/>
  <c r="C2356" i="13"/>
  <c r="E2356" i="13"/>
  <c r="A2357" i="13"/>
  <c r="C2357" i="13"/>
  <c r="E2357" i="13"/>
  <c r="A2358" i="13"/>
  <c r="C2358" i="13"/>
  <c r="E2358" i="13"/>
  <c r="A2359" i="13"/>
  <c r="C2359" i="13"/>
  <c r="E2359" i="13"/>
  <c r="A2360" i="13"/>
  <c r="C2360" i="13"/>
  <c r="E2360" i="13"/>
  <c r="A2361" i="13"/>
  <c r="C2361" i="13"/>
  <c r="E2361" i="13"/>
  <c r="A2362" i="13"/>
  <c r="C2362" i="13"/>
  <c r="E2362" i="13"/>
  <c r="A2363" i="13"/>
  <c r="C2363" i="13"/>
  <c r="E2363" i="13"/>
  <c r="A2364" i="13"/>
  <c r="C2364" i="13"/>
  <c r="E2364" i="13"/>
  <c r="A2365" i="13"/>
  <c r="C2365" i="13"/>
  <c r="E2365" i="13"/>
  <c r="A2366" i="13"/>
  <c r="C2366" i="13"/>
  <c r="E2366" i="13"/>
  <c r="A2367" i="13"/>
  <c r="C2367" i="13"/>
  <c r="E2367" i="13"/>
  <c r="A2368" i="13"/>
  <c r="C2368" i="13"/>
  <c r="E2368" i="13"/>
  <c r="A2369" i="13"/>
  <c r="C2369" i="13"/>
  <c r="E2369" i="13"/>
  <c r="A2370" i="13"/>
  <c r="C2370" i="13"/>
  <c r="E2370" i="13"/>
  <c r="A2371" i="13"/>
  <c r="C2371" i="13"/>
  <c r="E2371" i="13"/>
  <c r="A2372" i="13"/>
  <c r="C2372" i="13"/>
  <c r="E2372" i="13"/>
  <c r="A2373" i="13"/>
  <c r="C2373" i="13"/>
  <c r="E2373" i="13"/>
  <c r="A2374" i="13"/>
  <c r="C2374" i="13"/>
  <c r="E2374" i="13"/>
  <c r="A2375" i="13"/>
  <c r="C2375" i="13"/>
  <c r="E2375" i="13"/>
  <c r="A2376" i="13"/>
  <c r="C2376" i="13"/>
  <c r="E2376" i="13"/>
  <c r="A2377" i="13"/>
  <c r="C2377" i="13"/>
  <c r="E2377" i="13"/>
  <c r="A2378" i="13"/>
  <c r="C2378" i="13"/>
  <c r="E2378" i="13"/>
  <c r="A2379" i="13"/>
  <c r="C2379" i="13"/>
  <c r="E2379" i="13"/>
  <c r="A2380" i="13"/>
  <c r="C2380" i="13"/>
  <c r="E2380" i="13"/>
  <c r="A2381" i="13"/>
  <c r="C2381" i="13"/>
  <c r="E2381" i="13"/>
  <c r="A2382" i="13"/>
  <c r="C2382" i="13"/>
  <c r="E2382" i="13"/>
  <c r="A2383" i="13"/>
  <c r="C2383" i="13"/>
  <c r="E2383" i="13"/>
  <c r="E2290" i="13"/>
  <c r="C2290" i="13"/>
  <c r="A2290" i="13"/>
  <c r="A1719" i="13"/>
  <c r="C1719" i="13"/>
  <c r="E1719" i="13"/>
  <c r="A1720" i="13"/>
  <c r="C1720" i="13"/>
  <c r="E1720" i="13"/>
  <c r="A1721" i="13"/>
  <c r="C1721" i="13"/>
  <c r="E1721" i="13"/>
  <c r="A1722" i="13"/>
  <c r="C1722" i="13"/>
  <c r="E1722" i="13"/>
  <c r="A1723" i="13"/>
  <c r="C1723" i="13"/>
  <c r="E1723" i="13"/>
  <c r="A1724" i="13"/>
  <c r="C1724" i="13"/>
  <c r="E1724" i="13"/>
  <c r="A1725" i="13"/>
  <c r="C1725" i="13"/>
  <c r="E1725" i="13"/>
  <c r="A1726" i="13"/>
  <c r="C1726" i="13"/>
  <c r="E1726" i="13"/>
  <c r="A1727" i="13"/>
  <c r="C1727" i="13"/>
  <c r="E1727" i="13"/>
  <c r="A1728" i="13"/>
  <c r="C1728" i="13"/>
  <c r="E1728" i="13"/>
  <c r="A1729" i="13"/>
  <c r="C1729" i="13"/>
  <c r="E1729" i="13"/>
  <c r="A1730" i="13"/>
  <c r="C1730" i="13"/>
  <c r="E1730" i="13"/>
  <c r="A1731" i="13"/>
  <c r="C1731" i="13"/>
  <c r="E1731" i="13"/>
  <c r="A1732" i="13"/>
  <c r="C1732" i="13"/>
  <c r="E1732" i="13"/>
  <c r="A1733" i="13"/>
  <c r="C1733" i="13"/>
  <c r="E1733" i="13"/>
  <c r="A1734" i="13"/>
  <c r="C1734" i="13"/>
  <c r="E1734" i="13"/>
  <c r="A1735" i="13"/>
  <c r="C1735" i="13"/>
  <c r="E1735" i="13"/>
  <c r="A1736" i="13"/>
  <c r="C1736" i="13"/>
  <c r="E1736" i="13"/>
  <c r="A1737" i="13"/>
  <c r="C1737" i="13"/>
  <c r="E1737" i="13"/>
  <c r="A1738" i="13"/>
  <c r="C1738" i="13"/>
  <c r="E1738" i="13"/>
  <c r="A1739" i="13"/>
  <c r="C1739" i="13"/>
  <c r="E1739" i="13"/>
  <c r="A1740" i="13"/>
  <c r="C1740" i="13"/>
  <c r="E1740" i="13"/>
  <c r="A1741" i="13"/>
  <c r="C1741" i="13"/>
  <c r="E1741" i="13"/>
  <c r="A1742" i="13"/>
  <c r="C1742" i="13"/>
  <c r="E1742" i="13"/>
  <c r="A1743" i="13"/>
  <c r="C1743" i="13"/>
  <c r="E1743" i="13"/>
  <c r="A1744" i="13"/>
  <c r="C1744" i="13"/>
  <c r="E1744" i="13"/>
  <c r="A1745" i="13"/>
  <c r="C1745" i="13"/>
  <c r="E1745" i="13"/>
  <c r="A1746" i="13"/>
  <c r="C1746" i="13"/>
  <c r="E1746" i="13"/>
  <c r="A1747" i="13"/>
  <c r="C1747" i="13"/>
  <c r="E1747" i="13"/>
  <c r="A1748" i="13"/>
  <c r="C1748" i="13"/>
  <c r="E1748" i="13"/>
  <c r="A1749" i="13"/>
  <c r="C1749" i="13"/>
  <c r="E1749" i="13"/>
  <c r="A1750" i="13"/>
  <c r="C1750" i="13"/>
  <c r="E1750" i="13"/>
  <c r="A1751" i="13"/>
  <c r="C1751" i="13"/>
  <c r="E1751" i="13"/>
  <c r="A1752" i="13"/>
  <c r="C1752" i="13"/>
  <c r="E1752" i="13"/>
  <c r="A1753" i="13"/>
  <c r="C1753" i="13"/>
  <c r="E1753" i="13"/>
  <c r="A1754" i="13"/>
  <c r="C1754" i="13"/>
  <c r="E1754" i="13"/>
  <c r="A1755" i="13"/>
  <c r="C1755" i="13"/>
  <c r="E1755" i="13"/>
  <c r="A1756" i="13"/>
  <c r="C1756" i="13"/>
  <c r="E1756" i="13"/>
  <c r="A1757" i="13"/>
  <c r="C1757" i="13"/>
  <c r="E1757" i="13"/>
  <c r="A1758" i="13"/>
  <c r="C1758" i="13"/>
  <c r="E1758" i="13"/>
  <c r="A1759" i="13"/>
  <c r="C1759" i="13"/>
  <c r="E1759" i="13"/>
  <c r="A1760" i="13"/>
  <c r="C1760" i="13"/>
  <c r="E1760" i="13"/>
  <c r="A1761" i="13"/>
  <c r="C1761" i="13"/>
  <c r="E1761" i="13"/>
  <c r="A1762" i="13"/>
  <c r="C1762" i="13"/>
  <c r="E1762" i="13"/>
  <c r="A1763" i="13"/>
  <c r="C1763" i="13"/>
  <c r="E1763" i="13"/>
  <c r="A1764" i="13"/>
  <c r="C1764" i="13"/>
  <c r="E1764" i="13"/>
  <c r="A1765" i="13"/>
  <c r="C1765" i="13"/>
  <c r="E1765" i="13"/>
  <c r="A1766" i="13"/>
  <c r="C1766" i="13"/>
  <c r="E1766" i="13"/>
  <c r="A1767" i="13"/>
  <c r="C1767" i="13"/>
  <c r="E1767" i="13"/>
  <c r="A1768" i="13"/>
  <c r="C1768" i="13"/>
  <c r="E1768" i="13"/>
  <c r="A1769" i="13"/>
  <c r="C1769" i="13"/>
  <c r="E1769" i="13"/>
  <c r="A1770" i="13"/>
  <c r="C1770" i="13"/>
  <c r="E1770" i="13"/>
  <c r="A1771" i="13"/>
  <c r="C1771" i="13"/>
  <c r="E1771" i="13"/>
  <c r="A1772" i="13"/>
  <c r="C1772" i="13"/>
  <c r="E1772" i="13"/>
  <c r="A1773" i="13"/>
  <c r="C1773" i="13"/>
  <c r="E1773" i="13"/>
  <c r="A1774" i="13"/>
  <c r="C1774" i="13"/>
  <c r="E1774" i="13"/>
  <c r="A1775" i="13"/>
  <c r="C1775" i="13"/>
  <c r="E1775" i="13"/>
  <c r="A1776" i="13"/>
  <c r="C1776" i="13"/>
  <c r="E1776" i="13"/>
  <c r="A1777" i="13"/>
  <c r="C1777" i="13"/>
  <c r="E1777" i="13"/>
  <c r="A1778" i="13"/>
  <c r="C1778" i="13"/>
  <c r="E1778" i="13"/>
  <c r="A1779" i="13"/>
  <c r="C1779" i="13"/>
  <c r="E1779" i="13"/>
  <c r="A1780" i="13"/>
  <c r="C1780" i="13"/>
  <c r="E1780" i="13"/>
  <c r="A1781" i="13"/>
  <c r="C1781" i="13"/>
  <c r="E1781" i="13"/>
  <c r="A1782" i="13"/>
  <c r="C1782" i="13"/>
  <c r="E1782" i="13"/>
  <c r="A1783" i="13"/>
  <c r="C1783" i="13"/>
  <c r="E1783" i="13"/>
  <c r="A1784" i="13"/>
  <c r="C1784" i="13"/>
  <c r="E1784" i="13"/>
  <c r="A1785" i="13"/>
  <c r="C1785" i="13"/>
  <c r="E1785" i="13"/>
  <c r="A1786" i="13"/>
  <c r="C1786" i="13"/>
  <c r="E1786" i="13"/>
  <c r="A1787" i="13"/>
  <c r="C1787" i="13"/>
  <c r="E1787" i="13"/>
  <c r="A1788" i="13"/>
  <c r="C1788" i="13"/>
  <c r="E1788" i="13"/>
  <c r="A1789" i="13"/>
  <c r="C1789" i="13"/>
  <c r="E1789" i="13"/>
  <c r="A1790" i="13"/>
  <c r="C1790" i="13"/>
  <c r="E1790" i="13"/>
  <c r="A1791" i="13"/>
  <c r="C1791" i="13"/>
  <c r="E1791" i="13"/>
  <c r="A1792" i="13"/>
  <c r="C1792" i="13"/>
  <c r="E1792" i="13"/>
  <c r="A1793" i="13"/>
  <c r="C1793" i="13"/>
  <c r="E1793" i="13"/>
  <c r="A1794" i="13"/>
  <c r="C1794" i="13"/>
  <c r="E1794" i="13"/>
  <c r="A1795" i="13"/>
  <c r="C1795" i="13"/>
  <c r="E1795" i="13"/>
  <c r="A1796" i="13"/>
  <c r="C1796" i="13"/>
  <c r="E1796" i="13"/>
  <c r="A1797" i="13"/>
  <c r="C1797" i="13"/>
  <c r="E1797" i="13"/>
  <c r="A1798" i="13"/>
  <c r="C1798" i="13"/>
  <c r="E1798" i="13"/>
  <c r="A1799" i="13"/>
  <c r="C1799" i="13"/>
  <c r="E1799" i="13"/>
  <c r="A1800" i="13"/>
  <c r="C1800" i="13"/>
  <c r="E1800" i="13"/>
  <c r="A1801" i="13"/>
  <c r="C1801" i="13"/>
  <c r="E1801" i="13"/>
  <c r="A1802" i="13"/>
  <c r="C1802" i="13"/>
  <c r="E1802" i="13"/>
  <c r="A1803" i="13"/>
  <c r="C1803" i="13"/>
  <c r="E1803" i="13"/>
  <c r="A1804" i="13"/>
  <c r="C1804" i="13"/>
  <c r="E1804" i="13"/>
  <c r="A1805" i="13"/>
  <c r="C1805" i="13"/>
  <c r="E1805" i="13"/>
  <c r="A1806" i="13"/>
  <c r="C1806" i="13"/>
  <c r="E1806" i="13"/>
  <c r="A1807" i="13"/>
  <c r="C1807" i="13"/>
  <c r="E1807" i="13"/>
  <c r="A1808" i="13"/>
  <c r="C1808" i="13"/>
  <c r="E1808" i="13"/>
  <c r="A1809" i="13"/>
  <c r="C1809" i="13"/>
  <c r="E1809" i="13"/>
  <c r="A1810" i="13"/>
  <c r="C1810" i="13"/>
  <c r="E1810" i="13"/>
  <c r="A1811" i="13"/>
  <c r="C1811" i="13"/>
  <c r="E1811" i="13"/>
  <c r="A1812" i="13"/>
  <c r="C1812" i="13"/>
  <c r="E1812" i="13"/>
  <c r="A1813" i="13"/>
  <c r="C1813" i="13"/>
  <c r="E1813" i="13"/>
  <c r="A1814" i="13"/>
  <c r="C1814" i="13"/>
  <c r="E1814" i="13"/>
  <c r="A1815" i="13"/>
  <c r="C1815" i="13"/>
  <c r="E1815" i="13"/>
  <c r="A1816" i="13"/>
  <c r="C1816" i="13"/>
  <c r="E1816" i="13"/>
  <c r="A1817" i="13"/>
  <c r="C1817" i="13"/>
  <c r="E1817" i="13"/>
  <c r="A1818" i="13"/>
  <c r="C1818" i="13"/>
  <c r="E1818" i="13"/>
  <c r="A1819" i="13"/>
  <c r="C1819" i="13"/>
  <c r="E1819" i="13"/>
  <c r="A1820" i="13"/>
  <c r="C1820" i="13"/>
  <c r="E1820" i="13"/>
  <c r="A1821" i="13"/>
  <c r="C1821" i="13"/>
  <c r="E1821" i="13"/>
  <c r="A1822" i="13"/>
  <c r="C1822" i="13"/>
  <c r="E1822" i="13"/>
  <c r="A1823" i="13"/>
  <c r="C1823" i="13"/>
  <c r="E1823" i="13"/>
  <c r="A1824" i="13"/>
  <c r="C1824" i="13"/>
  <c r="E1824" i="13"/>
  <c r="A1825" i="13"/>
  <c r="C1825" i="13"/>
  <c r="E1825" i="13"/>
  <c r="A1826" i="13"/>
  <c r="C1826" i="13"/>
  <c r="E1826" i="13"/>
  <c r="A1827" i="13"/>
  <c r="C1827" i="13"/>
  <c r="E1827" i="13"/>
  <c r="A1828" i="13"/>
  <c r="C1828" i="13"/>
  <c r="E1828" i="13"/>
  <c r="A1829" i="13"/>
  <c r="C1829" i="13"/>
  <c r="E1829" i="13"/>
  <c r="A1830" i="13"/>
  <c r="C1830" i="13"/>
  <c r="E1830" i="13"/>
  <c r="A1831" i="13"/>
  <c r="C1831" i="13"/>
  <c r="E1831" i="13"/>
  <c r="A1832" i="13"/>
  <c r="C1832" i="13"/>
  <c r="E1832" i="13"/>
  <c r="A1833" i="13"/>
  <c r="C1833" i="13"/>
  <c r="E1833" i="13"/>
  <c r="A1834" i="13"/>
  <c r="C1834" i="13"/>
  <c r="E1834" i="13"/>
  <c r="A1835" i="13"/>
  <c r="C1835" i="13"/>
  <c r="E1835" i="13"/>
  <c r="A1836" i="13"/>
  <c r="C1836" i="13"/>
  <c r="E1836" i="13"/>
  <c r="A1837" i="13"/>
  <c r="C1837" i="13"/>
  <c r="E1837" i="13"/>
  <c r="A1838" i="13"/>
  <c r="C1838" i="13"/>
  <c r="E1838" i="13"/>
  <c r="A1839" i="13"/>
  <c r="C1839" i="13"/>
  <c r="E1839" i="13"/>
  <c r="A1840" i="13"/>
  <c r="C1840" i="13"/>
  <c r="E1840" i="13"/>
  <c r="A1841" i="13"/>
  <c r="C1841" i="13"/>
  <c r="E1841" i="13"/>
  <c r="A1842" i="13"/>
  <c r="C1842" i="13"/>
  <c r="E1842" i="13"/>
  <c r="A1843" i="13"/>
  <c r="C1843" i="13"/>
  <c r="E1843" i="13"/>
  <c r="A1844" i="13"/>
  <c r="C1844" i="13"/>
  <c r="E1844" i="13"/>
  <c r="A1845" i="13"/>
  <c r="C1845" i="13"/>
  <c r="E1845" i="13"/>
  <c r="A1846" i="13"/>
  <c r="C1846" i="13"/>
  <c r="E1846" i="13"/>
  <c r="A1847" i="13"/>
  <c r="C1847" i="13"/>
  <c r="E1847" i="13"/>
  <c r="A1848" i="13"/>
  <c r="C1848" i="13"/>
  <c r="E1848" i="13"/>
  <c r="A1849" i="13"/>
  <c r="C1849" i="13"/>
  <c r="E1849" i="13"/>
  <c r="A1850" i="13"/>
  <c r="C1850" i="13"/>
  <c r="E1850" i="13"/>
  <c r="A1851" i="13"/>
  <c r="C1851" i="13"/>
  <c r="E1851" i="13"/>
  <c r="A1852" i="13"/>
  <c r="C1852" i="13"/>
  <c r="E1852" i="13"/>
  <c r="A1853" i="13"/>
  <c r="C1853" i="13"/>
  <c r="E1853" i="13"/>
  <c r="A1854" i="13"/>
  <c r="C1854" i="13"/>
  <c r="E1854" i="13"/>
  <c r="A1855" i="13"/>
  <c r="C1855" i="13"/>
  <c r="E1855" i="13"/>
  <c r="A1856" i="13"/>
  <c r="C1856" i="13"/>
  <c r="E1856" i="13"/>
  <c r="A1857" i="13"/>
  <c r="C1857" i="13"/>
  <c r="E1857" i="13"/>
  <c r="A1858" i="13"/>
  <c r="C1858" i="13"/>
  <c r="E1858" i="13"/>
  <c r="A1859" i="13"/>
  <c r="C1859" i="13"/>
  <c r="E1859" i="13"/>
  <c r="A1860" i="13"/>
  <c r="C1860" i="13"/>
  <c r="E1860" i="13"/>
  <c r="A1861" i="13"/>
  <c r="C1861" i="13"/>
  <c r="E1861" i="13"/>
  <c r="A1862" i="13"/>
  <c r="C1862" i="13"/>
  <c r="E1862" i="13"/>
  <c r="A1863" i="13"/>
  <c r="C1863" i="13"/>
  <c r="E1863" i="13"/>
  <c r="A1864" i="13"/>
  <c r="C1864" i="13"/>
  <c r="E1864" i="13"/>
  <c r="A1865" i="13"/>
  <c r="C1865" i="13"/>
  <c r="E1865" i="13"/>
  <c r="A1866" i="13"/>
  <c r="C1866" i="13"/>
  <c r="E1866" i="13"/>
  <c r="A1867" i="13"/>
  <c r="C1867" i="13"/>
  <c r="E1867" i="13"/>
  <c r="A1868" i="13"/>
  <c r="C1868" i="13"/>
  <c r="E1868" i="13"/>
  <c r="A1869" i="13"/>
  <c r="C1869" i="13"/>
  <c r="E1869" i="13"/>
  <c r="A1870" i="13"/>
  <c r="C1870" i="13"/>
  <c r="E1870" i="13"/>
  <c r="A1871" i="13"/>
  <c r="C1871" i="13"/>
  <c r="E1871" i="13"/>
  <c r="A1872" i="13"/>
  <c r="C1872" i="13"/>
  <c r="E1872" i="13"/>
  <c r="A1873" i="13"/>
  <c r="C1873" i="13"/>
  <c r="E1873" i="13"/>
  <c r="A1874" i="13"/>
  <c r="C1874" i="13"/>
  <c r="E1874" i="13"/>
  <c r="A1875" i="13"/>
  <c r="C1875" i="13"/>
  <c r="E1875" i="13"/>
  <c r="A1876" i="13"/>
  <c r="C1876" i="13"/>
  <c r="E1876" i="13"/>
  <c r="A1877" i="13"/>
  <c r="C1877" i="13"/>
  <c r="E1877" i="13"/>
  <c r="A1878" i="13"/>
  <c r="C1878" i="13"/>
  <c r="E1878" i="13"/>
  <c r="A1879" i="13"/>
  <c r="C1879" i="13"/>
  <c r="E1879" i="13"/>
  <c r="A1880" i="13"/>
  <c r="C1880" i="13"/>
  <c r="E1880" i="13"/>
  <c r="A1881" i="13"/>
  <c r="C1881" i="13"/>
  <c r="E1881" i="13"/>
  <c r="A1882" i="13"/>
  <c r="C1882" i="13"/>
  <c r="E1882" i="13"/>
  <c r="A1883" i="13"/>
  <c r="C1883" i="13"/>
  <c r="E1883" i="13"/>
  <c r="A1884" i="13"/>
  <c r="C1884" i="13"/>
  <c r="E1884" i="13"/>
  <c r="A1885" i="13"/>
  <c r="C1885" i="13"/>
  <c r="E1885" i="13"/>
  <c r="A1886" i="13"/>
  <c r="C1886" i="13"/>
  <c r="E1886" i="13"/>
  <c r="A1887" i="13"/>
  <c r="C1887" i="13"/>
  <c r="E1887" i="13"/>
  <c r="A1888" i="13"/>
  <c r="C1888" i="13"/>
  <c r="E1888" i="13"/>
  <c r="A1889" i="13"/>
  <c r="C1889" i="13"/>
  <c r="E1889" i="13"/>
  <c r="A1890" i="13"/>
  <c r="C1890" i="13"/>
  <c r="E1890" i="13"/>
  <c r="A1891" i="13"/>
  <c r="C1891" i="13"/>
  <c r="E1891" i="13"/>
  <c r="A1892" i="13"/>
  <c r="C1892" i="13"/>
  <c r="E1892" i="13"/>
  <c r="A1893" i="13"/>
  <c r="C1893" i="13"/>
  <c r="E1893" i="13"/>
  <c r="A1894" i="13"/>
  <c r="C1894" i="13"/>
  <c r="E1894" i="13"/>
  <c r="A1895" i="13"/>
  <c r="C1895" i="13"/>
  <c r="E1895" i="13"/>
  <c r="A1896" i="13"/>
  <c r="C1896" i="13"/>
  <c r="E1896" i="13"/>
  <c r="A1897" i="13"/>
  <c r="C1897" i="13"/>
  <c r="E1897" i="13"/>
  <c r="A1898" i="13"/>
  <c r="C1898" i="13"/>
  <c r="E1898" i="13"/>
  <c r="A1899" i="13"/>
  <c r="C1899" i="13"/>
  <c r="E1899" i="13"/>
  <c r="A1900" i="13"/>
  <c r="C1900" i="13"/>
  <c r="E1900" i="13"/>
  <c r="A1901" i="13"/>
  <c r="C1901" i="13"/>
  <c r="E1901" i="13"/>
  <c r="A1902" i="13"/>
  <c r="C1902" i="13"/>
  <c r="E1902" i="13"/>
  <c r="A1903" i="13"/>
  <c r="C1903" i="13"/>
  <c r="E1903" i="13"/>
  <c r="A1904" i="13"/>
  <c r="C1904" i="13"/>
  <c r="E1904" i="13"/>
  <c r="A1905" i="13"/>
  <c r="C1905" i="13"/>
  <c r="E1905" i="13"/>
  <c r="A1906" i="13"/>
  <c r="C1906" i="13"/>
  <c r="E1906" i="13"/>
  <c r="A1907" i="13"/>
  <c r="C1907" i="13"/>
  <c r="E1907" i="13"/>
  <c r="A1908" i="13"/>
  <c r="C1908" i="13"/>
  <c r="E1908" i="13"/>
  <c r="A1909" i="13"/>
  <c r="C1909" i="13"/>
  <c r="E1909" i="13"/>
  <c r="A1910" i="13"/>
  <c r="C1910" i="13"/>
  <c r="E1910" i="13"/>
  <c r="A1911" i="13"/>
  <c r="C1911" i="13"/>
  <c r="E1911" i="13"/>
  <c r="A1912" i="13"/>
  <c r="C1912" i="13"/>
  <c r="E1912" i="13"/>
  <c r="A1913" i="13"/>
  <c r="C1913" i="13"/>
  <c r="E1913" i="13"/>
  <c r="A1914" i="13"/>
  <c r="C1914" i="13"/>
  <c r="E1914" i="13"/>
  <c r="A1915" i="13"/>
  <c r="C1915" i="13"/>
  <c r="E1915" i="13"/>
  <c r="A1916" i="13"/>
  <c r="C1916" i="13"/>
  <c r="E1916" i="13"/>
  <c r="A1917" i="13"/>
  <c r="C1917" i="13"/>
  <c r="E1917" i="13"/>
  <c r="A1918" i="13"/>
  <c r="C1918" i="13"/>
  <c r="E1918" i="13"/>
  <c r="A1919" i="13"/>
  <c r="C1919" i="13"/>
  <c r="E1919" i="13"/>
  <c r="A1920" i="13"/>
  <c r="C1920" i="13"/>
  <c r="E1920" i="13"/>
  <c r="A1921" i="13"/>
  <c r="C1921" i="13"/>
  <c r="E1921" i="13"/>
  <c r="A1922" i="13"/>
  <c r="C1922" i="13"/>
  <c r="E1922" i="13"/>
  <c r="A1923" i="13"/>
  <c r="C1923" i="13"/>
  <c r="E1923" i="13"/>
  <c r="A1924" i="13"/>
  <c r="C1924" i="13"/>
  <c r="E1924" i="13"/>
  <c r="A1925" i="13"/>
  <c r="C1925" i="13"/>
  <c r="E1925" i="13"/>
  <c r="A1926" i="13"/>
  <c r="C1926" i="13"/>
  <c r="E1926" i="13"/>
  <c r="A1927" i="13"/>
  <c r="C1927" i="13"/>
  <c r="E1927" i="13"/>
  <c r="A1928" i="13"/>
  <c r="C1928" i="13"/>
  <c r="E1928" i="13"/>
  <c r="A1929" i="13"/>
  <c r="C1929" i="13"/>
  <c r="E1929" i="13"/>
  <c r="A1930" i="13"/>
  <c r="C1930" i="13"/>
  <c r="E1930" i="13"/>
  <c r="A1931" i="13"/>
  <c r="C1931" i="13"/>
  <c r="E1931" i="13"/>
  <c r="A1932" i="13"/>
  <c r="C1932" i="13"/>
  <c r="E1932" i="13"/>
  <c r="A1933" i="13"/>
  <c r="C1933" i="13"/>
  <c r="E1933" i="13"/>
  <c r="A1934" i="13"/>
  <c r="C1934" i="13"/>
  <c r="E1934" i="13"/>
  <c r="A1935" i="13"/>
  <c r="C1935" i="13"/>
  <c r="E1935" i="13"/>
  <c r="A1936" i="13"/>
  <c r="C1936" i="13"/>
  <c r="E1936" i="13"/>
  <c r="A1937" i="13"/>
  <c r="C1937" i="13"/>
  <c r="E1937" i="13"/>
  <c r="A1938" i="13"/>
  <c r="C1938" i="13"/>
  <c r="E1938" i="13"/>
  <c r="A1939" i="13"/>
  <c r="C1939" i="13"/>
  <c r="E1939" i="13"/>
  <c r="A1940" i="13"/>
  <c r="C1940" i="13"/>
  <c r="E1940" i="13"/>
  <c r="A1941" i="13"/>
  <c r="C1941" i="13"/>
  <c r="E1941" i="13"/>
  <c r="A1942" i="13"/>
  <c r="C1942" i="13"/>
  <c r="E1942" i="13"/>
  <c r="A1943" i="13"/>
  <c r="C1943" i="13"/>
  <c r="E1943" i="13"/>
  <c r="A1944" i="13"/>
  <c r="C1944" i="13"/>
  <c r="E1944" i="13"/>
  <c r="A1945" i="13"/>
  <c r="C1945" i="13"/>
  <c r="E1945" i="13"/>
  <c r="A1946" i="13"/>
  <c r="C1946" i="13"/>
  <c r="E1946" i="13"/>
  <c r="A1947" i="13"/>
  <c r="C1947" i="13"/>
  <c r="E1947" i="13"/>
  <c r="A1948" i="13"/>
  <c r="C1948" i="13"/>
  <c r="E1948" i="13"/>
  <c r="A1949" i="13"/>
  <c r="C1949" i="13"/>
  <c r="E1949" i="13"/>
  <c r="A1950" i="13"/>
  <c r="C1950" i="13"/>
  <c r="E1950" i="13"/>
  <c r="A1951" i="13"/>
  <c r="C1951" i="13"/>
  <c r="E1951" i="13"/>
  <c r="A1952" i="13"/>
  <c r="C1952" i="13"/>
  <c r="E1952" i="13"/>
  <c r="A1953" i="13"/>
  <c r="C1953" i="13"/>
  <c r="E1953" i="13"/>
  <c r="A1954" i="13"/>
  <c r="C1954" i="13"/>
  <c r="E1954" i="13"/>
  <c r="A1955" i="13"/>
  <c r="C1955" i="13"/>
  <c r="E1955" i="13"/>
  <c r="A1956" i="13"/>
  <c r="C1956" i="13"/>
  <c r="E1956" i="13"/>
  <c r="A1957" i="13"/>
  <c r="C1957" i="13"/>
  <c r="E1957" i="13"/>
  <c r="A1958" i="13"/>
  <c r="C1958" i="13"/>
  <c r="E1958" i="13"/>
  <c r="A1959" i="13"/>
  <c r="C1959" i="13"/>
  <c r="E1959" i="13"/>
  <c r="A1960" i="13"/>
  <c r="C1960" i="13"/>
  <c r="E1960" i="13"/>
  <c r="A1961" i="13"/>
  <c r="C1961" i="13"/>
  <c r="E1961" i="13"/>
  <c r="A1962" i="13"/>
  <c r="C1962" i="13"/>
  <c r="E1962" i="13"/>
  <c r="A1963" i="13"/>
  <c r="C1963" i="13"/>
  <c r="E1963" i="13"/>
  <c r="A1964" i="13"/>
  <c r="C1964" i="13"/>
  <c r="E1964" i="13"/>
  <c r="A1965" i="13"/>
  <c r="C1965" i="13"/>
  <c r="E1965" i="13"/>
  <c r="A1966" i="13"/>
  <c r="C1966" i="13"/>
  <c r="E1966" i="13"/>
  <c r="A1967" i="13"/>
  <c r="C1967" i="13"/>
  <c r="E1967" i="13"/>
  <c r="A1968" i="13"/>
  <c r="C1968" i="13"/>
  <c r="E1968" i="13"/>
  <c r="A1969" i="13"/>
  <c r="C1969" i="13"/>
  <c r="E1969" i="13"/>
  <c r="A1970" i="13"/>
  <c r="C1970" i="13"/>
  <c r="E1970" i="13"/>
  <c r="A1971" i="13"/>
  <c r="C1971" i="13"/>
  <c r="E1971" i="13"/>
  <c r="A1972" i="13"/>
  <c r="C1972" i="13"/>
  <c r="E1972" i="13"/>
  <c r="A1973" i="13"/>
  <c r="C1973" i="13"/>
  <c r="E1973" i="13"/>
  <c r="A1974" i="13"/>
  <c r="C1974" i="13"/>
  <c r="E1974" i="13"/>
  <c r="A1975" i="13"/>
  <c r="C1975" i="13"/>
  <c r="E1975" i="13"/>
  <c r="A1976" i="13"/>
  <c r="C1976" i="13"/>
  <c r="E1976" i="13"/>
  <c r="A1977" i="13"/>
  <c r="C1977" i="13"/>
  <c r="E1977" i="13"/>
  <c r="A1978" i="13"/>
  <c r="C1978" i="13"/>
  <c r="E1978" i="13"/>
  <c r="A1979" i="13"/>
  <c r="C1979" i="13"/>
  <c r="E1979" i="13"/>
  <c r="A1980" i="13"/>
  <c r="C1980" i="13"/>
  <c r="E1980" i="13"/>
  <c r="A1981" i="13"/>
  <c r="C1981" i="13"/>
  <c r="E1981" i="13"/>
  <c r="A1982" i="13"/>
  <c r="C1982" i="13"/>
  <c r="E1982" i="13"/>
  <c r="A1983" i="13"/>
  <c r="C1983" i="13"/>
  <c r="E1983" i="13"/>
  <c r="A1984" i="13"/>
  <c r="C1984" i="13"/>
  <c r="E1984" i="13"/>
  <c r="A1985" i="13"/>
  <c r="C1985" i="13"/>
  <c r="E1985" i="13"/>
  <c r="A1986" i="13"/>
  <c r="C1986" i="13"/>
  <c r="E1986" i="13"/>
  <c r="A1987" i="13"/>
  <c r="C1987" i="13"/>
  <c r="E1987" i="13"/>
  <c r="A1988" i="13"/>
  <c r="C1988" i="13"/>
  <c r="E1988" i="13"/>
  <c r="A1989" i="13"/>
  <c r="C1989" i="13"/>
  <c r="E1989" i="13"/>
  <c r="A1990" i="13"/>
  <c r="C1990" i="13"/>
  <c r="E1990" i="13"/>
  <c r="A1991" i="13"/>
  <c r="C1991" i="13"/>
  <c r="E1991" i="13"/>
  <c r="A1992" i="13"/>
  <c r="C1992" i="13"/>
  <c r="E1992" i="13"/>
  <c r="A1993" i="13"/>
  <c r="C1993" i="13"/>
  <c r="E1993" i="13"/>
  <c r="A1994" i="13"/>
  <c r="C1994" i="13"/>
  <c r="E1994" i="13"/>
  <c r="A1995" i="13"/>
  <c r="C1995" i="13"/>
  <c r="E1995" i="13"/>
  <c r="A1996" i="13"/>
  <c r="C1996" i="13"/>
  <c r="E1996" i="13"/>
  <c r="A1997" i="13"/>
  <c r="C1997" i="13"/>
  <c r="E1997" i="13"/>
  <c r="A1998" i="13"/>
  <c r="C1998" i="13"/>
  <c r="E1998" i="13"/>
  <c r="A1999" i="13"/>
  <c r="C1999" i="13"/>
  <c r="E1999" i="13"/>
  <c r="A2000" i="13"/>
  <c r="C2000" i="13"/>
  <c r="E2000" i="13"/>
  <c r="A2001" i="13"/>
  <c r="C2001" i="13"/>
  <c r="E2001" i="13"/>
  <c r="A2002" i="13"/>
  <c r="C2002" i="13"/>
  <c r="E2002" i="13"/>
  <c r="A2003" i="13"/>
  <c r="C2003" i="13"/>
  <c r="E2003" i="13"/>
  <c r="A2004" i="13"/>
  <c r="C2004" i="13"/>
  <c r="E2004" i="13"/>
  <c r="A2005" i="13"/>
  <c r="C2005" i="13"/>
  <c r="E2005" i="13"/>
  <c r="A2006" i="13"/>
  <c r="C2006" i="13"/>
  <c r="E2006" i="13"/>
  <c r="A2007" i="13"/>
  <c r="C2007" i="13"/>
  <c r="E2007" i="13"/>
  <c r="A2008" i="13"/>
  <c r="C2008" i="13"/>
  <c r="E2008" i="13"/>
  <c r="A2009" i="13"/>
  <c r="C2009" i="13"/>
  <c r="E2009" i="13"/>
  <c r="A2010" i="13"/>
  <c r="C2010" i="13"/>
  <c r="E2010" i="13"/>
  <c r="A2011" i="13"/>
  <c r="C2011" i="13"/>
  <c r="E2011" i="13"/>
  <c r="A2012" i="13"/>
  <c r="C2012" i="13"/>
  <c r="E2012" i="13"/>
  <c r="A2013" i="13"/>
  <c r="C2013" i="13"/>
  <c r="E2013" i="13"/>
  <c r="A2014" i="13"/>
  <c r="C2014" i="13"/>
  <c r="E2014" i="13"/>
  <c r="A2015" i="13"/>
  <c r="C2015" i="13"/>
  <c r="E2015" i="13"/>
  <c r="A2016" i="13"/>
  <c r="C2016" i="13"/>
  <c r="E2016" i="13"/>
  <c r="A2017" i="13"/>
  <c r="C2017" i="13"/>
  <c r="E2017" i="13"/>
  <c r="A2018" i="13"/>
  <c r="C2018" i="13"/>
  <c r="E2018" i="13"/>
  <c r="A2019" i="13"/>
  <c r="C2019" i="13"/>
  <c r="E2019" i="13"/>
  <c r="A2020" i="13"/>
  <c r="C2020" i="13"/>
  <c r="E2020" i="13"/>
  <c r="A2021" i="13"/>
  <c r="C2021" i="13"/>
  <c r="E2021" i="13"/>
  <c r="A2022" i="13"/>
  <c r="C2022" i="13"/>
  <c r="E2022" i="13"/>
  <c r="A2023" i="13"/>
  <c r="C2023" i="13"/>
  <c r="E2023" i="13"/>
  <c r="A2024" i="13"/>
  <c r="C2024" i="13"/>
  <c r="E2024" i="13"/>
  <c r="A2025" i="13"/>
  <c r="C2025" i="13"/>
  <c r="E2025" i="13"/>
  <c r="A2026" i="13"/>
  <c r="C2026" i="13"/>
  <c r="E2026" i="13"/>
  <c r="A2027" i="13"/>
  <c r="C2027" i="13"/>
  <c r="E2027" i="13"/>
  <c r="A2028" i="13"/>
  <c r="C2028" i="13"/>
  <c r="E2028" i="13"/>
  <c r="A2029" i="13"/>
  <c r="C2029" i="13"/>
  <c r="E2029" i="13"/>
  <c r="A2030" i="13"/>
  <c r="C2030" i="13"/>
  <c r="E2030" i="13"/>
  <c r="A2031" i="13"/>
  <c r="C2031" i="13"/>
  <c r="E2031" i="13"/>
  <c r="A2032" i="13"/>
  <c r="C2032" i="13"/>
  <c r="E2032" i="13"/>
  <c r="A2033" i="13"/>
  <c r="C2033" i="13"/>
  <c r="E2033" i="13"/>
  <c r="A2034" i="13"/>
  <c r="C2034" i="13"/>
  <c r="E2034" i="13"/>
  <c r="A2035" i="13"/>
  <c r="C2035" i="13"/>
  <c r="E2035" i="13"/>
  <c r="A2036" i="13"/>
  <c r="C2036" i="13"/>
  <c r="E2036" i="13"/>
  <c r="A2037" i="13"/>
  <c r="C2037" i="13"/>
  <c r="E2037" i="13"/>
  <c r="A2038" i="13"/>
  <c r="C2038" i="13"/>
  <c r="E2038" i="13"/>
  <c r="A2039" i="13"/>
  <c r="C2039" i="13"/>
  <c r="E2039" i="13"/>
  <c r="A2040" i="13"/>
  <c r="C2040" i="13"/>
  <c r="E2040" i="13"/>
  <c r="A2041" i="13"/>
  <c r="C2041" i="13"/>
  <c r="E2041" i="13"/>
  <c r="A2042" i="13"/>
  <c r="C2042" i="13"/>
  <c r="E2042" i="13"/>
  <c r="A2043" i="13"/>
  <c r="C2043" i="13"/>
  <c r="E2043" i="13"/>
  <c r="A2044" i="13"/>
  <c r="C2044" i="13"/>
  <c r="E2044" i="13"/>
  <c r="A2045" i="13"/>
  <c r="C2045" i="13"/>
  <c r="E2045" i="13"/>
  <c r="A2046" i="13"/>
  <c r="C2046" i="13"/>
  <c r="E2046" i="13"/>
  <c r="A2047" i="13"/>
  <c r="C2047" i="13"/>
  <c r="E2047" i="13"/>
  <c r="A2048" i="13"/>
  <c r="C2048" i="13"/>
  <c r="E2048" i="13"/>
  <c r="A2049" i="13"/>
  <c r="C2049" i="13"/>
  <c r="E2049" i="13"/>
  <c r="A2050" i="13"/>
  <c r="C2050" i="13"/>
  <c r="E2050" i="13"/>
  <c r="A2051" i="13"/>
  <c r="C2051" i="13"/>
  <c r="E2051" i="13"/>
  <c r="A2052" i="13"/>
  <c r="C2052" i="13"/>
  <c r="E2052" i="13"/>
  <c r="A2053" i="13"/>
  <c r="C2053" i="13"/>
  <c r="E2053" i="13"/>
  <c r="A2054" i="13"/>
  <c r="C2054" i="13"/>
  <c r="E2054" i="13"/>
  <c r="A2055" i="13"/>
  <c r="C2055" i="13"/>
  <c r="E2055" i="13"/>
  <c r="A2056" i="13"/>
  <c r="C2056" i="13"/>
  <c r="E2056" i="13"/>
  <c r="A2057" i="13"/>
  <c r="C2057" i="13"/>
  <c r="E2057" i="13"/>
  <c r="A2058" i="13"/>
  <c r="C2058" i="13"/>
  <c r="E2058" i="13"/>
  <c r="A2059" i="13"/>
  <c r="C2059" i="13"/>
  <c r="E2059" i="13"/>
  <c r="A2060" i="13"/>
  <c r="C2060" i="13"/>
  <c r="E2060" i="13"/>
  <c r="A2061" i="13"/>
  <c r="C2061" i="13"/>
  <c r="E2061" i="13"/>
  <c r="A2062" i="13"/>
  <c r="C2062" i="13"/>
  <c r="E2062" i="13"/>
  <c r="A2063" i="13"/>
  <c r="C2063" i="13"/>
  <c r="E2063" i="13"/>
  <c r="A2064" i="13"/>
  <c r="C2064" i="13"/>
  <c r="E2064" i="13"/>
  <c r="A2065" i="13"/>
  <c r="C2065" i="13"/>
  <c r="E2065" i="13"/>
  <c r="A2066" i="13"/>
  <c r="C2066" i="13"/>
  <c r="E2066" i="13"/>
  <c r="A2067" i="13"/>
  <c r="C2067" i="13"/>
  <c r="E2067" i="13"/>
  <c r="A2068" i="13"/>
  <c r="C2068" i="13"/>
  <c r="E2068" i="13"/>
  <c r="A2069" i="13"/>
  <c r="C2069" i="13"/>
  <c r="E2069" i="13"/>
  <c r="A2070" i="13"/>
  <c r="C2070" i="13"/>
  <c r="E2070" i="13"/>
  <c r="A2071" i="13"/>
  <c r="C2071" i="13"/>
  <c r="E2071" i="13"/>
  <c r="A2072" i="13"/>
  <c r="C2072" i="13"/>
  <c r="E2072" i="13"/>
  <c r="A2073" i="13"/>
  <c r="C2073" i="13"/>
  <c r="E2073" i="13"/>
  <c r="A2074" i="13"/>
  <c r="C2074" i="13"/>
  <c r="E2074" i="13"/>
  <c r="A2075" i="13"/>
  <c r="C2075" i="13"/>
  <c r="E2075" i="13"/>
  <c r="A2076" i="13"/>
  <c r="C2076" i="13"/>
  <c r="E2076" i="13"/>
  <c r="A2077" i="13"/>
  <c r="C2077" i="13"/>
  <c r="E2077" i="13"/>
  <c r="A2078" i="13"/>
  <c r="C2078" i="13"/>
  <c r="E2078" i="13"/>
  <c r="A2079" i="13"/>
  <c r="C2079" i="13"/>
  <c r="E2079" i="13"/>
  <c r="A2080" i="13"/>
  <c r="C2080" i="13"/>
  <c r="E2080" i="13"/>
  <c r="A2081" i="13"/>
  <c r="C2081" i="13"/>
  <c r="E2081" i="13"/>
  <c r="A2082" i="13"/>
  <c r="C2082" i="13"/>
  <c r="E2082" i="13"/>
  <c r="A2083" i="13"/>
  <c r="C2083" i="13"/>
  <c r="E2083" i="13"/>
  <c r="A2084" i="13"/>
  <c r="C2084" i="13"/>
  <c r="E2084" i="13"/>
  <c r="A2085" i="13"/>
  <c r="C2085" i="13"/>
  <c r="E2085" i="13"/>
  <c r="A2086" i="13"/>
  <c r="C2086" i="13"/>
  <c r="E2086" i="13"/>
  <c r="A2087" i="13"/>
  <c r="C2087" i="13"/>
  <c r="E2087" i="13"/>
  <c r="A2088" i="13"/>
  <c r="C2088" i="13"/>
  <c r="E2088" i="13"/>
  <c r="A2089" i="13"/>
  <c r="C2089" i="13"/>
  <c r="E2089" i="13"/>
  <c r="A2090" i="13"/>
  <c r="C2090" i="13"/>
  <c r="E2090" i="13"/>
  <c r="A2091" i="13"/>
  <c r="C2091" i="13"/>
  <c r="E2091" i="13"/>
  <c r="A2092" i="13"/>
  <c r="C2092" i="13"/>
  <c r="E2092" i="13"/>
  <c r="A2093" i="13"/>
  <c r="C2093" i="13"/>
  <c r="E2093" i="13"/>
  <c r="A2094" i="13"/>
  <c r="C2094" i="13"/>
  <c r="E2094" i="13"/>
  <c r="A2095" i="13"/>
  <c r="C2095" i="13"/>
  <c r="E2095" i="13"/>
  <c r="A2096" i="13"/>
  <c r="C2096" i="13"/>
  <c r="E2096" i="13"/>
  <c r="A2097" i="13"/>
  <c r="C2097" i="13"/>
  <c r="E2097" i="13"/>
  <c r="A2098" i="13"/>
  <c r="C2098" i="13"/>
  <c r="E2098" i="13"/>
  <c r="A2099" i="13"/>
  <c r="C2099" i="13"/>
  <c r="E2099" i="13"/>
  <c r="A2100" i="13"/>
  <c r="C2100" i="13"/>
  <c r="E2100" i="13"/>
  <c r="A2101" i="13"/>
  <c r="C2101" i="13"/>
  <c r="E2101" i="13"/>
  <c r="A2102" i="13"/>
  <c r="C2102" i="13"/>
  <c r="E2102" i="13"/>
  <c r="A2103" i="13"/>
  <c r="C2103" i="13"/>
  <c r="E2103" i="13"/>
  <c r="A2104" i="13"/>
  <c r="C2104" i="13"/>
  <c r="E2104" i="13"/>
  <c r="A2105" i="13"/>
  <c r="C2105" i="13"/>
  <c r="E2105" i="13"/>
  <c r="A2106" i="13"/>
  <c r="C2106" i="13"/>
  <c r="E2106" i="13"/>
  <c r="A2107" i="13"/>
  <c r="C2107" i="13"/>
  <c r="E2107" i="13"/>
  <c r="A2108" i="13"/>
  <c r="C2108" i="13"/>
  <c r="E2108" i="13"/>
  <c r="A2109" i="13"/>
  <c r="C2109" i="13"/>
  <c r="E2109" i="13"/>
  <c r="A2110" i="13"/>
  <c r="C2110" i="13"/>
  <c r="E2110" i="13"/>
  <c r="A2111" i="13"/>
  <c r="C2111" i="13"/>
  <c r="E2111" i="13"/>
  <c r="A2112" i="13"/>
  <c r="C2112" i="13"/>
  <c r="E2112" i="13"/>
  <c r="A2113" i="13"/>
  <c r="C2113" i="13"/>
  <c r="E2113" i="13"/>
  <c r="A2114" i="13"/>
  <c r="C2114" i="13"/>
  <c r="E2114" i="13"/>
  <c r="A2115" i="13"/>
  <c r="C2115" i="13"/>
  <c r="E2115" i="13"/>
  <c r="A2116" i="13"/>
  <c r="C2116" i="13"/>
  <c r="E2116" i="13"/>
  <c r="A2117" i="13"/>
  <c r="C2117" i="13"/>
  <c r="E2117" i="13"/>
  <c r="A2118" i="13"/>
  <c r="C2118" i="13"/>
  <c r="E2118" i="13"/>
  <c r="A2119" i="13"/>
  <c r="C2119" i="13"/>
  <c r="E2119" i="13"/>
  <c r="A2120" i="13"/>
  <c r="C2120" i="13"/>
  <c r="E2120" i="13"/>
  <c r="A2121" i="13"/>
  <c r="C2121" i="13"/>
  <c r="E2121" i="13"/>
  <c r="A2122" i="13"/>
  <c r="C2122" i="13"/>
  <c r="E2122" i="13"/>
  <c r="A2123" i="13"/>
  <c r="C2123" i="13"/>
  <c r="E2123" i="13"/>
  <c r="A2124" i="13"/>
  <c r="C2124" i="13"/>
  <c r="E2124" i="13"/>
  <c r="A2125" i="13"/>
  <c r="C2125" i="13"/>
  <c r="E2125" i="13"/>
  <c r="A2126" i="13"/>
  <c r="C2126" i="13"/>
  <c r="E2126" i="13"/>
  <c r="A2127" i="13"/>
  <c r="C2127" i="13"/>
  <c r="E2127" i="13"/>
  <c r="A2128" i="13"/>
  <c r="C2128" i="13"/>
  <c r="E2128" i="13"/>
  <c r="A2129" i="13"/>
  <c r="C2129" i="13"/>
  <c r="E2129" i="13"/>
  <c r="A2130" i="13"/>
  <c r="C2130" i="13"/>
  <c r="E2130" i="13"/>
  <c r="A2131" i="13"/>
  <c r="C2131" i="13"/>
  <c r="E2131" i="13"/>
  <c r="A2132" i="13"/>
  <c r="C2132" i="13"/>
  <c r="E2132" i="13"/>
  <c r="A2133" i="13"/>
  <c r="C2133" i="13"/>
  <c r="E2133" i="13"/>
  <c r="A2134" i="13"/>
  <c r="C2134" i="13"/>
  <c r="E2134" i="13"/>
  <c r="A2135" i="13"/>
  <c r="C2135" i="13"/>
  <c r="E2135" i="13"/>
  <c r="A2136" i="13"/>
  <c r="C2136" i="13"/>
  <c r="E2136" i="13"/>
  <c r="A2137" i="13"/>
  <c r="C2137" i="13"/>
  <c r="E2137" i="13"/>
  <c r="A2138" i="13"/>
  <c r="C2138" i="13"/>
  <c r="E2138" i="13"/>
  <c r="A2139" i="13"/>
  <c r="C2139" i="13"/>
  <c r="E2139" i="13"/>
  <c r="A2140" i="13"/>
  <c r="C2140" i="13"/>
  <c r="E2140" i="13"/>
  <c r="A2141" i="13"/>
  <c r="C2141" i="13"/>
  <c r="E2141" i="13"/>
  <c r="A2142" i="13"/>
  <c r="C2142" i="13"/>
  <c r="E2142" i="13"/>
  <c r="A2143" i="13"/>
  <c r="C2143" i="13"/>
  <c r="E2143" i="13"/>
  <c r="A2144" i="13"/>
  <c r="C2144" i="13"/>
  <c r="E2144" i="13"/>
  <c r="A2145" i="13"/>
  <c r="C2145" i="13"/>
  <c r="E2145" i="13"/>
  <c r="A2146" i="13"/>
  <c r="C2146" i="13"/>
  <c r="E2146" i="13"/>
  <c r="A2147" i="13"/>
  <c r="C2147" i="13"/>
  <c r="E2147" i="13"/>
  <c r="A2148" i="13"/>
  <c r="C2148" i="13"/>
  <c r="E2148" i="13"/>
  <c r="A2149" i="13"/>
  <c r="C2149" i="13"/>
  <c r="E2149" i="13"/>
  <c r="A2150" i="13"/>
  <c r="C2150" i="13"/>
  <c r="E2150" i="13"/>
  <c r="A2151" i="13"/>
  <c r="C2151" i="13"/>
  <c r="E2151" i="13"/>
  <c r="A2152" i="13"/>
  <c r="C2152" i="13"/>
  <c r="E2152" i="13"/>
  <c r="A2153" i="13"/>
  <c r="C2153" i="13"/>
  <c r="E2153" i="13"/>
  <c r="A2154" i="13"/>
  <c r="C2154" i="13"/>
  <c r="E2154" i="13"/>
  <c r="A2155" i="13"/>
  <c r="C2155" i="13"/>
  <c r="E2155" i="13"/>
  <c r="A2156" i="13"/>
  <c r="C2156" i="13"/>
  <c r="E2156" i="13"/>
  <c r="A2157" i="13"/>
  <c r="C2157" i="13"/>
  <c r="E2157" i="13"/>
  <c r="A2158" i="13"/>
  <c r="C2158" i="13"/>
  <c r="E2158" i="13"/>
  <c r="A2159" i="13"/>
  <c r="C2159" i="13"/>
  <c r="E2159" i="13"/>
  <c r="A2160" i="13"/>
  <c r="C2160" i="13"/>
  <c r="E2160" i="13"/>
  <c r="A2161" i="13"/>
  <c r="C2161" i="13"/>
  <c r="E2161" i="13"/>
  <c r="A2162" i="13"/>
  <c r="C2162" i="13"/>
  <c r="E2162" i="13"/>
  <c r="A2163" i="13"/>
  <c r="C2163" i="13"/>
  <c r="E2163" i="13"/>
  <c r="A2164" i="13"/>
  <c r="C2164" i="13"/>
  <c r="E2164" i="13"/>
  <c r="A2165" i="13"/>
  <c r="C2165" i="13"/>
  <c r="E2165" i="13"/>
  <c r="A2166" i="13"/>
  <c r="C2166" i="13"/>
  <c r="E2166" i="13"/>
  <c r="A2167" i="13"/>
  <c r="C2167" i="13"/>
  <c r="E2167" i="13"/>
  <c r="A2168" i="13"/>
  <c r="C2168" i="13"/>
  <c r="E2168" i="13"/>
  <c r="A2169" i="13"/>
  <c r="C2169" i="13"/>
  <c r="E2169" i="13"/>
  <c r="A2170" i="13"/>
  <c r="C2170" i="13"/>
  <c r="E2170" i="13"/>
  <c r="A2171" i="13"/>
  <c r="C2171" i="13"/>
  <c r="E2171" i="13"/>
  <c r="A2172" i="13"/>
  <c r="C2172" i="13"/>
  <c r="E2172" i="13"/>
  <c r="A2173" i="13"/>
  <c r="C2173" i="13"/>
  <c r="E2173" i="13"/>
  <c r="A2174" i="13"/>
  <c r="C2174" i="13"/>
  <c r="E2174" i="13"/>
  <c r="A2175" i="13"/>
  <c r="C2175" i="13"/>
  <c r="E2175" i="13"/>
  <c r="A2176" i="13"/>
  <c r="C2176" i="13"/>
  <c r="E2176" i="13"/>
  <c r="A2177" i="13"/>
  <c r="C2177" i="13"/>
  <c r="E2177" i="13"/>
  <c r="A2178" i="13"/>
  <c r="C2178" i="13"/>
  <c r="E2178" i="13"/>
  <c r="A2179" i="13"/>
  <c r="C2179" i="13"/>
  <c r="E2179" i="13"/>
  <c r="A2180" i="13"/>
  <c r="C2180" i="13"/>
  <c r="E2180" i="13"/>
  <c r="A2181" i="13"/>
  <c r="C2181" i="13"/>
  <c r="E2181" i="13"/>
  <c r="A2182" i="13"/>
  <c r="C2182" i="13"/>
  <c r="E2182" i="13"/>
  <c r="A2183" i="13"/>
  <c r="C2183" i="13"/>
  <c r="E2183" i="13"/>
  <c r="A2184" i="13"/>
  <c r="C2184" i="13"/>
  <c r="E2184" i="13"/>
  <c r="A2185" i="13"/>
  <c r="C2185" i="13"/>
  <c r="E2185" i="13"/>
  <c r="A2186" i="13"/>
  <c r="C2186" i="13"/>
  <c r="E2186" i="13"/>
  <c r="A2187" i="13"/>
  <c r="C2187" i="13"/>
  <c r="E2187" i="13"/>
  <c r="A2188" i="13"/>
  <c r="C2188" i="13"/>
  <c r="E2188" i="13"/>
  <c r="A2189" i="13"/>
  <c r="C2189" i="13"/>
  <c r="E2189" i="13"/>
  <c r="A2190" i="13"/>
  <c r="C2190" i="13"/>
  <c r="E2190" i="13"/>
  <c r="A2191" i="13"/>
  <c r="C2191" i="13"/>
  <c r="E2191" i="13"/>
  <c r="A2192" i="13"/>
  <c r="C2192" i="13"/>
  <c r="E2192" i="13"/>
  <c r="A2193" i="13"/>
  <c r="C2193" i="13"/>
  <c r="E2193" i="13"/>
  <c r="A2194" i="13"/>
  <c r="C2194" i="13"/>
  <c r="E2194" i="13"/>
  <c r="A2195" i="13"/>
  <c r="C2195" i="13"/>
  <c r="E2195" i="13"/>
  <c r="A2196" i="13"/>
  <c r="C2196" i="13"/>
  <c r="E2196" i="13"/>
  <c r="A2197" i="13"/>
  <c r="C2197" i="13"/>
  <c r="E2197" i="13"/>
  <c r="A2198" i="13"/>
  <c r="C2198" i="13"/>
  <c r="E2198" i="13"/>
  <c r="A2199" i="13"/>
  <c r="C2199" i="13"/>
  <c r="E2199" i="13"/>
  <c r="A2200" i="13"/>
  <c r="C2200" i="13"/>
  <c r="E2200" i="13"/>
  <c r="A2201" i="13"/>
  <c r="C2201" i="13"/>
  <c r="E2201" i="13"/>
  <c r="A2202" i="13"/>
  <c r="C2202" i="13"/>
  <c r="E2202" i="13"/>
  <c r="A2203" i="13"/>
  <c r="C2203" i="13"/>
  <c r="E2203" i="13"/>
  <c r="A2204" i="13"/>
  <c r="C2204" i="13"/>
  <c r="E2204" i="13"/>
  <c r="A2205" i="13"/>
  <c r="C2205" i="13"/>
  <c r="E2205" i="13"/>
  <c r="A2206" i="13"/>
  <c r="C2206" i="13"/>
  <c r="E2206" i="13"/>
  <c r="A2207" i="13"/>
  <c r="C2207" i="13"/>
  <c r="E2207" i="13"/>
  <c r="A2208" i="13"/>
  <c r="C2208" i="13"/>
  <c r="E2208" i="13"/>
  <c r="A2209" i="13"/>
  <c r="C2209" i="13"/>
  <c r="E2209" i="13"/>
  <c r="A2210" i="13"/>
  <c r="C2210" i="13"/>
  <c r="E2210" i="13"/>
  <c r="A2211" i="13"/>
  <c r="C2211" i="13"/>
  <c r="E2211" i="13"/>
  <c r="A2212" i="13"/>
  <c r="C2212" i="13"/>
  <c r="E2212" i="13"/>
  <c r="A2213" i="13"/>
  <c r="C2213" i="13"/>
  <c r="E2213" i="13"/>
  <c r="A2214" i="13"/>
  <c r="C2214" i="13"/>
  <c r="E2214" i="13"/>
  <c r="A2215" i="13"/>
  <c r="C2215" i="13"/>
  <c r="E2215" i="13"/>
  <c r="A2216" i="13"/>
  <c r="C2216" i="13"/>
  <c r="E2216" i="13"/>
  <c r="A2217" i="13"/>
  <c r="C2217" i="13"/>
  <c r="E2217" i="13"/>
  <c r="A2218" i="13"/>
  <c r="C2218" i="13"/>
  <c r="E2218" i="13"/>
  <c r="A2219" i="13"/>
  <c r="C2219" i="13"/>
  <c r="E2219" i="13"/>
  <c r="A2220" i="13"/>
  <c r="C2220" i="13"/>
  <c r="E2220" i="13"/>
  <c r="A2221" i="13"/>
  <c r="C2221" i="13"/>
  <c r="E2221" i="13"/>
  <c r="A2222" i="13"/>
  <c r="C2222" i="13"/>
  <c r="E2222" i="13"/>
  <c r="A2223" i="13"/>
  <c r="C2223" i="13"/>
  <c r="E2223" i="13"/>
  <c r="A2224" i="13"/>
  <c r="C2224" i="13"/>
  <c r="E2224" i="13"/>
  <c r="A2225" i="13"/>
  <c r="C2225" i="13"/>
  <c r="E2225" i="13"/>
  <c r="A2226" i="13"/>
  <c r="C2226" i="13"/>
  <c r="E2226" i="13"/>
  <c r="A2227" i="13"/>
  <c r="C2227" i="13"/>
  <c r="E2227" i="13"/>
  <c r="A2228" i="13"/>
  <c r="C2228" i="13"/>
  <c r="E2228" i="13"/>
  <c r="A2229" i="13"/>
  <c r="C2229" i="13"/>
  <c r="E2229" i="13"/>
  <c r="A2230" i="13"/>
  <c r="C2230" i="13"/>
  <c r="E2230" i="13"/>
  <c r="A2231" i="13"/>
  <c r="C2231" i="13"/>
  <c r="E2231" i="13"/>
  <c r="A2232" i="13"/>
  <c r="C2232" i="13"/>
  <c r="E2232" i="13"/>
  <c r="A2233" i="13"/>
  <c r="C2233" i="13"/>
  <c r="E2233" i="13"/>
  <c r="A2234" i="13"/>
  <c r="C2234" i="13"/>
  <c r="E2234" i="13"/>
  <c r="A2235" i="13"/>
  <c r="C2235" i="13"/>
  <c r="E2235" i="13"/>
  <c r="A2236" i="13"/>
  <c r="C2236" i="13"/>
  <c r="E2236" i="13"/>
  <c r="A2237" i="13"/>
  <c r="C2237" i="13"/>
  <c r="E2237" i="13"/>
  <c r="A2238" i="13"/>
  <c r="C2238" i="13"/>
  <c r="A2239" i="13"/>
  <c r="C2239" i="13"/>
  <c r="A2240" i="13"/>
  <c r="C2240" i="13"/>
  <c r="A2241" i="13"/>
  <c r="C2241" i="13"/>
  <c r="A2242" i="13"/>
  <c r="C2242" i="13"/>
  <c r="A2243" i="13"/>
  <c r="C2243" i="13"/>
  <c r="A2244" i="13"/>
  <c r="C2244" i="13"/>
  <c r="A2245" i="13"/>
  <c r="C2245" i="13"/>
  <c r="A2246" i="13"/>
  <c r="C2246" i="13"/>
  <c r="A2247" i="13"/>
  <c r="C2247" i="13"/>
  <c r="A2248" i="13"/>
  <c r="C2248" i="13"/>
  <c r="A2249" i="13"/>
  <c r="C2249" i="13"/>
  <c r="A2250" i="13"/>
  <c r="C2250" i="13"/>
  <c r="A2251" i="13"/>
  <c r="C2251" i="13"/>
  <c r="A2252" i="13"/>
  <c r="C2252" i="13"/>
  <c r="A2253" i="13"/>
  <c r="C2253" i="13"/>
  <c r="A2254" i="13"/>
  <c r="C2254" i="13"/>
  <c r="A2255" i="13"/>
  <c r="C2255" i="13"/>
  <c r="A2256" i="13"/>
  <c r="C2256" i="13"/>
  <c r="A2257" i="13"/>
  <c r="C2257" i="13"/>
  <c r="A2258" i="13"/>
  <c r="C2258" i="13"/>
  <c r="A2259" i="13"/>
  <c r="C2259" i="13"/>
  <c r="A2260" i="13"/>
  <c r="C2260" i="13"/>
  <c r="A2261" i="13"/>
  <c r="C2261" i="13"/>
  <c r="A2262" i="13"/>
  <c r="C2262" i="13"/>
  <c r="A2263" i="13"/>
  <c r="C2263" i="13"/>
  <c r="A2264" i="13"/>
  <c r="C2264" i="13"/>
  <c r="A2265" i="13"/>
  <c r="C2265" i="13"/>
  <c r="A2266" i="13"/>
  <c r="C2266" i="13"/>
  <c r="A2267" i="13"/>
  <c r="C2267" i="13"/>
  <c r="A2268" i="13"/>
  <c r="C2268" i="13"/>
  <c r="A2269" i="13"/>
  <c r="C2269" i="13"/>
  <c r="A2270" i="13"/>
  <c r="C2270" i="13"/>
  <c r="A2271" i="13"/>
  <c r="C2271" i="13"/>
  <c r="A2272" i="13"/>
  <c r="C2272" i="13"/>
  <c r="A2273" i="13"/>
  <c r="C2273" i="13"/>
  <c r="A2274" i="13"/>
  <c r="C2274" i="13"/>
  <c r="A2275" i="13"/>
  <c r="C2275" i="13"/>
  <c r="A2276" i="13"/>
  <c r="C2276" i="13"/>
  <c r="A2277" i="13"/>
  <c r="C2277" i="13"/>
  <c r="A2278" i="13"/>
  <c r="C2278" i="13"/>
  <c r="A2279" i="13"/>
  <c r="C2279" i="13"/>
  <c r="A2280" i="13"/>
  <c r="C2280" i="13"/>
  <c r="A2281" i="13"/>
  <c r="C2281" i="13"/>
  <c r="A2282" i="13"/>
  <c r="C2282" i="13"/>
  <c r="A2283" i="13"/>
  <c r="C2283" i="13"/>
  <c r="A2284" i="13"/>
  <c r="C2284" i="13"/>
  <c r="A2285" i="13"/>
  <c r="C2285" i="13"/>
  <c r="A2286" i="13"/>
  <c r="C2286" i="13"/>
  <c r="A2287" i="13"/>
  <c r="C2287" i="13"/>
  <c r="A2288" i="13"/>
  <c r="C2288" i="13"/>
  <c r="A2289" i="13"/>
  <c r="C2289" i="13"/>
  <c r="E1718" i="13"/>
  <c r="C1718" i="13"/>
  <c r="A1718" i="13"/>
  <c r="A1717" i="13"/>
  <c r="C1717" i="13"/>
  <c r="A1147" i="13"/>
  <c r="C1147" i="13"/>
  <c r="E1147" i="13"/>
  <c r="A1148" i="13"/>
  <c r="C1148" i="13"/>
  <c r="E1148" i="13"/>
  <c r="A1149" i="13"/>
  <c r="B1149" i="13"/>
  <c r="C1149" i="13"/>
  <c r="E1149" i="13"/>
  <c r="A1150" i="13"/>
  <c r="C1150" i="13"/>
  <c r="E1150" i="13"/>
  <c r="A1151" i="13"/>
  <c r="C1151" i="13"/>
  <c r="E1151" i="13"/>
  <c r="A1152" i="13"/>
  <c r="C1152" i="13"/>
  <c r="E1152" i="13"/>
  <c r="A1153" i="13"/>
  <c r="B1153" i="13"/>
  <c r="C1153" i="13"/>
  <c r="E1153" i="13"/>
  <c r="A1154" i="13"/>
  <c r="C1154" i="13"/>
  <c r="E1154" i="13"/>
  <c r="A1155" i="13"/>
  <c r="C1155" i="13"/>
  <c r="E1155" i="13"/>
  <c r="A1156" i="13"/>
  <c r="C1156" i="13"/>
  <c r="E1156" i="13"/>
  <c r="A1157" i="13"/>
  <c r="B1157" i="13"/>
  <c r="C1157" i="13"/>
  <c r="E1157" i="13"/>
  <c r="A1158" i="13"/>
  <c r="C1158" i="13"/>
  <c r="E1158" i="13"/>
  <c r="A1159" i="13"/>
  <c r="C1159" i="13"/>
  <c r="E1159" i="13"/>
  <c r="A1160" i="13"/>
  <c r="C1160" i="13"/>
  <c r="E1160" i="13"/>
  <c r="A1161" i="13"/>
  <c r="B1161" i="13"/>
  <c r="C1161" i="13"/>
  <c r="E1161" i="13"/>
  <c r="A1162" i="13"/>
  <c r="C1162" i="13"/>
  <c r="E1162" i="13"/>
  <c r="A1163" i="13"/>
  <c r="C1163" i="13"/>
  <c r="E1163" i="13"/>
  <c r="A1164" i="13"/>
  <c r="C1164" i="13"/>
  <c r="E1164" i="13"/>
  <c r="A1165" i="13"/>
  <c r="B1165" i="13"/>
  <c r="C1165" i="13"/>
  <c r="E1165" i="13"/>
  <c r="A1166" i="13"/>
  <c r="C1166" i="13"/>
  <c r="E1166" i="13"/>
  <c r="A1167" i="13"/>
  <c r="C1167" i="13"/>
  <c r="E1167" i="13"/>
  <c r="A1168" i="13"/>
  <c r="C1168" i="13"/>
  <c r="E1168" i="13"/>
  <c r="A1169" i="13"/>
  <c r="B1169" i="13"/>
  <c r="C1169" i="13"/>
  <c r="E1169" i="13"/>
  <c r="A1170" i="13"/>
  <c r="C1170" i="13"/>
  <c r="E1170" i="13"/>
  <c r="A1171" i="13"/>
  <c r="C1171" i="13"/>
  <c r="E1171" i="13"/>
  <c r="A1172" i="13"/>
  <c r="C1172" i="13"/>
  <c r="E1172" i="13"/>
  <c r="A1173" i="13"/>
  <c r="B1173" i="13"/>
  <c r="C1173" i="13"/>
  <c r="E1173" i="13"/>
  <c r="A1174" i="13"/>
  <c r="C1174" i="13"/>
  <c r="E1174" i="13"/>
  <c r="A1175" i="13"/>
  <c r="C1175" i="13"/>
  <c r="E1175" i="13"/>
  <c r="A1176" i="13"/>
  <c r="C1176" i="13"/>
  <c r="E1176" i="13"/>
  <c r="A1177" i="13"/>
  <c r="B1177" i="13"/>
  <c r="C1177" i="13"/>
  <c r="E1177" i="13"/>
  <c r="A1178" i="13"/>
  <c r="C1178" i="13"/>
  <c r="E1178" i="13"/>
  <c r="A1179" i="13"/>
  <c r="C1179" i="13"/>
  <c r="E1179" i="13"/>
  <c r="A1180" i="13"/>
  <c r="C1180" i="13"/>
  <c r="E1180" i="13"/>
  <c r="A1181" i="13"/>
  <c r="B1181" i="13"/>
  <c r="C1181" i="13"/>
  <c r="E1181" i="13"/>
  <c r="A1182" i="13"/>
  <c r="C1182" i="13"/>
  <c r="E1182" i="13"/>
  <c r="A1183" i="13"/>
  <c r="C1183" i="13"/>
  <c r="E1183" i="13"/>
  <c r="A1184" i="13"/>
  <c r="C1184" i="13"/>
  <c r="E1184" i="13"/>
  <c r="A1185" i="13"/>
  <c r="B1185" i="13"/>
  <c r="C1185" i="13"/>
  <c r="E1185" i="13"/>
  <c r="A1186" i="13"/>
  <c r="C1186" i="13"/>
  <c r="E1186" i="13"/>
  <c r="A1187" i="13"/>
  <c r="C1187" i="13"/>
  <c r="E1187" i="13"/>
  <c r="A1188" i="13"/>
  <c r="C1188" i="13"/>
  <c r="E1188" i="13"/>
  <c r="A1189" i="13"/>
  <c r="B1189" i="13"/>
  <c r="C1189" i="13"/>
  <c r="E1189" i="13"/>
  <c r="A1190" i="13"/>
  <c r="C1190" i="13"/>
  <c r="E1190" i="13"/>
  <c r="A1191" i="13"/>
  <c r="C1191" i="13"/>
  <c r="E1191" i="13"/>
  <c r="A1192" i="13"/>
  <c r="C1192" i="13"/>
  <c r="E1192" i="13"/>
  <c r="A1193" i="13"/>
  <c r="B1193" i="13"/>
  <c r="C1193" i="13"/>
  <c r="E1193" i="13"/>
  <c r="A1194" i="13"/>
  <c r="C1194" i="13"/>
  <c r="E1194" i="13"/>
  <c r="A1195" i="13"/>
  <c r="C1195" i="13"/>
  <c r="E1195" i="13"/>
  <c r="A1196" i="13"/>
  <c r="C1196" i="13"/>
  <c r="E1196" i="13"/>
  <c r="A1197" i="13"/>
  <c r="C1197" i="13"/>
  <c r="E1197" i="13"/>
  <c r="A1198" i="13"/>
  <c r="C1198" i="13"/>
  <c r="E1198" i="13"/>
  <c r="A1199" i="13"/>
  <c r="C1199" i="13"/>
  <c r="E1199" i="13"/>
  <c r="A1200" i="13"/>
  <c r="C1200" i="13"/>
  <c r="E1200" i="13"/>
  <c r="A1201" i="13"/>
  <c r="C1201" i="13"/>
  <c r="E1201" i="13"/>
  <c r="A1202" i="13"/>
  <c r="C1202" i="13"/>
  <c r="E1202" i="13"/>
  <c r="A1203" i="13"/>
  <c r="C1203" i="13"/>
  <c r="E1203" i="13"/>
  <c r="A1204" i="13"/>
  <c r="C1204" i="13"/>
  <c r="E1204" i="13"/>
  <c r="A1205" i="13"/>
  <c r="C1205" i="13"/>
  <c r="E1205" i="13"/>
  <c r="A1206" i="13"/>
  <c r="C1206" i="13"/>
  <c r="E1206" i="13"/>
  <c r="A1207" i="13"/>
  <c r="C1207" i="13"/>
  <c r="E1207" i="13"/>
  <c r="A1208" i="13"/>
  <c r="C1208" i="13"/>
  <c r="E1208" i="13"/>
  <c r="A1209" i="13"/>
  <c r="C1209" i="13"/>
  <c r="E1209" i="13"/>
  <c r="A1210" i="13"/>
  <c r="C1210" i="13"/>
  <c r="E1210" i="13"/>
  <c r="A1211" i="13"/>
  <c r="C1211" i="13"/>
  <c r="E1211" i="13"/>
  <c r="A1212" i="13"/>
  <c r="C1212" i="13"/>
  <c r="E1212" i="13"/>
  <c r="A1213" i="13"/>
  <c r="C1213" i="13"/>
  <c r="E1213" i="13"/>
  <c r="A1214" i="13"/>
  <c r="C1214" i="13"/>
  <c r="E1214" i="13"/>
  <c r="A1215" i="13"/>
  <c r="C1215" i="13"/>
  <c r="E1215" i="13"/>
  <c r="A1216" i="13"/>
  <c r="C1216" i="13"/>
  <c r="E1216" i="13"/>
  <c r="A1217" i="13"/>
  <c r="C1217" i="13"/>
  <c r="E1217" i="13"/>
  <c r="A1218" i="13"/>
  <c r="C1218" i="13"/>
  <c r="E1218" i="13"/>
  <c r="A1219" i="13"/>
  <c r="C1219" i="13"/>
  <c r="E1219" i="13"/>
  <c r="A1220" i="13"/>
  <c r="C1220" i="13"/>
  <c r="E1220" i="13"/>
  <c r="A1221" i="13"/>
  <c r="C1221" i="13"/>
  <c r="E1221" i="13"/>
  <c r="A1222" i="13"/>
  <c r="C1222" i="13"/>
  <c r="E1222" i="13"/>
  <c r="A1223" i="13"/>
  <c r="C1223" i="13"/>
  <c r="E1223" i="13"/>
  <c r="A1224" i="13"/>
  <c r="C1224" i="13"/>
  <c r="E1224" i="13"/>
  <c r="A1225" i="13"/>
  <c r="C1225" i="13"/>
  <c r="E1225" i="13"/>
  <c r="A1226" i="13"/>
  <c r="C1226" i="13"/>
  <c r="E1226" i="13"/>
  <c r="A1227" i="13"/>
  <c r="C1227" i="13"/>
  <c r="E1227" i="13"/>
  <c r="A1228" i="13"/>
  <c r="C1228" i="13"/>
  <c r="E1228" i="13"/>
  <c r="A1229" i="13"/>
  <c r="C1229" i="13"/>
  <c r="E1229" i="13"/>
  <c r="A1230" i="13"/>
  <c r="C1230" i="13"/>
  <c r="E1230" i="13"/>
  <c r="A1231" i="13"/>
  <c r="C1231" i="13"/>
  <c r="E1231" i="13"/>
  <c r="A1232" i="13"/>
  <c r="C1232" i="13"/>
  <c r="E1232" i="13"/>
  <c r="A1233" i="13"/>
  <c r="C1233" i="13"/>
  <c r="E1233" i="13"/>
  <c r="A1234" i="13"/>
  <c r="C1234" i="13"/>
  <c r="E1234" i="13"/>
  <c r="A1235" i="13"/>
  <c r="C1235" i="13"/>
  <c r="E1235" i="13"/>
  <c r="A1236" i="13"/>
  <c r="C1236" i="13"/>
  <c r="E1236" i="13"/>
  <c r="A1237" i="13"/>
  <c r="C1237" i="13"/>
  <c r="E1237" i="13"/>
  <c r="A1238" i="13"/>
  <c r="C1238" i="13"/>
  <c r="E1238" i="13"/>
  <c r="A1239" i="13"/>
  <c r="C1239" i="13"/>
  <c r="E1239" i="13"/>
  <c r="A1240" i="13"/>
  <c r="C1240" i="13"/>
  <c r="E1240" i="13"/>
  <c r="A1241" i="13"/>
  <c r="C1241" i="13"/>
  <c r="E1241" i="13"/>
  <c r="A1242" i="13"/>
  <c r="C1242" i="13"/>
  <c r="E1242" i="13"/>
  <c r="A1243" i="13"/>
  <c r="C1243" i="13"/>
  <c r="E1243" i="13"/>
  <c r="A1244" i="13"/>
  <c r="C1244" i="13"/>
  <c r="E1244" i="13"/>
  <c r="A1245" i="13"/>
  <c r="C1245" i="13"/>
  <c r="E1245" i="13"/>
  <c r="A1246" i="13"/>
  <c r="C1246" i="13"/>
  <c r="E1246" i="13"/>
  <c r="A1247" i="13"/>
  <c r="C1247" i="13"/>
  <c r="E1247" i="13"/>
  <c r="A1248" i="13"/>
  <c r="C1248" i="13"/>
  <c r="E1248" i="13"/>
  <c r="A1249" i="13"/>
  <c r="C1249" i="13"/>
  <c r="E1249" i="13"/>
  <c r="A1250" i="13"/>
  <c r="C1250" i="13"/>
  <c r="E1250" i="13"/>
  <c r="A1251" i="13"/>
  <c r="C1251" i="13"/>
  <c r="E1251" i="13"/>
  <c r="A1252" i="13"/>
  <c r="C1252" i="13"/>
  <c r="E1252" i="13"/>
  <c r="A1253" i="13"/>
  <c r="C1253" i="13"/>
  <c r="E1253" i="13"/>
  <c r="A1254" i="13"/>
  <c r="C1254" i="13"/>
  <c r="E1254" i="13"/>
  <c r="A1255" i="13"/>
  <c r="C1255" i="13"/>
  <c r="E1255" i="13"/>
  <c r="A1256" i="13"/>
  <c r="C1256" i="13"/>
  <c r="E1256" i="13"/>
  <c r="A1257" i="13"/>
  <c r="C1257" i="13"/>
  <c r="E1257" i="13"/>
  <c r="A1258" i="13"/>
  <c r="C1258" i="13"/>
  <c r="E1258" i="13"/>
  <c r="A1259" i="13"/>
  <c r="C1259" i="13"/>
  <c r="E1259" i="13"/>
  <c r="A1260" i="13"/>
  <c r="C1260" i="13"/>
  <c r="E1260" i="13"/>
  <c r="A1261" i="13"/>
  <c r="C1261" i="13"/>
  <c r="E1261" i="13"/>
  <c r="A1262" i="13"/>
  <c r="C1262" i="13"/>
  <c r="E1262" i="13"/>
  <c r="A1263" i="13"/>
  <c r="C1263" i="13"/>
  <c r="E1263" i="13"/>
  <c r="A1264" i="13"/>
  <c r="C1264" i="13"/>
  <c r="E1264" i="13"/>
  <c r="A1265" i="13"/>
  <c r="C1265" i="13"/>
  <c r="E1265" i="13"/>
  <c r="A1266" i="13"/>
  <c r="C1266" i="13"/>
  <c r="E1266" i="13"/>
  <c r="A1267" i="13"/>
  <c r="C1267" i="13"/>
  <c r="E1267" i="13"/>
  <c r="A1268" i="13"/>
  <c r="C1268" i="13"/>
  <c r="E1268" i="13"/>
  <c r="A1269" i="13"/>
  <c r="C1269" i="13"/>
  <c r="E1269" i="13"/>
  <c r="A1270" i="13"/>
  <c r="C1270" i="13"/>
  <c r="E1270" i="13"/>
  <c r="A1271" i="13"/>
  <c r="C1271" i="13"/>
  <c r="E1271" i="13"/>
  <c r="A1272" i="13"/>
  <c r="C1272" i="13"/>
  <c r="E1272" i="13"/>
  <c r="A1273" i="13"/>
  <c r="C1273" i="13"/>
  <c r="E1273" i="13"/>
  <c r="A1274" i="13"/>
  <c r="C1274" i="13"/>
  <c r="E1274" i="13"/>
  <c r="A1275" i="13"/>
  <c r="C1275" i="13"/>
  <c r="E1275" i="13"/>
  <c r="A1276" i="13"/>
  <c r="C1276" i="13"/>
  <c r="E1276" i="13"/>
  <c r="A1277" i="13"/>
  <c r="C1277" i="13"/>
  <c r="E1277" i="13"/>
  <c r="A1278" i="13"/>
  <c r="C1278" i="13"/>
  <c r="E1278" i="13"/>
  <c r="A1279" i="13"/>
  <c r="C1279" i="13"/>
  <c r="E1279" i="13"/>
  <c r="A1280" i="13"/>
  <c r="C1280" i="13"/>
  <c r="E1280" i="13"/>
  <c r="A1281" i="13"/>
  <c r="C1281" i="13"/>
  <c r="E1281" i="13"/>
  <c r="A1282" i="13"/>
  <c r="C1282" i="13"/>
  <c r="E1282" i="13"/>
  <c r="A1283" i="13"/>
  <c r="C1283" i="13"/>
  <c r="E1283" i="13"/>
  <c r="A1284" i="13"/>
  <c r="C1284" i="13"/>
  <c r="E1284" i="13"/>
  <c r="A1285" i="13"/>
  <c r="C1285" i="13"/>
  <c r="E1285" i="13"/>
  <c r="A1286" i="13"/>
  <c r="C1286" i="13"/>
  <c r="E1286" i="13"/>
  <c r="A1287" i="13"/>
  <c r="C1287" i="13"/>
  <c r="E1287" i="13"/>
  <c r="A1288" i="13"/>
  <c r="C1288" i="13"/>
  <c r="E1288" i="13"/>
  <c r="A1289" i="13"/>
  <c r="C1289" i="13"/>
  <c r="E1289" i="13"/>
  <c r="A1290" i="13"/>
  <c r="C1290" i="13"/>
  <c r="E1290" i="13"/>
  <c r="A1291" i="13"/>
  <c r="C1291" i="13"/>
  <c r="E1291" i="13"/>
  <c r="A1292" i="13"/>
  <c r="C1292" i="13"/>
  <c r="E1292" i="13"/>
  <c r="A1293" i="13"/>
  <c r="C1293" i="13"/>
  <c r="E1293" i="13"/>
  <c r="A1294" i="13"/>
  <c r="C1294" i="13"/>
  <c r="E1294" i="13"/>
  <c r="A1295" i="13"/>
  <c r="C1295" i="13"/>
  <c r="E1295" i="13"/>
  <c r="A1296" i="13"/>
  <c r="C1296" i="13"/>
  <c r="E1296" i="13"/>
  <c r="A1297" i="13"/>
  <c r="C1297" i="13"/>
  <c r="E1297" i="13"/>
  <c r="A1298" i="13"/>
  <c r="C1298" i="13"/>
  <c r="E1298" i="13"/>
  <c r="A1299" i="13"/>
  <c r="C1299" i="13"/>
  <c r="E1299" i="13"/>
  <c r="A1300" i="13"/>
  <c r="C1300" i="13"/>
  <c r="E1300" i="13"/>
  <c r="A1301" i="13"/>
  <c r="C1301" i="13"/>
  <c r="E1301" i="13"/>
  <c r="A1302" i="13"/>
  <c r="C1302" i="13"/>
  <c r="E1302" i="13"/>
  <c r="A1303" i="13"/>
  <c r="C1303" i="13"/>
  <c r="E1303" i="13"/>
  <c r="A1304" i="13"/>
  <c r="C1304" i="13"/>
  <c r="E1304" i="13"/>
  <c r="A1305" i="13"/>
  <c r="C1305" i="13"/>
  <c r="E1305" i="13"/>
  <c r="A1306" i="13"/>
  <c r="C1306" i="13"/>
  <c r="E1306" i="13"/>
  <c r="A1307" i="13"/>
  <c r="C1307" i="13"/>
  <c r="E1307" i="13"/>
  <c r="A1308" i="13"/>
  <c r="C1308" i="13"/>
  <c r="E1308" i="13"/>
  <c r="A1309" i="13"/>
  <c r="C1309" i="13"/>
  <c r="E1309" i="13"/>
  <c r="A1310" i="13"/>
  <c r="C1310" i="13"/>
  <c r="E1310" i="13"/>
  <c r="A1311" i="13"/>
  <c r="C1311" i="13"/>
  <c r="E1311" i="13"/>
  <c r="A1312" i="13"/>
  <c r="C1312" i="13"/>
  <c r="E1312" i="13"/>
  <c r="A1313" i="13"/>
  <c r="C1313" i="13"/>
  <c r="E1313" i="13"/>
  <c r="A1314" i="13"/>
  <c r="C1314" i="13"/>
  <c r="E1314" i="13"/>
  <c r="A1315" i="13"/>
  <c r="C1315" i="13"/>
  <c r="E1315" i="13"/>
  <c r="A1316" i="13"/>
  <c r="C1316" i="13"/>
  <c r="E1316" i="13"/>
  <c r="A1317" i="13"/>
  <c r="C1317" i="13"/>
  <c r="E1317" i="13"/>
  <c r="A1318" i="13"/>
  <c r="C1318" i="13"/>
  <c r="E1318" i="13"/>
  <c r="A1319" i="13"/>
  <c r="C1319" i="13"/>
  <c r="E1319" i="13"/>
  <c r="A1320" i="13"/>
  <c r="C1320" i="13"/>
  <c r="E1320" i="13"/>
  <c r="A1321" i="13"/>
  <c r="C1321" i="13"/>
  <c r="E1321" i="13"/>
  <c r="A1322" i="13"/>
  <c r="C1322" i="13"/>
  <c r="E1322" i="13"/>
  <c r="A1323" i="13"/>
  <c r="C1323" i="13"/>
  <c r="E1323" i="13"/>
  <c r="A1324" i="13"/>
  <c r="C1324" i="13"/>
  <c r="E1324" i="13"/>
  <c r="A1325" i="13"/>
  <c r="C1325" i="13"/>
  <c r="E1325" i="13"/>
  <c r="A1326" i="13"/>
  <c r="C1326" i="13"/>
  <c r="E1326" i="13"/>
  <c r="A1327" i="13"/>
  <c r="C1327" i="13"/>
  <c r="E1327" i="13"/>
  <c r="A1328" i="13"/>
  <c r="C1328" i="13"/>
  <c r="E1328" i="13"/>
  <c r="A1329" i="13"/>
  <c r="C1329" i="13"/>
  <c r="E1329" i="13"/>
  <c r="A1330" i="13"/>
  <c r="C1330" i="13"/>
  <c r="E1330" i="13"/>
  <c r="A1331" i="13"/>
  <c r="C1331" i="13"/>
  <c r="E1331" i="13"/>
  <c r="A1332" i="13"/>
  <c r="C1332" i="13"/>
  <c r="E1332" i="13"/>
  <c r="A1333" i="13"/>
  <c r="C1333" i="13"/>
  <c r="E1333" i="13"/>
  <c r="A1334" i="13"/>
  <c r="C1334" i="13"/>
  <c r="E1334" i="13"/>
  <c r="A1335" i="13"/>
  <c r="C1335" i="13"/>
  <c r="E1335" i="13"/>
  <c r="A1336" i="13"/>
  <c r="C1336" i="13"/>
  <c r="E1336" i="13"/>
  <c r="A1337" i="13"/>
  <c r="C1337" i="13"/>
  <c r="E1337" i="13"/>
  <c r="A1338" i="13"/>
  <c r="C1338" i="13"/>
  <c r="E1338" i="13"/>
  <c r="A1339" i="13"/>
  <c r="C1339" i="13"/>
  <c r="E1339" i="13"/>
  <c r="A1340" i="13"/>
  <c r="C1340" i="13"/>
  <c r="E1340" i="13"/>
  <c r="A1341" i="13"/>
  <c r="C1341" i="13"/>
  <c r="E1341" i="13"/>
  <c r="A1342" i="13"/>
  <c r="C1342" i="13"/>
  <c r="E1342" i="13"/>
  <c r="A1343" i="13"/>
  <c r="C1343" i="13"/>
  <c r="E1343" i="13"/>
  <c r="A1344" i="13"/>
  <c r="C1344" i="13"/>
  <c r="E1344" i="13"/>
  <c r="A1345" i="13"/>
  <c r="C1345" i="13"/>
  <c r="E1345" i="13"/>
  <c r="A1346" i="13"/>
  <c r="C1346" i="13"/>
  <c r="E1346" i="13"/>
  <c r="A1347" i="13"/>
  <c r="C1347" i="13"/>
  <c r="E1347" i="13"/>
  <c r="A1348" i="13"/>
  <c r="C1348" i="13"/>
  <c r="E1348" i="13"/>
  <c r="A1349" i="13"/>
  <c r="C1349" i="13"/>
  <c r="E1349" i="13"/>
  <c r="A1350" i="13"/>
  <c r="C1350" i="13"/>
  <c r="E1350" i="13"/>
  <c r="A1351" i="13"/>
  <c r="C1351" i="13"/>
  <c r="E1351" i="13"/>
  <c r="A1352" i="13"/>
  <c r="C1352" i="13"/>
  <c r="E1352" i="13"/>
  <c r="A1353" i="13"/>
  <c r="C1353" i="13"/>
  <c r="E1353" i="13"/>
  <c r="A1354" i="13"/>
  <c r="C1354" i="13"/>
  <c r="E1354" i="13"/>
  <c r="A1355" i="13"/>
  <c r="C1355" i="13"/>
  <c r="E1355" i="13"/>
  <c r="A1356" i="13"/>
  <c r="C1356" i="13"/>
  <c r="E1356" i="13"/>
  <c r="A1357" i="13"/>
  <c r="C1357" i="13"/>
  <c r="E1357" i="13"/>
  <c r="A1358" i="13"/>
  <c r="C1358" i="13"/>
  <c r="E1358" i="13"/>
  <c r="A1359" i="13"/>
  <c r="C1359" i="13"/>
  <c r="E1359" i="13"/>
  <c r="A1360" i="13"/>
  <c r="C1360" i="13"/>
  <c r="E1360" i="13"/>
  <c r="A1361" i="13"/>
  <c r="C1361" i="13"/>
  <c r="E1361" i="13"/>
  <c r="A1362" i="13"/>
  <c r="C1362" i="13"/>
  <c r="E1362" i="13"/>
  <c r="A1363" i="13"/>
  <c r="C1363" i="13"/>
  <c r="E1363" i="13"/>
  <c r="A1364" i="13"/>
  <c r="C1364" i="13"/>
  <c r="E1364" i="13"/>
  <c r="A1365" i="13"/>
  <c r="C1365" i="13"/>
  <c r="E1365" i="13"/>
  <c r="A1366" i="13"/>
  <c r="C1366" i="13"/>
  <c r="E1366" i="13"/>
  <c r="A1367" i="13"/>
  <c r="C1367" i="13"/>
  <c r="E1367" i="13"/>
  <c r="A1368" i="13"/>
  <c r="C1368" i="13"/>
  <c r="E1368" i="13"/>
  <c r="A1369" i="13"/>
  <c r="C1369" i="13"/>
  <c r="E1369" i="13"/>
  <c r="A1370" i="13"/>
  <c r="C1370" i="13"/>
  <c r="E1370" i="13"/>
  <c r="A1371" i="13"/>
  <c r="C1371" i="13"/>
  <c r="E1371" i="13"/>
  <c r="A1372" i="13"/>
  <c r="C1372" i="13"/>
  <c r="E1372" i="13"/>
  <c r="A1373" i="13"/>
  <c r="C1373" i="13"/>
  <c r="E1373" i="13"/>
  <c r="A1374" i="13"/>
  <c r="C1374" i="13"/>
  <c r="E1374" i="13"/>
  <c r="A1375" i="13"/>
  <c r="C1375" i="13"/>
  <c r="E1375" i="13"/>
  <c r="A1376" i="13"/>
  <c r="C1376" i="13"/>
  <c r="E1376" i="13"/>
  <c r="A1377" i="13"/>
  <c r="C1377" i="13"/>
  <c r="E1377" i="13"/>
  <c r="A1378" i="13"/>
  <c r="C1378" i="13"/>
  <c r="E1378" i="13"/>
  <c r="A1379" i="13"/>
  <c r="C1379" i="13"/>
  <c r="E1379" i="13"/>
  <c r="A1380" i="13"/>
  <c r="C1380" i="13"/>
  <c r="E1380" i="13"/>
  <c r="A1381" i="13"/>
  <c r="C1381" i="13"/>
  <c r="E1381" i="13"/>
  <c r="A1382" i="13"/>
  <c r="C1382" i="13"/>
  <c r="E1382" i="13"/>
  <c r="A1383" i="13"/>
  <c r="C1383" i="13"/>
  <c r="E1383" i="13"/>
  <c r="A1384" i="13"/>
  <c r="C1384" i="13"/>
  <c r="E1384" i="13"/>
  <c r="A1385" i="13"/>
  <c r="C1385" i="13"/>
  <c r="E1385" i="13"/>
  <c r="A1386" i="13"/>
  <c r="C1386" i="13"/>
  <c r="E1386" i="13"/>
  <c r="A1387" i="13"/>
  <c r="C1387" i="13"/>
  <c r="E1387" i="13"/>
  <c r="A1388" i="13"/>
  <c r="C1388" i="13"/>
  <c r="E1388" i="13"/>
  <c r="A1389" i="13"/>
  <c r="C1389" i="13"/>
  <c r="E1389" i="13"/>
  <c r="A1390" i="13"/>
  <c r="C1390" i="13"/>
  <c r="E1390" i="13"/>
  <c r="A1391" i="13"/>
  <c r="C1391" i="13"/>
  <c r="E1391" i="13"/>
  <c r="A1392" i="13"/>
  <c r="C1392" i="13"/>
  <c r="E1392" i="13"/>
  <c r="A1393" i="13"/>
  <c r="C1393" i="13"/>
  <c r="E1393" i="13"/>
  <c r="A1394" i="13"/>
  <c r="C1394" i="13"/>
  <c r="E1394" i="13"/>
  <c r="A1395" i="13"/>
  <c r="C1395" i="13"/>
  <c r="E1395" i="13"/>
  <c r="A1396" i="13"/>
  <c r="C1396" i="13"/>
  <c r="E1396" i="13"/>
  <c r="A1397" i="13"/>
  <c r="C1397" i="13"/>
  <c r="E1397" i="13"/>
  <c r="A1398" i="13"/>
  <c r="C1398" i="13"/>
  <c r="E1398" i="13"/>
  <c r="A1399" i="13"/>
  <c r="C1399" i="13"/>
  <c r="E1399" i="13"/>
  <c r="A1400" i="13"/>
  <c r="C1400" i="13"/>
  <c r="E1400" i="13"/>
  <c r="A1401" i="13"/>
  <c r="C1401" i="13"/>
  <c r="E1401" i="13"/>
  <c r="A1402" i="13"/>
  <c r="C1402" i="13"/>
  <c r="E1402" i="13"/>
  <c r="A1403" i="13"/>
  <c r="C1403" i="13"/>
  <c r="E1403" i="13"/>
  <c r="A1404" i="13"/>
  <c r="C1404" i="13"/>
  <c r="E1404" i="13"/>
  <c r="A1405" i="13"/>
  <c r="C1405" i="13"/>
  <c r="E1405" i="13"/>
  <c r="A1406" i="13"/>
  <c r="C1406" i="13"/>
  <c r="E1406" i="13"/>
  <c r="A1407" i="13"/>
  <c r="C1407" i="13"/>
  <c r="E1407" i="13"/>
  <c r="A1408" i="13"/>
  <c r="C1408" i="13"/>
  <c r="E1408" i="13"/>
  <c r="A1409" i="13"/>
  <c r="C1409" i="13"/>
  <c r="E1409" i="13"/>
  <c r="A1410" i="13"/>
  <c r="C1410" i="13"/>
  <c r="E1410" i="13"/>
  <c r="A1411" i="13"/>
  <c r="C1411" i="13"/>
  <c r="E1411" i="13"/>
  <c r="A1412" i="13"/>
  <c r="C1412" i="13"/>
  <c r="E1412" i="13"/>
  <c r="A1413" i="13"/>
  <c r="C1413" i="13"/>
  <c r="E1413" i="13"/>
  <c r="A1414" i="13"/>
  <c r="C1414" i="13"/>
  <c r="E1414" i="13"/>
  <c r="A1415" i="13"/>
  <c r="C1415" i="13"/>
  <c r="E1415" i="13"/>
  <c r="A1416" i="13"/>
  <c r="C1416" i="13"/>
  <c r="E1416" i="13"/>
  <c r="A1417" i="13"/>
  <c r="C1417" i="13"/>
  <c r="E1417" i="13"/>
  <c r="A1418" i="13"/>
  <c r="C1418" i="13"/>
  <c r="E1418" i="13"/>
  <c r="A1419" i="13"/>
  <c r="C1419" i="13"/>
  <c r="E1419" i="13"/>
  <c r="A1420" i="13"/>
  <c r="C1420" i="13"/>
  <c r="E1420" i="13"/>
  <c r="A1421" i="13"/>
  <c r="C1421" i="13"/>
  <c r="E1421" i="13"/>
  <c r="A1422" i="13"/>
  <c r="C1422" i="13"/>
  <c r="E1422" i="13"/>
  <c r="A1423" i="13"/>
  <c r="C1423" i="13"/>
  <c r="E1423" i="13"/>
  <c r="A1424" i="13"/>
  <c r="C1424" i="13"/>
  <c r="E1424" i="13"/>
  <c r="A1425" i="13"/>
  <c r="C1425" i="13"/>
  <c r="E1425" i="13"/>
  <c r="A1426" i="13"/>
  <c r="C1426" i="13"/>
  <c r="E1426" i="13"/>
  <c r="A1427" i="13"/>
  <c r="C1427" i="13"/>
  <c r="E1427" i="13"/>
  <c r="A1428" i="13"/>
  <c r="C1428" i="13"/>
  <c r="E1428" i="13"/>
  <c r="A1429" i="13"/>
  <c r="C1429" i="13"/>
  <c r="E1429" i="13"/>
  <c r="A1430" i="13"/>
  <c r="C1430" i="13"/>
  <c r="E1430" i="13"/>
  <c r="A1431" i="13"/>
  <c r="C1431" i="13"/>
  <c r="E1431" i="13"/>
  <c r="A1432" i="13"/>
  <c r="C1432" i="13"/>
  <c r="E1432" i="13"/>
  <c r="A1433" i="13"/>
  <c r="C1433" i="13"/>
  <c r="E1433" i="13"/>
  <c r="A1434" i="13"/>
  <c r="C1434" i="13"/>
  <c r="E1434" i="13"/>
  <c r="A1435" i="13"/>
  <c r="C1435" i="13"/>
  <c r="E1435" i="13"/>
  <c r="A1436" i="13"/>
  <c r="C1436" i="13"/>
  <c r="E1436" i="13"/>
  <c r="A1437" i="13"/>
  <c r="C1437" i="13"/>
  <c r="E1437" i="13"/>
  <c r="A1438" i="13"/>
  <c r="C1438" i="13"/>
  <c r="E1438" i="13"/>
  <c r="A1439" i="13"/>
  <c r="C1439" i="13"/>
  <c r="E1439" i="13"/>
  <c r="A1440" i="13"/>
  <c r="C1440" i="13"/>
  <c r="E1440" i="13"/>
  <c r="A1441" i="13"/>
  <c r="C1441" i="13"/>
  <c r="E1441" i="13"/>
  <c r="A1442" i="13"/>
  <c r="C1442" i="13"/>
  <c r="E1442" i="13"/>
  <c r="A1443" i="13"/>
  <c r="C1443" i="13"/>
  <c r="E1443" i="13"/>
  <c r="A1444" i="13"/>
  <c r="C1444" i="13"/>
  <c r="E1444" i="13"/>
  <c r="A1445" i="13"/>
  <c r="C1445" i="13"/>
  <c r="E1445" i="13"/>
  <c r="A1446" i="13"/>
  <c r="C1446" i="13"/>
  <c r="E1446" i="13"/>
  <c r="A1447" i="13"/>
  <c r="C1447" i="13"/>
  <c r="E1447" i="13"/>
  <c r="A1448" i="13"/>
  <c r="C1448" i="13"/>
  <c r="E1448" i="13"/>
  <c r="A1449" i="13"/>
  <c r="C1449" i="13"/>
  <c r="E1449" i="13"/>
  <c r="A1450" i="13"/>
  <c r="C1450" i="13"/>
  <c r="E1450" i="13"/>
  <c r="A1451" i="13"/>
  <c r="C1451" i="13"/>
  <c r="E1451" i="13"/>
  <c r="A1452" i="13"/>
  <c r="C1452" i="13"/>
  <c r="E1452" i="13"/>
  <c r="A1453" i="13"/>
  <c r="C1453" i="13"/>
  <c r="E1453" i="13"/>
  <c r="A1454" i="13"/>
  <c r="C1454" i="13"/>
  <c r="E1454" i="13"/>
  <c r="A1455" i="13"/>
  <c r="C1455" i="13"/>
  <c r="E1455" i="13"/>
  <c r="A1456" i="13"/>
  <c r="C1456" i="13"/>
  <c r="E1456" i="13"/>
  <c r="A1457" i="13"/>
  <c r="C1457" i="13"/>
  <c r="E1457" i="13"/>
  <c r="A1458" i="13"/>
  <c r="C1458" i="13"/>
  <c r="E1458" i="13"/>
  <c r="A1459" i="13"/>
  <c r="C1459" i="13"/>
  <c r="E1459" i="13"/>
  <c r="A1460" i="13"/>
  <c r="C1460" i="13"/>
  <c r="E1460" i="13"/>
  <c r="A1461" i="13"/>
  <c r="C1461" i="13"/>
  <c r="E1461" i="13"/>
  <c r="A1462" i="13"/>
  <c r="C1462" i="13"/>
  <c r="E1462" i="13"/>
  <c r="A1463" i="13"/>
  <c r="C1463" i="13"/>
  <c r="E1463" i="13"/>
  <c r="A1464" i="13"/>
  <c r="C1464" i="13"/>
  <c r="E1464" i="13"/>
  <c r="A1465" i="13"/>
  <c r="C1465" i="13"/>
  <c r="E1465" i="13"/>
  <c r="A1466" i="13"/>
  <c r="C1466" i="13"/>
  <c r="E1466" i="13"/>
  <c r="A1467" i="13"/>
  <c r="C1467" i="13"/>
  <c r="E1467" i="13"/>
  <c r="A1468" i="13"/>
  <c r="C1468" i="13"/>
  <c r="E1468" i="13"/>
  <c r="A1469" i="13"/>
  <c r="C1469" i="13"/>
  <c r="E1469" i="13"/>
  <c r="A1470" i="13"/>
  <c r="C1470" i="13"/>
  <c r="E1470" i="13"/>
  <c r="A1471" i="13"/>
  <c r="C1471" i="13"/>
  <c r="E1471" i="13"/>
  <c r="A1472" i="13"/>
  <c r="C1472" i="13"/>
  <c r="E1472" i="13"/>
  <c r="A1473" i="13"/>
  <c r="C1473" i="13"/>
  <c r="E1473" i="13"/>
  <c r="A1474" i="13"/>
  <c r="C1474" i="13"/>
  <c r="E1474" i="13"/>
  <c r="A1475" i="13"/>
  <c r="C1475" i="13"/>
  <c r="E1475" i="13"/>
  <c r="A1476" i="13"/>
  <c r="C1476" i="13"/>
  <c r="E1476" i="13"/>
  <c r="A1477" i="13"/>
  <c r="C1477" i="13"/>
  <c r="E1477" i="13"/>
  <c r="A1478" i="13"/>
  <c r="C1478" i="13"/>
  <c r="E1478" i="13"/>
  <c r="A1479" i="13"/>
  <c r="C1479" i="13"/>
  <c r="E1479" i="13"/>
  <c r="A1480" i="13"/>
  <c r="C1480" i="13"/>
  <c r="E1480" i="13"/>
  <c r="A1481" i="13"/>
  <c r="C1481" i="13"/>
  <c r="E1481" i="13"/>
  <c r="A1482" i="13"/>
  <c r="C1482" i="13"/>
  <c r="E1482" i="13"/>
  <c r="A1483" i="13"/>
  <c r="C1483" i="13"/>
  <c r="E1483" i="13"/>
  <c r="A1484" i="13"/>
  <c r="C1484" i="13"/>
  <c r="E1484" i="13"/>
  <c r="A1485" i="13"/>
  <c r="C1485" i="13"/>
  <c r="E1485" i="13"/>
  <c r="A1486" i="13"/>
  <c r="C1486" i="13"/>
  <c r="E1486" i="13"/>
  <c r="A1487" i="13"/>
  <c r="C1487" i="13"/>
  <c r="E1487" i="13"/>
  <c r="A1488" i="13"/>
  <c r="C1488" i="13"/>
  <c r="E1488" i="13"/>
  <c r="A1489" i="13"/>
  <c r="C1489" i="13"/>
  <c r="E1489" i="13"/>
  <c r="A1490" i="13"/>
  <c r="C1490" i="13"/>
  <c r="E1490" i="13"/>
  <c r="A1491" i="13"/>
  <c r="C1491" i="13"/>
  <c r="E1491" i="13"/>
  <c r="A1492" i="13"/>
  <c r="C1492" i="13"/>
  <c r="E1492" i="13"/>
  <c r="A1493" i="13"/>
  <c r="C1493" i="13"/>
  <c r="E1493" i="13"/>
  <c r="A1494" i="13"/>
  <c r="C1494" i="13"/>
  <c r="E1494" i="13"/>
  <c r="A1495" i="13"/>
  <c r="C1495" i="13"/>
  <c r="E1495" i="13"/>
  <c r="A1496" i="13"/>
  <c r="C1496" i="13"/>
  <c r="E1496" i="13"/>
  <c r="A1497" i="13"/>
  <c r="C1497" i="13"/>
  <c r="E1497" i="13"/>
  <c r="A1498" i="13"/>
  <c r="C1498" i="13"/>
  <c r="E1498" i="13"/>
  <c r="A1499" i="13"/>
  <c r="C1499" i="13"/>
  <c r="E1499" i="13"/>
  <c r="A1500" i="13"/>
  <c r="C1500" i="13"/>
  <c r="E1500" i="13"/>
  <c r="A1501" i="13"/>
  <c r="C1501" i="13"/>
  <c r="E1501" i="13"/>
  <c r="A1502" i="13"/>
  <c r="C1502" i="13"/>
  <c r="E1502" i="13"/>
  <c r="A1503" i="13"/>
  <c r="C1503" i="13"/>
  <c r="E1503" i="13"/>
  <c r="A1504" i="13"/>
  <c r="C1504" i="13"/>
  <c r="E1504" i="13"/>
  <c r="A1505" i="13"/>
  <c r="C1505" i="13"/>
  <c r="E1505" i="13"/>
  <c r="A1506" i="13"/>
  <c r="C1506" i="13"/>
  <c r="E1506" i="13"/>
  <c r="A1507" i="13"/>
  <c r="C1507" i="13"/>
  <c r="E1507" i="13"/>
  <c r="A1508" i="13"/>
  <c r="C1508" i="13"/>
  <c r="E1508" i="13"/>
  <c r="A1509" i="13"/>
  <c r="C1509" i="13"/>
  <c r="E1509" i="13"/>
  <c r="A1510" i="13"/>
  <c r="C1510" i="13"/>
  <c r="E1510" i="13"/>
  <c r="A1511" i="13"/>
  <c r="C1511" i="13"/>
  <c r="E1511" i="13"/>
  <c r="A1512" i="13"/>
  <c r="C1512" i="13"/>
  <c r="E1512" i="13"/>
  <c r="A1513" i="13"/>
  <c r="C1513" i="13"/>
  <c r="E1513" i="13"/>
  <c r="A1514" i="13"/>
  <c r="C1514" i="13"/>
  <c r="E1514" i="13"/>
  <c r="A1515" i="13"/>
  <c r="C1515" i="13"/>
  <c r="E1515" i="13"/>
  <c r="A1516" i="13"/>
  <c r="C1516" i="13"/>
  <c r="E1516" i="13"/>
  <c r="A1517" i="13"/>
  <c r="C1517" i="13"/>
  <c r="E1517" i="13"/>
  <c r="A1518" i="13"/>
  <c r="C1518" i="13"/>
  <c r="E1518" i="13"/>
  <c r="A1519" i="13"/>
  <c r="C1519" i="13"/>
  <c r="E1519" i="13"/>
  <c r="A1520" i="13"/>
  <c r="C1520" i="13"/>
  <c r="E1520" i="13"/>
  <c r="A1521" i="13"/>
  <c r="C1521" i="13"/>
  <c r="E1521" i="13"/>
  <c r="A1522" i="13"/>
  <c r="C1522" i="13"/>
  <c r="E1522" i="13"/>
  <c r="A1523" i="13"/>
  <c r="C1523" i="13"/>
  <c r="E1523" i="13"/>
  <c r="A1524" i="13"/>
  <c r="C1524" i="13"/>
  <c r="E1524" i="13"/>
  <c r="A1525" i="13"/>
  <c r="C1525" i="13"/>
  <c r="E1525" i="13"/>
  <c r="A1526" i="13"/>
  <c r="C1526" i="13"/>
  <c r="E1526" i="13"/>
  <c r="A1527" i="13"/>
  <c r="C1527" i="13"/>
  <c r="E1527" i="13"/>
  <c r="A1528" i="13"/>
  <c r="C1528" i="13"/>
  <c r="E1528" i="13"/>
  <c r="A1529" i="13"/>
  <c r="C1529" i="13"/>
  <c r="E1529" i="13"/>
  <c r="A1530" i="13"/>
  <c r="C1530" i="13"/>
  <c r="E1530" i="13"/>
  <c r="A1531" i="13"/>
  <c r="C1531" i="13"/>
  <c r="E1531" i="13"/>
  <c r="A1532" i="13"/>
  <c r="C1532" i="13"/>
  <c r="E1532" i="13"/>
  <c r="A1533" i="13"/>
  <c r="C1533" i="13"/>
  <c r="E1533" i="13"/>
  <c r="A1534" i="13"/>
  <c r="C1534" i="13"/>
  <c r="E1534" i="13"/>
  <c r="A1535" i="13"/>
  <c r="C1535" i="13"/>
  <c r="E1535" i="13"/>
  <c r="A1536" i="13"/>
  <c r="C1536" i="13"/>
  <c r="E1536" i="13"/>
  <c r="A1537" i="13"/>
  <c r="C1537" i="13"/>
  <c r="E1537" i="13"/>
  <c r="A1538" i="13"/>
  <c r="C1538" i="13"/>
  <c r="E1538" i="13"/>
  <c r="A1539" i="13"/>
  <c r="C1539" i="13"/>
  <c r="E1539" i="13"/>
  <c r="A1540" i="13"/>
  <c r="C1540" i="13"/>
  <c r="E1540" i="13"/>
  <c r="A1541" i="13"/>
  <c r="C1541" i="13"/>
  <c r="E1541" i="13"/>
  <c r="A1542" i="13"/>
  <c r="C1542" i="13"/>
  <c r="E1542" i="13"/>
  <c r="A1543" i="13"/>
  <c r="C1543" i="13"/>
  <c r="E1543" i="13"/>
  <c r="A1544" i="13"/>
  <c r="C1544" i="13"/>
  <c r="E1544" i="13"/>
  <c r="A1545" i="13"/>
  <c r="C1545" i="13"/>
  <c r="E1545" i="13"/>
  <c r="A1546" i="13"/>
  <c r="C1546" i="13"/>
  <c r="E1546" i="13"/>
  <c r="A1547" i="13"/>
  <c r="C1547" i="13"/>
  <c r="E1547" i="13"/>
  <c r="A1548" i="13"/>
  <c r="C1548" i="13"/>
  <c r="E1548" i="13"/>
  <c r="A1549" i="13"/>
  <c r="C1549" i="13"/>
  <c r="E1549" i="13"/>
  <c r="A1550" i="13"/>
  <c r="C1550" i="13"/>
  <c r="E1550" i="13"/>
  <c r="A1551" i="13"/>
  <c r="C1551" i="13"/>
  <c r="E1551" i="13"/>
  <c r="A1552" i="13"/>
  <c r="C1552" i="13"/>
  <c r="E1552" i="13"/>
  <c r="A1553" i="13"/>
  <c r="C1553" i="13"/>
  <c r="E1553" i="13"/>
  <c r="A1554" i="13"/>
  <c r="C1554" i="13"/>
  <c r="E1554" i="13"/>
  <c r="A1555" i="13"/>
  <c r="C1555" i="13"/>
  <c r="E1555" i="13"/>
  <c r="A1556" i="13"/>
  <c r="C1556" i="13"/>
  <c r="E1556" i="13"/>
  <c r="A1557" i="13"/>
  <c r="C1557" i="13"/>
  <c r="E1557" i="13"/>
  <c r="A1558" i="13"/>
  <c r="C1558" i="13"/>
  <c r="E1558" i="13"/>
  <c r="A1559" i="13"/>
  <c r="C1559" i="13"/>
  <c r="E1559" i="13"/>
  <c r="A1560" i="13"/>
  <c r="C1560" i="13"/>
  <c r="E1560" i="13"/>
  <c r="A1561" i="13"/>
  <c r="C1561" i="13"/>
  <c r="E1561" i="13"/>
  <c r="A1562" i="13"/>
  <c r="C1562" i="13"/>
  <c r="E1562" i="13"/>
  <c r="A1563" i="13"/>
  <c r="C1563" i="13"/>
  <c r="E1563" i="13"/>
  <c r="A1564" i="13"/>
  <c r="C1564" i="13"/>
  <c r="E1564" i="13"/>
  <c r="A1565" i="13"/>
  <c r="C1565" i="13"/>
  <c r="E1565" i="13"/>
  <c r="A1566" i="13"/>
  <c r="C1566" i="13"/>
  <c r="E1566" i="13"/>
  <c r="A1567" i="13"/>
  <c r="C1567" i="13"/>
  <c r="E1567" i="13"/>
  <c r="A1568" i="13"/>
  <c r="C1568" i="13"/>
  <c r="E1568" i="13"/>
  <c r="A1569" i="13"/>
  <c r="C1569" i="13"/>
  <c r="E1569" i="13"/>
  <c r="A1570" i="13"/>
  <c r="C1570" i="13"/>
  <c r="E1570" i="13"/>
  <c r="A1571" i="13"/>
  <c r="C1571" i="13"/>
  <c r="E1571" i="13"/>
  <c r="A1572" i="13"/>
  <c r="C1572" i="13"/>
  <c r="E1572" i="13"/>
  <c r="A1573" i="13"/>
  <c r="C1573" i="13"/>
  <c r="E1573" i="13"/>
  <c r="A1574" i="13"/>
  <c r="C1574" i="13"/>
  <c r="E1574" i="13"/>
  <c r="A1575" i="13"/>
  <c r="C1575" i="13"/>
  <c r="E1575" i="13"/>
  <c r="A1576" i="13"/>
  <c r="C1576" i="13"/>
  <c r="E1576" i="13"/>
  <c r="A1577" i="13"/>
  <c r="C1577" i="13"/>
  <c r="E1577" i="13"/>
  <c r="A1578" i="13"/>
  <c r="C1578" i="13"/>
  <c r="E1578" i="13"/>
  <c r="A1579" i="13"/>
  <c r="C1579" i="13"/>
  <c r="E1579" i="13"/>
  <c r="A1580" i="13"/>
  <c r="C1580" i="13"/>
  <c r="E1580" i="13"/>
  <c r="A1581" i="13"/>
  <c r="C1581" i="13"/>
  <c r="E1581" i="13"/>
  <c r="A1582" i="13"/>
  <c r="C1582" i="13"/>
  <c r="E1582" i="13"/>
  <c r="A1583" i="13"/>
  <c r="C1583" i="13"/>
  <c r="E1583" i="13"/>
  <c r="A1584" i="13"/>
  <c r="C1584" i="13"/>
  <c r="E1584" i="13"/>
  <c r="A1585" i="13"/>
  <c r="C1585" i="13"/>
  <c r="E1585" i="13"/>
  <c r="A1586" i="13"/>
  <c r="C1586" i="13"/>
  <c r="E1586" i="13"/>
  <c r="A1587" i="13"/>
  <c r="C1587" i="13"/>
  <c r="E1587" i="13"/>
  <c r="A1588" i="13"/>
  <c r="C1588" i="13"/>
  <c r="E1588" i="13"/>
  <c r="A1589" i="13"/>
  <c r="C1589" i="13"/>
  <c r="E1589" i="13"/>
  <c r="A1590" i="13"/>
  <c r="C1590" i="13"/>
  <c r="E1590" i="13"/>
  <c r="A1591" i="13"/>
  <c r="C1591" i="13"/>
  <c r="E1591" i="13"/>
  <c r="A1592" i="13"/>
  <c r="C1592" i="13"/>
  <c r="E1592" i="13"/>
  <c r="A1593" i="13"/>
  <c r="C1593" i="13"/>
  <c r="E1593" i="13"/>
  <c r="A1594" i="13"/>
  <c r="C1594" i="13"/>
  <c r="E1594" i="13"/>
  <c r="A1595" i="13"/>
  <c r="C1595" i="13"/>
  <c r="E1595" i="13"/>
  <c r="A1596" i="13"/>
  <c r="C1596" i="13"/>
  <c r="E1596" i="13"/>
  <c r="A1597" i="13"/>
  <c r="C1597" i="13"/>
  <c r="E1597" i="13"/>
  <c r="A1598" i="13"/>
  <c r="C1598" i="13"/>
  <c r="E1598" i="13"/>
  <c r="A1599" i="13"/>
  <c r="C1599" i="13"/>
  <c r="E1599" i="13"/>
  <c r="A1600" i="13"/>
  <c r="C1600" i="13"/>
  <c r="E1600" i="13"/>
  <c r="A1601" i="13"/>
  <c r="C1601" i="13"/>
  <c r="E1601" i="13"/>
  <c r="A1602" i="13"/>
  <c r="C1602" i="13"/>
  <c r="E1602" i="13"/>
  <c r="A1603" i="13"/>
  <c r="C1603" i="13"/>
  <c r="E1603" i="13"/>
  <c r="A1604" i="13"/>
  <c r="C1604" i="13"/>
  <c r="E1604" i="13"/>
  <c r="A1605" i="13"/>
  <c r="C1605" i="13"/>
  <c r="E1605" i="13"/>
  <c r="A1606" i="13"/>
  <c r="C1606" i="13"/>
  <c r="E1606" i="13"/>
  <c r="A1607" i="13"/>
  <c r="C1607" i="13"/>
  <c r="E1607" i="13"/>
  <c r="A1608" i="13"/>
  <c r="C1608" i="13"/>
  <c r="E1608" i="13"/>
  <c r="A1609" i="13"/>
  <c r="C1609" i="13"/>
  <c r="E1609" i="13"/>
  <c r="A1610" i="13"/>
  <c r="C1610" i="13"/>
  <c r="E1610" i="13"/>
  <c r="A1611" i="13"/>
  <c r="C1611" i="13"/>
  <c r="E1611" i="13"/>
  <c r="A1612" i="13"/>
  <c r="C1612" i="13"/>
  <c r="E1612" i="13"/>
  <c r="A1613" i="13"/>
  <c r="C1613" i="13"/>
  <c r="E1613" i="13"/>
  <c r="A1614" i="13"/>
  <c r="C1614" i="13"/>
  <c r="E1614" i="13"/>
  <c r="A1615" i="13"/>
  <c r="C1615" i="13"/>
  <c r="E1615" i="13"/>
  <c r="A1616" i="13"/>
  <c r="C1616" i="13"/>
  <c r="E1616" i="13"/>
  <c r="A1617" i="13"/>
  <c r="C1617" i="13"/>
  <c r="E1617" i="13"/>
  <c r="A1618" i="13"/>
  <c r="C1618" i="13"/>
  <c r="E1618" i="13"/>
  <c r="A1619" i="13"/>
  <c r="C1619" i="13"/>
  <c r="E1619" i="13"/>
  <c r="A1620" i="13"/>
  <c r="C1620" i="13"/>
  <c r="E1620" i="13"/>
  <c r="A1621" i="13"/>
  <c r="C1621" i="13"/>
  <c r="E1621" i="13"/>
  <c r="A1622" i="13"/>
  <c r="C1622" i="13"/>
  <c r="E1622" i="13"/>
  <c r="A1623" i="13"/>
  <c r="C1623" i="13"/>
  <c r="E1623" i="13"/>
  <c r="A1624" i="13"/>
  <c r="C1624" i="13"/>
  <c r="E1624" i="13"/>
  <c r="A1625" i="13"/>
  <c r="C1625" i="13"/>
  <c r="E1625" i="13"/>
  <c r="A1626" i="13"/>
  <c r="C1626" i="13"/>
  <c r="E1626" i="13"/>
  <c r="A1627" i="13"/>
  <c r="C1627" i="13"/>
  <c r="E1627" i="13"/>
  <c r="A1628" i="13"/>
  <c r="C1628" i="13"/>
  <c r="E1628" i="13"/>
  <c r="A1629" i="13"/>
  <c r="C1629" i="13"/>
  <c r="E1629" i="13"/>
  <c r="A1630" i="13"/>
  <c r="C1630" i="13"/>
  <c r="E1630" i="13"/>
  <c r="A1631" i="13"/>
  <c r="C1631" i="13"/>
  <c r="E1631" i="13"/>
  <c r="A1632" i="13"/>
  <c r="C1632" i="13"/>
  <c r="E1632" i="13"/>
  <c r="A1633" i="13"/>
  <c r="C1633" i="13"/>
  <c r="E1633" i="13"/>
  <c r="A1634" i="13"/>
  <c r="C1634" i="13"/>
  <c r="E1634" i="13"/>
  <c r="A1635" i="13"/>
  <c r="C1635" i="13"/>
  <c r="E1635" i="13"/>
  <c r="A1636" i="13"/>
  <c r="C1636" i="13"/>
  <c r="E1636" i="13"/>
  <c r="A1637" i="13"/>
  <c r="C1637" i="13"/>
  <c r="E1637" i="13"/>
  <c r="A1638" i="13"/>
  <c r="C1638" i="13"/>
  <c r="E1638" i="13"/>
  <c r="A1639" i="13"/>
  <c r="C1639" i="13"/>
  <c r="E1639" i="13"/>
  <c r="A1640" i="13"/>
  <c r="C1640" i="13"/>
  <c r="E1640" i="13"/>
  <c r="A1641" i="13"/>
  <c r="C1641" i="13"/>
  <c r="E1641" i="13"/>
  <c r="A1642" i="13"/>
  <c r="C1642" i="13"/>
  <c r="E1642" i="13"/>
  <c r="A1643" i="13"/>
  <c r="C1643" i="13"/>
  <c r="E1643" i="13"/>
  <c r="A1644" i="13"/>
  <c r="C1644" i="13"/>
  <c r="E1644" i="13"/>
  <c r="A1645" i="13"/>
  <c r="C1645" i="13"/>
  <c r="E1645" i="13"/>
  <c r="A1646" i="13"/>
  <c r="C1646" i="13"/>
  <c r="E1646" i="13"/>
  <c r="A1647" i="13"/>
  <c r="C1647" i="13"/>
  <c r="E1647" i="13"/>
  <c r="A1648" i="13"/>
  <c r="C1648" i="13"/>
  <c r="E1648" i="13"/>
  <c r="A1649" i="13"/>
  <c r="C1649" i="13"/>
  <c r="E1649" i="13"/>
  <c r="A1650" i="13"/>
  <c r="C1650" i="13"/>
  <c r="E1650" i="13"/>
  <c r="A1651" i="13"/>
  <c r="C1651" i="13"/>
  <c r="E1651" i="13"/>
  <c r="A1652" i="13"/>
  <c r="C1652" i="13"/>
  <c r="E1652" i="13"/>
  <c r="A1653" i="13"/>
  <c r="C1653" i="13"/>
  <c r="E1653" i="13"/>
  <c r="A1654" i="13"/>
  <c r="C1654" i="13"/>
  <c r="E1654" i="13"/>
  <c r="A1655" i="13"/>
  <c r="C1655" i="13"/>
  <c r="E1655" i="13"/>
  <c r="A1656" i="13"/>
  <c r="C1656" i="13"/>
  <c r="E1656" i="13"/>
  <c r="A1657" i="13"/>
  <c r="C1657" i="13"/>
  <c r="E1657" i="13"/>
  <c r="A1658" i="13"/>
  <c r="C1658" i="13"/>
  <c r="E1658" i="13"/>
  <c r="A1659" i="13"/>
  <c r="C1659" i="13"/>
  <c r="E1659" i="13"/>
  <c r="A1660" i="13"/>
  <c r="C1660" i="13"/>
  <c r="E1660" i="13"/>
  <c r="A1661" i="13"/>
  <c r="C1661" i="13"/>
  <c r="E1661" i="13"/>
  <c r="A1662" i="13"/>
  <c r="C1662" i="13"/>
  <c r="E1662" i="13"/>
  <c r="A1663" i="13"/>
  <c r="C1663" i="13"/>
  <c r="E1663" i="13"/>
  <c r="A1664" i="13"/>
  <c r="C1664" i="13"/>
  <c r="E1664" i="13"/>
  <c r="A1665" i="13"/>
  <c r="C1665" i="13"/>
  <c r="E1665" i="13"/>
  <c r="A1666" i="13"/>
  <c r="C1666" i="13"/>
  <c r="A1667" i="13"/>
  <c r="C1667" i="13"/>
  <c r="A1668" i="13"/>
  <c r="C1668" i="13"/>
  <c r="A1669" i="13"/>
  <c r="C1669" i="13"/>
  <c r="A1670" i="13"/>
  <c r="C1670" i="13"/>
  <c r="A1671" i="13"/>
  <c r="C1671" i="13"/>
  <c r="A1672" i="13"/>
  <c r="C1672" i="13"/>
  <c r="A1673" i="13"/>
  <c r="C1673" i="13"/>
  <c r="A1674" i="13"/>
  <c r="C1674" i="13"/>
  <c r="A1675" i="13"/>
  <c r="C1675" i="13"/>
  <c r="A1676" i="13"/>
  <c r="C1676" i="13"/>
  <c r="A1677" i="13"/>
  <c r="C1677" i="13"/>
  <c r="A1678" i="13"/>
  <c r="C1678" i="13"/>
  <c r="A1679" i="13"/>
  <c r="C1679" i="13"/>
  <c r="A1680" i="13"/>
  <c r="C1680" i="13"/>
  <c r="A1681" i="13"/>
  <c r="C1681" i="13"/>
  <c r="A1682" i="13"/>
  <c r="C1682" i="13"/>
  <c r="A1683" i="13"/>
  <c r="C1683" i="13"/>
  <c r="A1684" i="13"/>
  <c r="C1684" i="13"/>
  <c r="A1685" i="13"/>
  <c r="C1685" i="13"/>
  <c r="A1686" i="13"/>
  <c r="C1686" i="13"/>
  <c r="A1687" i="13"/>
  <c r="C1687" i="13"/>
  <c r="A1688" i="13"/>
  <c r="C1688" i="13"/>
  <c r="A1689" i="13"/>
  <c r="C1689" i="13"/>
  <c r="A1690" i="13"/>
  <c r="C1690" i="13"/>
  <c r="A1691" i="13"/>
  <c r="C1691" i="13"/>
  <c r="A1692" i="13"/>
  <c r="C1692" i="13"/>
  <c r="A1693" i="13"/>
  <c r="C1693" i="13"/>
  <c r="A1694" i="13"/>
  <c r="C1694" i="13"/>
  <c r="A1695" i="13"/>
  <c r="C1695" i="13"/>
  <c r="A1696" i="13"/>
  <c r="C1696" i="13"/>
  <c r="A1697" i="13"/>
  <c r="C1697" i="13"/>
  <c r="A1698" i="13"/>
  <c r="C1698" i="13"/>
  <c r="A1699" i="13"/>
  <c r="C1699" i="13"/>
  <c r="A1700" i="13"/>
  <c r="C1700" i="13"/>
  <c r="A1701" i="13"/>
  <c r="C1701" i="13"/>
  <c r="A1702" i="13"/>
  <c r="C1702" i="13"/>
  <c r="A1703" i="13"/>
  <c r="C1703" i="13"/>
  <c r="A1704" i="13"/>
  <c r="C1704" i="13"/>
  <c r="A1705" i="13"/>
  <c r="C1705" i="13"/>
  <c r="A1706" i="13"/>
  <c r="C1706" i="13"/>
  <c r="A1707" i="13"/>
  <c r="C1707" i="13"/>
  <c r="A1708" i="13"/>
  <c r="C1708" i="13"/>
  <c r="A1709" i="13"/>
  <c r="C1709" i="13"/>
  <c r="A1710" i="13"/>
  <c r="C1710" i="13"/>
  <c r="A1711" i="13"/>
  <c r="C1711" i="13"/>
  <c r="A1712" i="13"/>
  <c r="C1712" i="13"/>
  <c r="A1713" i="13"/>
  <c r="C1713" i="13"/>
  <c r="A1714" i="13"/>
  <c r="C1714" i="13"/>
  <c r="A1715" i="13"/>
  <c r="C1715" i="13"/>
  <c r="A1716" i="13"/>
  <c r="C1716" i="13"/>
  <c r="E1146" i="13"/>
  <c r="C1146" i="13"/>
  <c r="A1146" i="13"/>
  <c r="A575" i="13"/>
  <c r="C575" i="13"/>
  <c r="E575" i="13"/>
  <c r="A576" i="13"/>
  <c r="C576" i="13"/>
  <c r="E576" i="13"/>
  <c r="A577" i="13"/>
  <c r="B577" i="13"/>
  <c r="C577" i="13"/>
  <c r="E577" i="13"/>
  <c r="A578" i="13"/>
  <c r="C578" i="13"/>
  <c r="E578" i="13"/>
  <c r="A579" i="13"/>
  <c r="C579" i="13"/>
  <c r="E579" i="13"/>
  <c r="A580" i="13"/>
  <c r="C580" i="13"/>
  <c r="E580" i="13"/>
  <c r="A581" i="13"/>
  <c r="B581" i="13"/>
  <c r="C581" i="13"/>
  <c r="E581" i="13"/>
  <c r="A582" i="13"/>
  <c r="C582" i="13"/>
  <c r="E582" i="13"/>
  <c r="A583" i="13"/>
  <c r="C583" i="13"/>
  <c r="E583" i="13"/>
  <c r="A584" i="13"/>
  <c r="C584" i="13"/>
  <c r="E584" i="13"/>
  <c r="A585" i="13"/>
  <c r="B585" i="13"/>
  <c r="C585" i="13"/>
  <c r="E585" i="13"/>
  <c r="A586" i="13"/>
  <c r="C586" i="13"/>
  <c r="E586" i="13"/>
  <c r="A587" i="13"/>
  <c r="C587" i="13"/>
  <c r="E587" i="13"/>
  <c r="A588" i="13"/>
  <c r="C588" i="13"/>
  <c r="E588" i="13"/>
  <c r="A589" i="13"/>
  <c r="B589" i="13"/>
  <c r="C589" i="13"/>
  <c r="E589" i="13"/>
  <c r="A590" i="13"/>
  <c r="C590" i="13"/>
  <c r="E590" i="13"/>
  <c r="A591" i="13"/>
  <c r="C591" i="13"/>
  <c r="E591" i="13"/>
  <c r="A592" i="13"/>
  <c r="C592" i="13"/>
  <c r="E592" i="13"/>
  <c r="A593" i="13"/>
  <c r="B593" i="13"/>
  <c r="C593" i="13"/>
  <c r="E593" i="13"/>
  <c r="A594" i="13"/>
  <c r="C594" i="13"/>
  <c r="E594" i="13"/>
  <c r="A595" i="13"/>
  <c r="C595" i="13"/>
  <c r="E595" i="13"/>
  <c r="A596" i="13"/>
  <c r="C596" i="13"/>
  <c r="E596" i="13"/>
  <c r="A597" i="13"/>
  <c r="B597" i="13"/>
  <c r="C597" i="13"/>
  <c r="E597" i="13"/>
  <c r="A598" i="13"/>
  <c r="C598" i="13"/>
  <c r="E598" i="13"/>
  <c r="A599" i="13"/>
  <c r="C599" i="13"/>
  <c r="E599" i="13"/>
  <c r="A600" i="13"/>
  <c r="C600" i="13"/>
  <c r="E600" i="13"/>
  <c r="A601" i="13"/>
  <c r="B601" i="13"/>
  <c r="C601" i="13"/>
  <c r="E601" i="13"/>
  <c r="A602" i="13"/>
  <c r="C602" i="13"/>
  <c r="E602" i="13"/>
  <c r="A603" i="13"/>
  <c r="C603" i="13"/>
  <c r="E603" i="13"/>
  <c r="A604" i="13"/>
  <c r="C604" i="13"/>
  <c r="E604" i="13"/>
  <c r="A605" i="13"/>
  <c r="B605" i="13"/>
  <c r="C605" i="13"/>
  <c r="E605" i="13"/>
  <c r="A606" i="13"/>
  <c r="C606" i="13"/>
  <c r="E606" i="13"/>
  <c r="A607" i="13"/>
  <c r="C607" i="13"/>
  <c r="E607" i="13"/>
  <c r="A608" i="13"/>
  <c r="C608" i="13"/>
  <c r="E608" i="13"/>
  <c r="A609" i="13"/>
  <c r="B609" i="13"/>
  <c r="C609" i="13"/>
  <c r="E609" i="13"/>
  <c r="A610" i="13"/>
  <c r="C610" i="13"/>
  <c r="E610" i="13"/>
  <c r="A611" i="13"/>
  <c r="C611" i="13"/>
  <c r="E611" i="13"/>
  <c r="A612" i="13"/>
  <c r="C612" i="13"/>
  <c r="E612" i="13"/>
  <c r="A613" i="13"/>
  <c r="B613" i="13"/>
  <c r="C613" i="13"/>
  <c r="E613" i="13"/>
  <c r="A614" i="13"/>
  <c r="C614" i="13"/>
  <c r="E614" i="13"/>
  <c r="A615" i="13"/>
  <c r="C615" i="13"/>
  <c r="E615" i="13"/>
  <c r="A616" i="13"/>
  <c r="C616" i="13"/>
  <c r="E616" i="13"/>
  <c r="A617" i="13"/>
  <c r="B617" i="13"/>
  <c r="C617" i="13"/>
  <c r="E617" i="13"/>
  <c r="A618" i="13"/>
  <c r="C618" i="13"/>
  <c r="E618" i="13"/>
  <c r="A619" i="13"/>
  <c r="C619" i="13"/>
  <c r="E619" i="13"/>
  <c r="A620" i="13"/>
  <c r="C620" i="13"/>
  <c r="E620" i="13"/>
  <c r="A621" i="13"/>
  <c r="B621" i="13"/>
  <c r="C621" i="13"/>
  <c r="E621" i="13"/>
  <c r="A622" i="13"/>
  <c r="C622" i="13"/>
  <c r="E622" i="13"/>
  <c r="A623" i="13"/>
  <c r="C623" i="13"/>
  <c r="E623" i="13"/>
  <c r="A624" i="13"/>
  <c r="C624" i="13"/>
  <c r="E624" i="13"/>
  <c r="A625" i="13"/>
  <c r="C625" i="13"/>
  <c r="E625" i="13"/>
  <c r="A626" i="13"/>
  <c r="C626" i="13"/>
  <c r="E626" i="13"/>
  <c r="A627" i="13"/>
  <c r="C627" i="13"/>
  <c r="E627" i="13"/>
  <c r="A628" i="13"/>
  <c r="C628" i="13"/>
  <c r="E628" i="13"/>
  <c r="A629" i="13"/>
  <c r="C629" i="13"/>
  <c r="E629" i="13"/>
  <c r="A630" i="13"/>
  <c r="C630" i="13"/>
  <c r="E630" i="13"/>
  <c r="A631" i="13"/>
  <c r="C631" i="13"/>
  <c r="E631" i="13"/>
  <c r="A632" i="13"/>
  <c r="C632" i="13"/>
  <c r="E632" i="13"/>
  <c r="A633" i="13"/>
  <c r="C633" i="13"/>
  <c r="E633" i="13"/>
  <c r="A634" i="13"/>
  <c r="C634" i="13"/>
  <c r="E634" i="13"/>
  <c r="A635" i="13"/>
  <c r="C635" i="13"/>
  <c r="E635" i="13"/>
  <c r="A636" i="13"/>
  <c r="C636" i="13"/>
  <c r="E636" i="13"/>
  <c r="A637" i="13"/>
  <c r="C637" i="13"/>
  <c r="E637" i="13"/>
  <c r="A638" i="13"/>
  <c r="C638" i="13"/>
  <c r="E638" i="13"/>
  <c r="A639" i="13"/>
  <c r="C639" i="13"/>
  <c r="E639" i="13"/>
  <c r="A640" i="13"/>
  <c r="C640" i="13"/>
  <c r="E640" i="13"/>
  <c r="A641" i="13"/>
  <c r="C641" i="13"/>
  <c r="E641" i="13"/>
  <c r="A642" i="13"/>
  <c r="C642" i="13"/>
  <c r="E642" i="13"/>
  <c r="A643" i="13"/>
  <c r="C643" i="13"/>
  <c r="E643" i="13"/>
  <c r="A644" i="13"/>
  <c r="C644" i="13"/>
  <c r="E644" i="13"/>
  <c r="A645" i="13"/>
  <c r="C645" i="13"/>
  <c r="E645" i="13"/>
  <c r="A646" i="13"/>
  <c r="C646" i="13"/>
  <c r="E646" i="13"/>
  <c r="A647" i="13"/>
  <c r="C647" i="13"/>
  <c r="E647" i="13"/>
  <c r="A648" i="13"/>
  <c r="C648" i="13"/>
  <c r="E648" i="13"/>
  <c r="A649" i="13"/>
  <c r="C649" i="13"/>
  <c r="E649" i="13"/>
  <c r="A650" i="13"/>
  <c r="C650" i="13"/>
  <c r="E650" i="13"/>
  <c r="A651" i="13"/>
  <c r="C651" i="13"/>
  <c r="E651" i="13"/>
  <c r="A652" i="13"/>
  <c r="C652" i="13"/>
  <c r="E652" i="13"/>
  <c r="A653" i="13"/>
  <c r="C653" i="13"/>
  <c r="E653" i="13"/>
  <c r="A654" i="13"/>
  <c r="C654" i="13"/>
  <c r="E654" i="13"/>
  <c r="A655" i="13"/>
  <c r="C655" i="13"/>
  <c r="E655" i="13"/>
  <c r="A656" i="13"/>
  <c r="C656" i="13"/>
  <c r="E656" i="13"/>
  <c r="A657" i="13"/>
  <c r="C657" i="13"/>
  <c r="E657" i="13"/>
  <c r="A658" i="13"/>
  <c r="C658" i="13"/>
  <c r="E658" i="13"/>
  <c r="A659" i="13"/>
  <c r="C659" i="13"/>
  <c r="E659" i="13"/>
  <c r="A660" i="13"/>
  <c r="C660" i="13"/>
  <c r="E660" i="13"/>
  <c r="A661" i="13"/>
  <c r="C661" i="13"/>
  <c r="E661" i="13"/>
  <c r="A662" i="13"/>
  <c r="C662" i="13"/>
  <c r="E662" i="13"/>
  <c r="A663" i="13"/>
  <c r="C663" i="13"/>
  <c r="E663" i="13"/>
  <c r="A664" i="13"/>
  <c r="C664" i="13"/>
  <c r="E664" i="13"/>
  <c r="A665" i="13"/>
  <c r="C665" i="13"/>
  <c r="E665" i="13"/>
  <c r="A666" i="13"/>
  <c r="C666" i="13"/>
  <c r="E666" i="13"/>
  <c r="A667" i="13"/>
  <c r="C667" i="13"/>
  <c r="E667" i="13"/>
  <c r="A668" i="13"/>
  <c r="C668" i="13"/>
  <c r="E668" i="13"/>
  <c r="A669" i="13"/>
  <c r="C669" i="13"/>
  <c r="E669" i="13"/>
  <c r="A670" i="13"/>
  <c r="C670" i="13"/>
  <c r="E670" i="13"/>
  <c r="A671" i="13"/>
  <c r="C671" i="13"/>
  <c r="E671" i="13"/>
  <c r="A672" i="13"/>
  <c r="C672" i="13"/>
  <c r="E672" i="13"/>
  <c r="A673" i="13"/>
  <c r="C673" i="13"/>
  <c r="E673" i="13"/>
  <c r="A674" i="13"/>
  <c r="C674" i="13"/>
  <c r="E674" i="13"/>
  <c r="A675" i="13"/>
  <c r="C675" i="13"/>
  <c r="E675" i="13"/>
  <c r="A676" i="13"/>
  <c r="C676" i="13"/>
  <c r="E676" i="13"/>
  <c r="A677" i="13"/>
  <c r="C677" i="13"/>
  <c r="E677" i="13"/>
  <c r="A678" i="13"/>
  <c r="C678" i="13"/>
  <c r="E678" i="13"/>
  <c r="A679" i="13"/>
  <c r="C679" i="13"/>
  <c r="E679" i="13"/>
  <c r="A680" i="13"/>
  <c r="C680" i="13"/>
  <c r="E680" i="13"/>
  <c r="A681" i="13"/>
  <c r="C681" i="13"/>
  <c r="E681" i="13"/>
  <c r="A682" i="13"/>
  <c r="C682" i="13"/>
  <c r="E682" i="13"/>
  <c r="A683" i="13"/>
  <c r="C683" i="13"/>
  <c r="E683" i="13"/>
  <c r="A684" i="13"/>
  <c r="C684" i="13"/>
  <c r="E684" i="13"/>
  <c r="A685" i="13"/>
  <c r="C685" i="13"/>
  <c r="E685" i="13"/>
  <c r="A686" i="13"/>
  <c r="C686" i="13"/>
  <c r="E686" i="13"/>
  <c r="A687" i="13"/>
  <c r="C687" i="13"/>
  <c r="E687" i="13"/>
  <c r="A688" i="13"/>
  <c r="C688" i="13"/>
  <c r="E688" i="13"/>
  <c r="A689" i="13"/>
  <c r="C689" i="13"/>
  <c r="E689" i="13"/>
  <c r="A690" i="13"/>
  <c r="C690" i="13"/>
  <c r="E690" i="13"/>
  <c r="A691" i="13"/>
  <c r="C691" i="13"/>
  <c r="E691" i="13"/>
  <c r="A692" i="13"/>
  <c r="C692" i="13"/>
  <c r="E692" i="13"/>
  <c r="A693" i="13"/>
  <c r="C693" i="13"/>
  <c r="E693" i="13"/>
  <c r="A694" i="13"/>
  <c r="C694" i="13"/>
  <c r="E694" i="13"/>
  <c r="A695" i="13"/>
  <c r="C695" i="13"/>
  <c r="E695" i="13"/>
  <c r="A696" i="13"/>
  <c r="C696" i="13"/>
  <c r="E696" i="13"/>
  <c r="A697" i="13"/>
  <c r="C697" i="13"/>
  <c r="E697" i="13"/>
  <c r="A698" i="13"/>
  <c r="C698" i="13"/>
  <c r="E698" i="13"/>
  <c r="A699" i="13"/>
  <c r="C699" i="13"/>
  <c r="E699" i="13"/>
  <c r="A700" i="13"/>
  <c r="C700" i="13"/>
  <c r="E700" i="13"/>
  <c r="A701" i="13"/>
  <c r="C701" i="13"/>
  <c r="E701" i="13"/>
  <c r="A702" i="13"/>
  <c r="C702" i="13"/>
  <c r="E702" i="13"/>
  <c r="A703" i="13"/>
  <c r="C703" i="13"/>
  <c r="E703" i="13"/>
  <c r="A704" i="13"/>
  <c r="C704" i="13"/>
  <c r="E704" i="13"/>
  <c r="A705" i="13"/>
  <c r="C705" i="13"/>
  <c r="E705" i="13"/>
  <c r="A706" i="13"/>
  <c r="C706" i="13"/>
  <c r="E706" i="13"/>
  <c r="A707" i="13"/>
  <c r="C707" i="13"/>
  <c r="E707" i="13"/>
  <c r="A708" i="13"/>
  <c r="C708" i="13"/>
  <c r="E708" i="13"/>
  <c r="A709" i="13"/>
  <c r="C709" i="13"/>
  <c r="E709" i="13"/>
  <c r="A710" i="13"/>
  <c r="C710" i="13"/>
  <c r="E710" i="13"/>
  <c r="A711" i="13"/>
  <c r="C711" i="13"/>
  <c r="E711" i="13"/>
  <c r="A712" i="13"/>
  <c r="C712" i="13"/>
  <c r="E712" i="13"/>
  <c r="A713" i="13"/>
  <c r="C713" i="13"/>
  <c r="E713" i="13"/>
  <c r="A714" i="13"/>
  <c r="C714" i="13"/>
  <c r="E714" i="13"/>
  <c r="A715" i="13"/>
  <c r="C715" i="13"/>
  <c r="E715" i="13"/>
  <c r="A716" i="13"/>
  <c r="C716" i="13"/>
  <c r="E716" i="13"/>
  <c r="A717" i="13"/>
  <c r="C717" i="13"/>
  <c r="E717" i="13"/>
  <c r="A718" i="13"/>
  <c r="C718" i="13"/>
  <c r="E718" i="13"/>
  <c r="A719" i="13"/>
  <c r="C719" i="13"/>
  <c r="E719" i="13"/>
  <c r="A720" i="13"/>
  <c r="C720" i="13"/>
  <c r="E720" i="13"/>
  <c r="A721" i="13"/>
  <c r="C721" i="13"/>
  <c r="E721" i="13"/>
  <c r="A722" i="13"/>
  <c r="C722" i="13"/>
  <c r="E722" i="13"/>
  <c r="A723" i="13"/>
  <c r="C723" i="13"/>
  <c r="E723" i="13"/>
  <c r="A724" i="13"/>
  <c r="C724" i="13"/>
  <c r="E724" i="13"/>
  <c r="A725" i="13"/>
  <c r="C725" i="13"/>
  <c r="E725" i="13"/>
  <c r="A726" i="13"/>
  <c r="C726" i="13"/>
  <c r="E726" i="13"/>
  <c r="A727" i="13"/>
  <c r="C727" i="13"/>
  <c r="E727" i="13"/>
  <c r="A728" i="13"/>
  <c r="C728" i="13"/>
  <c r="E728" i="13"/>
  <c r="A729" i="13"/>
  <c r="C729" i="13"/>
  <c r="E729" i="13"/>
  <c r="A730" i="13"/>
  <c r="C730" i="13"/>
  <c r="E730" i="13"/>
  <c r="A731" i="13"/>
  <c r="C731" i="13"/>
  <c r="E731" i="13"/>
  <c r="A732" i="13"/>
  <c r="C732" i="13"/>
  <c r="E732" i="13"/>
  <c r="A733" i="13"/>
  <c r="C733" i="13"/>
  <c r="E733" i="13"/>
  <c r="A734" i="13"/>
  <c r="C734" i="13"/>
  <c r="E734" i="13"/>
  <c r="A735" i="13"/>
  <c r="C735" i="13"/>
  <c r="E735" i="13"/>
  <c r="A736" i="13"/>
  <c r="C736" i="13"/>
  <c r="E736" i="13"/>
  <c r="A737" i="13"/>
  <c r="C737" i="13"/>
  <c r="E737" i="13"/>
  <c r="A738" i="13"/>
  <c r="C738" i="13"/>
  <c r="E738" i="13"/>
  <c r="A739" i="13"/>
  <c r="C739" i="13"/>
  <c r="E739" i="13"/>
  <c r="A740" i="13"/>
  <c r="C740" i="13"/>
  <c r="E740" i="13"/>
  <c r="A741" i="13"/>
  <c r="C741" i="13"/>
  <c r="E741" i="13"/>
  <c r="A742" i="13"/>
  <c r="C742" i="13"/>
  <c r="E742" i="13"/>
  <c r="A743" i="13"/>
  <c r="C743" i="13"/>
  <c r="E743" i="13"/>
  <c r="A744" i="13"/>
  <c r="C744" i="13"/>
  <c r="E744" i="13"/>
  <c r="A745" i="13"/>
  <c r="C745" i="13"/>
  <c r="E745" i="13"/>
  <c r="A746" i="13"/>
  <c r="C746" i="13"/>
  <c r="E746" i="13"/>
  <c r="A747" i="13"/>
  <c r="C747" i="13"/>
  <c r="E747" i="13"/>
  <c r="A748" i="13"/>
  <c r="C748" i="13"/>
  <c r="E748" i="13"/>
  <c r="A749" i="13"/>
  <c r="C749" i="13"/>
  <c r="E749" i="13"/>
  <c r="A750" i="13"/>
  <c r="C750" i="13"/>
  <c r="E750" i="13"/>
  <c r="A751" i="13"/>
  <c r="C751" i="13"/>
  <c r="E751" i="13"/>
  <c r="A752" i="13"/>
  <c r="C752" i="13"/>
  <c r="E752" i="13"/>
  <c r="A753" i="13"/>
  <c r="C753" i="13"/>
  <c r="E753" i="13"/>
  <c r="A754" i="13"/>
  <c r="C754" i="13"/>
  <c r="E754" i="13"/>
  <c r="A755" i="13"/>
  <c r="C755" i="13"/>
  <c r="E755" i="13"/>
  <c r="A756" i="13"/>
  <c r="C756" i="13"/>
  <c r="E756" i="13"/>
  <c r="A757" i="13"/>
  <c r="C757" i="13"/>
  <c r="E757" i="13"/>
  <c r="A758" i="13"/>
  <c r="C758" i="13"/>
  <c r="E758" i="13"/>
  <c r="A759" i="13"/>
  <c r="C759" i="13"/>
  <c r="E759" i="13"/>
  <c r="A760" i="13"/>
  <c r="C760" i="13"/>
  <c r="E760" i="13"/>
  <c r="A761" i="13"/>
  <c r="C761" i="13"/>
  <c r="E761" i="13"/>
  <c r="A762" i="13"/>
  <c r="C762" i="13"/>
  <c r="E762" i="13"/>
  <c r="A763" i="13"/>
  <c r="C763" i="13"/>
  <c r="E763" i="13"/>
  <c r="A764" i="13"/>
  <c r="C764" i="13"/>
  <c r="E764" i="13"/>
  <c r="A765" i="13"/>
  <c r="C765" i="13"/>
  <c r="E765" i="13"/>
  <c r="A766" i="13"/>
  <c r="C766" i="13"/>
  <c r="E766" i="13"/>
  <c r="A767" i="13"/>
  <c r="C767" i="13"/>
  <c r="E767" i="13"/>
  <c r="A768" i="13"/>
  <c r="C768" i="13"/>
  <c r="E768" i="13"/>
  <c r="A769" i="13"/>
  <c r="C769" i="13"/>
  <c r="E769" i="13"/>
  <c r="A770" i="13"/>
  <c r="C770" i="13"/>
  <c r="E770" i="13"/>
  <c r="A771" i="13"/>
  <c r="C771" i="13"/>
  <c r="E771" i="13"/>
  <c r="A772" i="13"/>
  <c r="C772" i="13"/>
  <c r="E772" i="13"/>
  <c r="A773" i="13"/>
  <c r="C773" i="13"/>
  <c r="E773" i="13"/>
  <c r="A774" i="13"/>
  <c r="C774" i="13"/>
  <c r="E774" i="13"/>
  <c r="A775" i="13"/>
  <c r="B775" i="13"/>
  <c r="C775" i="13"/>
  <c r="E775" i="13"/>
  <c r="A776" i="13"/>
  <c r="C776" i="13"/>
  <c r="E776" i="13"/>
  <c r="A777" i="13"/>
  <c r="C777" i="13"/>
  <c r="E777" i="13"/>
  <c r="A778" i="13"/>
  <c r="C778" i="13"/>
  <c r="E778" i="13"/>
  <c r="A779" i="13"/>
  <c r="C779" i="13"/>
  <c r="E779" i="13"/>
  <c r="A780" i="13"/>
  <c r="C780" i="13"/>
  <c r="E780" i="13"/>
  <c r="A781" i="13"/>
  <c r="C781" i="13"/>
  <c r="E781" i="13"/>
  <c r="A782" i="13"/>
  <c r="C782" i="13"/>
  <c r="E782" i="13"/>
  <c r="A783" i="13"/>
  <c r="C783" i="13"/>
  <c r="E783" i="13"/>
  <c r="A784" i="13"/>
  <c r="C784" i="13"/>
  <c r="E784" i="13"/>
  <c r="A785" i="13"/>
  <c r="C785" i="13"/>
  <c r="E785" i="13"/>
  <c r="A786" i="13"/>
  <c r="C786" i="13"/>
  <c r="E786" i="13"/>
  <c r="A787" i="13"/>
  <c r="C787" i="13"/>
  <c r="E787" i="13"/>
  <c r="A788" i="13"/>
  <c r="C788" i="13"/>
  <c r="E788" i="13"/>
  <c r="A789" i="13"/>
  <c r="C789" i="13"/>
  <c r="E789" i="13"/>
  <c r="A790" i="13"/>
  <c r="C790" i="13"/>
  <c r="E790" i="13"/>
  <c r="A791" i="13"/>
  <c r="B791" i="13"/>
  <c r="C791" i="13"/>
  <c r="E791" i="13"/>
  <c r="A792" i="13"/>
  <c r="C792" i="13"/>
  <c r="E792" i="13"/>
  <c r="A793" i="13"/>
  <c r="C793" i="13"/>
  <c r="E793" i="13"/>
  <c r="A794" i="13"/>
  <c r="C794" i="13"/>
  <c r="E794" i="13"/>
  <c r="A795" i="13"/>
  <c r="C795" i="13"/>
  <c r="E795" i="13"/>
  <c r="A796" i="13"/>
  <c r="C796" i="13"/>
  <c r="E796" i="13"/>
  <c r="A797" i="13"/>
  <c r="C797" i="13"/>
  <c r="E797" i="13"/>
  <c r="A798" i="13"/>
  <c r="C798" i="13"/>
  <c r="E798" i="13"/>
  <c r="A799" i="13"/>
  <c r="C799" i="13"/>
  <c r="E799" i="13"/>
  <c r="A800" i="13"/>
  <c r="C800" i="13"/>
  <c r="E800" i="13"/>
  <c r="A801" i="13"/>
  <c r="C801" i="13"/>
  <c r="E801" i="13"/>
  <c r="A802" i="13"/>
  <c r="C802" i="13"/>
  <c r="E802" i="13"/>
  <c r="A803" i="13"/>
  <c r="C803" i="13"/>
  <c r="E803" i="13"/>
  <c r="A804" i="13"/>
  <c r="C804" i="13"/>
  <c r="E804" i="13"/>
  <c r="A805" i="13"/>
  <c r="C805" i="13"/>
  <c r="E805" i="13"/>
  <c r="A806" i="13"/>
  <c r="C806" i="13"/>
  <c r="E806" i="13"/>
  <c r="A807" i="13"/>
  <c r="B807" i="13"/>
  <c r="C807" i="13"/>
  <c r="E807" i="13"/>
  <c r="A808" i="13"/>
  <c r="C808" i="13"/>
  <c r="E808" i="13"/>
  <c r="A809" i="13"/>
  <c r="C809" i="13"/>
  <c r="E809" i="13"/>
  <c r="A810" i="13"/>
  <c r="C810" i="13"/>
  <c r="E810" i="13"/>
  <c r="A811" i="13"/>
  <c r="C811" i="13"/>
  <c r="E811" i="13"/>
  <c r="A812" i="13"/>
  <c r="C812" i="13"/>
  <c r="E812" i="13"/>
  <c r="A813" i="13"/>
  <c r="C813" i="13"/>
  <c r="E813" i="13"/>
  <c r="A814" i="13"/>
  <c r="C814" i="13"/>
  <c r="E814" i="13"/>
  <c r="A815" i="13"/>
  <c r="C815" i="13"/>
  <c r="E815" i="13"/>
  <c r="A816" i="13"/>
  <c r="C816" i="13"/>
  <c r="E816" i="13"/>
  <c r="A817" i="13"/>
  <c r="C817" i="13"/>
  <c r="E817" i="13"/>
  <c r="A818" i="13"/>
  <c r="C818" i="13"/>
  <c r="E818" i="13"/>
  <c r="A819" i="13"/>
  <c r="C819" i="13"/>
  <c r="E819" i="13"/>
  <c r="A820" i="13"/>
  <c r="C820" i="13"/>
  <c r="E820" i="13"/>
  <c r="A821" i="13"/>
  <c r="C821" i="13"/>
  <c r="E821" i="13"/>
  <c r="A822" i="13"/>
  <c r="C822" i="13"/>
  <c r="E822" i="13"/>
  <c r="A823" i="13"/>
  <c r="B823" i="13"/>
  <c r="C823" i="13"/>
  <c r="E823" i="13"/>
  <c r="A824" i="13"/>
  <c r="C824" i="13"/>
  <c r="E824" i="13"/>
  <c r="A825" i="13"/>
  <c r="C825" i="13"/>
  <c r="E825" i="13"/>
  <c r="A826" i="13"/>
  <c r="C826" i="13"/>
  <c r="E826" i="13"/>
  <c r="A827" i="13"/>
  <c r="C827" i="13"/>
  <c r="E827" i="13"/>
  <c r="A828" i="13"/>
  <c r="C828" i="13"/>
  <c r="E828" i="13"/>
  <c r="A829" i="13"/>
  <c r="C829" i="13"/>
  <c r="E829" i="13"/>
  <c r="A830" i="13"/>
  <c r="C830" i="13"/>
  <c r="E830" i="13"/>
  <c r="A831" i="13"/>
  <c r="C831" i="13"/>
  <c r="E831" i="13"/>
  <c r="A832" i="13"/>
  <c r="C832" i="13"/>
  <c r="E832" i="13"/>
  <c r="A833" i="13"/>
  <c r="C833" i="13"/>
  <c r="E833" i="13"/>
  <c r="A834" i="13"/>
  <c r="C834" i="13"/>
  <c r="E834" i="13"/>
  <c r="A835" i="13"/>
  <c r="C835" i="13"/>
  <c r="E835" i="13"/>
  <c r="A836" i="13"/>
  <c r="C836" i="13"/>
  <c r="E836" i="13"/>
  <c r="A837" i="13"/>
  <c r="C837" i="13"/>
  <c r="E837" i="13"/>
  <c r="A838" i="13"/>
  <c r="C838" i="13"/>
  <c r="E838" i="13"/>
  <c r="A839" i="13"/>
  <c r="B839" i="13"/>
  <c r="C839" i="13"/>
  <c r="E839" i="13"/>
  <c r="A840" i="13"/>
  <c r="C840" i="13"/>
  <c r="E840" i="13"/>
  <c r="A841" i="13"/>
  <c r="C841" i="13"/>
  <c r="E841" i="13"/>
  <c r="A842" i="13"/>
  <c r="C842" i="13"/>
  <c r="E842" i="13"/>
  <c r="A843" i="13"/>
  <c r="C843" i="13"/>
  <c r="E843" i="13"/>
  <c r="A844" i="13"/>
  <c r="C844" i="13"/>
  <c r="E844" i="13"/>
  <c r="A845" i="13"/>
  <c r="C845" i="13"/>
  <c r="E845" i="13"/>
  <c r="A846" i="13"/>
  <c r="C846" i="13"/>
  <c r="E846" i="13"/>
  <c r="A847" i="13"/>
  <c r="C847" i="13"/>
  <c r="E847" i="13"/>
  <c r="A848" i="13"/>
  <c r="C848" i="13"/>
  <c r="E848" i="13"/>
  <c r="A849" i="13"/>
  <c r="C849" i="13"/>
  <c r="E849" i="13"/>
  <c r="A850" i="13"/>
  <c r="C850" i="13"/>
  <c r="E850" i="13"/>
  <c r="A851" i="13"/>
  <c r="C851" i="13"/>
  <c r="E851" i="13"/>
  <c r="A852" i="13"/>
  <c r="C852" i="13"/>
  <c r="E852" i="13"/>
  <c r="A853" i="13"/>
  <c r="C853" i="13"/>
  <c r="E853" i="13"/>
  <c r="A854" i="13"/>
  <c r="C854" i="13"/>
  <c r="E854" i="13"/>
  <c r="A855" i="13"/>
  <c r="C855" i="13"/>
  <c r="E855" i="13"/>
  <c r="A856" i="13"/>
  <c r="C856" i="13"/>
  <c r="E856" i="13"/>
  <c r="A857" i="13"/>
  <c r="C857" i="13"/>
  <c r="E857" i="13"/>
  <c r="A858" i="13"/>
  <c r="C858" i="13"/>
  <c r="E858" i="13"/>
  <c r="A859" i="13"/>
  <c r="C859" i="13"/>
  <c r="E859" i="13"/>
  <c r="A860" i="13"/>
  <c r="C860" i="13"/>
  <c r="E860" i="13"/>
  <c r="A861" i="13"/>
  <c r="C861" i="13"/>
  <c r="E861" i="13"/>
  <c r="A862" i="13"/>
  <c r="C862" i="13"/>
  <c r="E862" i="13"/>
  <c r="A863" i="13"/>
  <c r="C863" i="13"/>
  <c r="E863" i="13"/>
  <c r="A864" i="13"/>
  <c r="C864" i="13"/>
  <c r="E864" i="13"/>
  <c r="A865" i="13"/>
  <c r="C865" i="13"/>
  <c r="E865" i="13"/>
  <c r="A866" i="13"/>
  <c r="C866" i="13"/>
  <c r="E866" i="13"/>
  <c r="A867" i="13"/>
  <c r="C867" i="13"/>
  <c r="E867" i="13"/>
  <c r="A868" i="13"/>
  <c r="C868" i="13"/>
  <c r="E868" i="13"/>
  <c r="A869" i="13"/>
  <c r="C869" i="13"/>
  <c r="E869" i="13"/>
  <c r="A870" i="13"/>
  <c r="C870" i="13"/>
  <c r="E870" i="13"/>
  <c r="A871" i="13"/>
  <c r="C871" i="13"/>
  <c r="E871" i="13"/>
  <c r="A872" i="13"/>
  <c r="C872" i="13"/>
  <c r="E872" i="13"/>
  <c r="A873" i="13"/>
  <c r="C873" i="13"/>
  <c r="E873" i="13"/>
  <c r="A874" i="13"/>
  <c r="C874" i="13"/>
  <c r="E874" i="13"/>
  <c r="A875" i="13"/>
  <c r="C875" i="13"/>
  <c r="E875" i="13"/>
  <c r="A876" i="13"/>
  <c r="C876" i="13"/>
  <c r="E876" i="13"/>
  <c r="A877" i="13"/>
  <c r="C877" i="13"/>
  <c r="E877" i="13"/>
  <c r="A878" i="13"/>
  <c r="C878" i="13"/>
  <c r="E878" i="13"/>
  <c r="A879" i="13"/>
  <c r="C879" i="13"/>
  <c r="E879" i="13"/>
  <c r="A880" i="13"/>
  <c r="C880" i="13"/>
  <c r="E880" i="13"/>
  <c r="A881" i="13"/>
  <c r="C881" i="13"/>
  <c r="E881" i="13"/>
  <c r="A882" i="13"/>
  <c r="C882" i="13"/>
  <c r="E882" i="13"/>
  <c r="A883" i="13"/>
  <c r="C883" i="13"/>
  <c r="E883" i="13"/>
  <c r="A884" i="13"/>
  <c r="C884" i="13"/>
  <c r="E884" i="13"/>
  <c r="A885" i="13"/>
  <c r="C885" i="13"/>
  <c r="E885" i="13"/>
  <c r="A886" i="13"/>
  <c r="C886" i="13"/>
  <c r="E886" i="13"/>
  <c r="A887" i="13"/>
  <c r="C887" i="13"/>
  <c r="E887" i="13"/>
  <c r="A888" i="13"/>
  <c r="C888" i="13"/>
  <c r="E888" i="13"/>
  <c r="A889" i="13"/>
  <c r="C889" i="13"/>
  <c r="E889" i="13"/>
  <c r="A890" i="13"/>
  <c r="C890" i="13"/>
  <c r="E890" i="13"/>
  <c r="A891" i="13"/>
  <c r="C891" i="13"/>
  <c r="E891" i="13"/>
  <c r="A892" i="13"/>
  <c r="C892" i="13"/>
  <c r="E892" i="13"/>
  <c r="A893" i="13"/>
  <c r="C893" i="13"/>
  <c r="E893" i="13"/>
  <c r="A894" i="13"/>
  <c r="C894" i="13"/>
  <c r="E894" i="13"/>
  <c r="A895" i="13"/>
  <c r="C895" i="13"/>
  <c r="E895" i="13"/>
  <c r="A896" i="13"/>
  <c r="C896" i="13"/>
  <c r="E896" i="13"/>
  <c r="A897" i="13"/>
  <c r="C897" i="13"/>
  <c r="E897" i="13"/>
  <c r="A898" i="13"/>
  <c r="C898" i="13"/>
  <c r="E898" i="13"/>
  <c r="A899" i="13"/>
  <c r="C899" i="13"/>
  <c r="E899" i="13"/>
  <c r="A900" i="13"/>
  <c r="C900" i="13"/>
  <c r="E900" i="13"/>
  <c r="A901" i="13"/>
  <c r="C901" i="13"/>
  <c r="E901" i="13"/>
  <c r="A902" i="13"/>
  <c r="C902" i="13"/>
  <c r="E902" i="13"/>
  <c r="A903" i="13"/>
  <c r="C903" i="13"/>
  <c r="E903" i="13"/>
  <c r="A904" i="13"/>
  <c r="C904" i="13"/>
  <c r="E904" i="13"/>
  <c r="A905" i="13"/>
  <c r="C905" i="13"/>
  <c r="E905" i="13"/>
  <c r="A906" i="13"/>
  <c r="C906" i="13"/>
  <c r="E906" i="13"/>
  <c r="A907" i="13"/>
  <c r="C907" i="13"/>
  <c r="E907" i="13"/>
  <c r="A908" i="13"/>
  <c r="C908" i="13"/>
  <c r="E908" i="13"/>
  <c r="A909" i="13"/>
  <c r="C909" i="13"/>
  <c r="E909" i="13"/>
  <c r="A910" i="13"/>
  <c r="C910" i="13"/>
  <c r="E910" i="13"/>
  <c r="A911" i="13"/>
  <c r="C911" i="13"/>
  <c r="E911" i="13"/>
  <c r="A912" i="13"/>
  <c r="C912" i="13"/>
  <c r="E912" i="13"/>
  <c r="A913" i="13"/>
  <c r="C913" i="13"/>
  <c r="E913" i="13"/>
  <c r="A914" i="13"/>
  <c r="C914" i="13"/>
  <c r="E914" i="13"/>
  <c r="A915" i="13"/>
  <c r="C915" i="13"/>
  <c r="E915" i="13"/>
  <c r="A916" i="13"/>
  <c r="C916" i="13"/>
  <c r="E916" i="13"/>
  <c r="A917" i="13"/>
  <c r="C917" i="13"/>
  <c r="E917" i="13"/>
  <c r="A918" i="13"/>
  <c r="C918" i="13"/>
  <c r="E918" i="13"/>
  <c r="A919" i="13"/>
  <c r="C919" i="13"/>
  <c r="E919" i="13"/>
  <c r="A920" i="13"/>
  <c r="C920" i="13"/>
  <c r="E920" i="13"/>
  <c r="A921" i="13"/>
  <c r="C921" i="13"/>
  <c r="E921" i="13"/>
  <c r="A922" i="13"/>
  <c r="C922" i="13"/>
  <c r="E922" i="13"/>
  <c r="A923" i="13"/>
  <c r="C923" i="13"/>
  <c r="E923" i="13"/>
  <c r="A924" i="13"/>
  <c r="C924" i="13"/>
  <c r="E924" i="13"/>
  <c r="A925" i="13"/>
  <c r="C925" i="13"/>
  <c r="E925" i="13"/>
  <c r="A926" i="13"/>
  <c r="C926" i="13"/>
  <c r="E926" i="13"/>
  <c r="A927" i="13"/>
  <c r="C927" i="13"/>
  <c r="E927" i="13"/>
  <c r="A928" i="13"/>
  <c r="C928" i="13"/>
  <c r="E928" i="13"/>
  <c r="A929" i="13"/>
  <c r="C929" i="13"/>
  <c r="E929" i="13"/>
  <c r="A930" i="13"/>
  <c r="C930" i="13"/>
  <c r="E930" i="13"/>
  <c r="A931" i="13"/>
  <c r="C931" i="13"/>
  <c r="E931" i="13"/>
  <c r="A932" i="13"/>
  <c r="C932" i="13"/>
  <c r="E932" i="13"/>
  <c r="A933" i="13"/>
  <c r="C933" i="13"/>
  <c r="E933" i="13"/>
  <c r="A934" i="13"/>
  <c r="C934" i="13"/>
  <c r="E934" i="13"/>
  <c r="A935" i="13"/>
  <c r="C935" i="13"/>
  <c r="E935" i="13"/>
  <c r="A936" i="13"/>
  <c r="C936" i="13"/>
  <c r="E936" i="13"/>
  <c r="A937" i="13"/>
  <c r="C937" i="13"/>
  <c r="E937" i="13"/>
  <c r="A938" i="13"/>
  <c r="C938" i="13"/>
  <c r="E938" i="13"/>
  <c r="A939" i="13"/>
  <c r="C939" i="13"/>
  <c r="E939" i="13"/>
  <c r="A940" i="13"/>
  <c r="C940" i="13"/>
  <c r="E940" i="13"/>
  <c r="A941" i="13"/>
  <c r="C941" i="13"/>
  <c r="E941" i="13"/>
  <c r="A942" i="13"/>
  <c r="C942" i="13"/>
  <c r="E942" i="13"/>
  <c r="A943" i="13"/>
  <c r="C943" i="13"/>
  <c r="E943" i="13"/>
  <c r="A944" i="13"/>
  <c r="C944" i="13"/>
  <c r="E944" i="13"/>
  <c r="A945" i="13"/>
  <c r="C945" i="13"/>
  <c r="E945" i="13"/>
  <c r="A946" i="13"/>
  <c r="C946" i="13"/>
  <c r="E946" i="13"/>
  <c r="A947" i="13"/>
  <c r="C947" i="13"/>
  <c r="E947" i="13"/>
  <c r="A948" i="13"/>
  <c r="C948" i="13"/>
  <c r="E948" i="13"/>
  <c r="A949" i="13"/>
  <c r="C949" i="13"/>
  <c r="E949" i="13"/>
  <c r="A950" i="13"/>
  <c r="C950" i="13"/>
  <c r="E950" i="13"/>
  <c r="A951" i="13"/>
  <c r="C951" i="13"/>
  <c r="E951" i="13"/>
  <c r="A952" i="13"/>
  <c r="C952" i="13"/>
  <c r="E952" i="13"/>
  <c r="A953" i="13"/>
  <c r="C953" i="13"/>
  <c r="E953" i="13"/>
  <c r="A954" i="13"/>
  <c r="C954" i="13"/>
  <c r="E954" i="13"/>
  <c r="A955" i="13"/>
  <c r="C955" i="13"/>
  <c r="E955" i="13"/>
  <c r="A956" i="13"/>
  <c r="C956" i="13"/>
  <c r="E956" i="13"/>
  <c r="A957" i="13"/>
  <c r="C957" i="13"/>
  <c r="E957" i="13"/>
  <c r="A958" i="13"/>
  <c r="C958" i="13"/>
  <c r="E958" i="13"/>
  <c r="A959" i="13"/>
  <c r="C959" i="13"/>
  <c r="E959" i="13"/>
  <c r="A960" i="13"/>
  <c r="C960" i="13"/>
  <c r="E960" i="13"/>
  <c r="A961" i="13"/>
  <c r="C961" i="13"/>
  <c r="E961" i="13"/>
  <c r="A962" i="13"/>
  <c r="C962" i="13"/>
  <c r="E962" i="13"/>
  <c r="A963" i="13"/>
  <c r="C963" i="13"/>
  <c r="E963" i="13"/>
  <c r="A964" i="13"/>
  <c r="C964" i="13"/>
  <c r="E964" i="13"/>
  <c r="A965" i="13"/>
  <c r="C965" i="13"/>
  <c r="E965" i="13"/>
  <c r="A966" i="13"/>
  <c r="C966" i="13"/>
  <c r="E966" i="13"/>
  <c r="A967" i="13"/>
  <c r="C967" i="13"/>
  <c r="E967" i="13"/>
  <c r="A968" i="13"/>
  <c r="C968" i="13"/>
  <c r="E968" i="13"/>
  <c r="A969" i="13"/>
  <c r="C969" i="13"/>
  <c r="E969" i="13"/>
  <c r="A970" i="13"/>
  <c r="C970" i="13"/>
  <c r="E970" i="13"/>
  <c r="A971" i="13"/>
  <c r="C971" i="13"/>
  <c r="E971" i="13"/>
  <c r="A972" i="13"/>
  <c r="C972" i="13"/>
  <c r="E972" i="13"/>
  <c r="A973" i="13"/>
  <c r="C973" i="13"/>
  <c r="E973" i="13"/>
  <c r="A974" i="13"/>
  <c r="C974" i="13"/>
  <c r="E974" i="13"/>
  <c r="A975" i="13"/>
  <c r="C975" i="13"/>
  <c r="E975" i="13"/>
  <c r="A976" i="13"/>
  <c r="C976" i="13"/>
  <c r="E976" i="13"/>
  <c r="A977" i="13"/>
  <c r="C977" i="13"/>
  <c r="E977" i="13"/>
  <c r="A978" i="13"/>
  <c r="C978" i="13"/>
  <c r="E978" i="13"/>
  <c r="A979" i="13"/>
  <c r="C979" i="13"/>
  <c r="E979" i="13"/>
  <c r="A980" i="13"/>
  <c r="C980" i="13"/>
  <c r="E980" i="13"/>
  <c r="A981" i="13"/>
  <c r="C981" i="13"/>
  <c r="E981" i="13"/>
  <c r="A982" i="13"/>
  <c r="C982" i="13"/>
  <c r="E982" i="13"/>
  <c r="A983" i="13"/>
  <c r="C983" i="13"/>
  <c r="E983" i="13"/>
  <c r="A984" i="13"/>
  <c r="C984" i="13"/>
  <c r="E984" i="13"/>
  <c r="A985" i="13"/>
  <c r="C985" i="13"/>
  <c r="E985" i="13"/>
  <c r="A986" i="13"/>
  <c r="C986" i="13"/>
  <c r="E986" i="13"/>
  <c r="A987" i="13"/>
  <c r="C987" i="13"/>
  <c r="E987" i="13"/>
  <c r="A988" i="13"/>
  <c r="C988" i="13"/>
  <c r="E988" i="13"/>
  <c r="A989" i="13"/>
  <c r="C989" i="13"/>
  <c r="E989" i="13"/>
  <c r="A990" i="13"/>
  <c r="C990" i="13"/>
  <c r="E990" i="13"/>
  <c r="A991" i="13"/>
  <c r="C991" i="13"/>
  <c r="E991" i="13"/>
  <c r="A992" i="13"/>
  <c r="C992" i="13"/>
  <c r="E992" i="13"/>
  <c r="A993" i="13"/>
  <c r="C993" i="13"/>
  <c r="E993" i="13"/>
  <c r="A994" i="13"/>
  <c r="C994" i="13"/>
  <c r="E994" i="13"/>
  <c r="A995" i="13"/>
  <c r="C995" i="13"/>
  <c r="E995" i="13"/>
  <c r="A996" i="13"/>
  <c r="C996" i="13"/>
  <c r="E996" i="13"/>
  <c r="A997" i="13"/>
  <c r="C997" i="13"/>
  <c r="E997" i="13"/>
  <c r="A998" i="13"/>
  <c r="C998" i="13"/>
  <c r="E998" i="13"/>
  <c r="A999" i="13"/>
  <c r="C999" i="13"/>
  <c r="E999" i="13"/>
  <c r="A1000" i="13"/>
  <c r="C1000" i="13"/>
  <c r="E1000" i="13"/>
  <c r="A1001" i="13"/>
  <c r="C1001" i="13"/>
  <c r="E1001" i="13"/>
  <c r="A1002" i="13"/>
  <c r="C1002" i="13"/>
  <c r="E1002" i="13"/>
  <c r="A1003" i="13"/>
  <c r="C1003" i="13"/>
  <c r="E1003" i="13"/>
  <c r="A1004" i="13"/>
  <c r="C1004" i="13"/>
  <c r="E1004" i="13"/>
  <c r="A1005" i="13"/>
  <c r="C1005" i="13"/>
  <c r="E1005" i="13"/>
  <c r="A1006" i="13"/>
  <c r="C1006" i="13"/>
  <c r="E1006" i="13"/>
  <c r="A1007" i="13"/>
  <c r="C1007" i="13"/>
  <c r="E1007" i="13"/>
  <c r="A1008" i="13"/>
  <c r="C1008" i="13"/>
  <c r="E1008" i="13"/>
  <c r="A1009" i="13"/>
  <c r="C1009" i="13"/>
  <c r="E1009" i="13"/>
  <c r="A1010" i="13"/>
  <c r="C1010" i="13"/>
  <c r="E1010" i="13"/>
  <c r="A1011" i="13"/>
  <c r="C1011" i="13"/>
  <c r="E1011" i="13"/>
  <c r="A1012" i="13"/>
  <c r="C1012" i="13"/>
  <c r="E1012" i="13"/>
  <c r="A1013" i="13"/>
  <c r="C1013" i="13"/>
  <c r="E1013" i="13"/>
  <c r="A1014" i="13"/>
  <c r="C1014" i="13"/>
  <c r="E1014" i="13"/>
  <c r="A1015" i="13"/>
  <c r="C1015" i="13"/>
  <c r="E1015" i="13"/>
  <c r="A1016" i="13"/>
  <c r="C1016" i="13"/>
  <c r="E1016" i="13"/>
  <c r="A1017" i="13"/>
  <c r="C1017" i="13"/>
  <c r="E1017" i="13"/>
  <c r="A1018" i="13"/>
  <c r="C1018" i="13"/>
  <c r="E1018" i="13"/>
  <c r="A1019" i="13"/>
  <c r="C1019" i="13"/>
  <c r="E1019" i="13"/>
  <c r="A1020" i="13"/>
  <c r="C1020" i="13"/>
  <c r="E1020" i="13"/>
  <c r="A1021" i="13"/>
  <c r="C1021" i="13"/>
  <c r="E1021" i="13"/>
  <c r="A1022" i="13"/>
  <c r="C1022" i="13"/>
  <c r="E1022" i="13"/>
  <c r="A1023" i="13"/>
  <c r="C1023" i="13"/>
  <c r="E1023" i="13"/>
  <c r="A1024" i="13"/>
  <c r="C1024" i="13"/>
  <c r="E1024" i="13"/>
  <c r="A1025" i="13"/>
  <c r="C1025" i="13"/>
  <c r="E1025" i="13"/>
  <c r="A1026" i="13"/>
  <c r="C1026" i="13"/>
  <c r="E1026" i="13"/>
  <c r="A1027" i="13"/>
  <c r="C1027" i="13"/>
  <c r="E1027" i="13"/>
  <c r="A1028" i="13"/>
  <c r="C1028" i="13"/>
  <c r="E1028" i="13"/>
  <c r="A1029" i="13"/>
  <c r="C1029" i="13"/>
  <c r="E1029" i="13"/>
  <c r="A1030" i="13"/>
  <c r="C1030" i="13"/>
  <c r="E1030" i="13"/>
  <c r="A1031" i="13"/>
  <c r="C1031" i="13"/>
  <c r="E1031" i="13"/>
  <c r="A1032" i="13"/>
  <c r="C1032" i="13"/>
  <c r="E1032" i="13"/>
  <c r="A1033" i="13"/>
  <c r="C1033" i="13"/>
  <c r="E1033" i="13"/>
  <c r="A1034" i="13"/>
  <c r="C1034" i="13"/>
  <c r="E1034" i="13"/>
  <c r="A1035" i="13"/>
  <c r="C1035" i="13"/>
  <c r="E1035" i="13"/>
  <c r="A1036" i="13"/>
  <c r="C1036" i="13"/>
  <c r="E1036" i="13"/>
  <c r="A1037" i="13"/>
  <c r="C1037" i="13"/>
  <c r="E1037" i="13"/>
  <c r="A1038" i="13"/>
  <c r="C1038" i="13"/>
  <c r="E1038" i="13"/>
  <c r="A1039" i="13"/>
  <c r="C1039" i="13"/>
  <c r="E1039" i="13"/>
  <c r="A1040" i="13"/>
  <c r="C1040" i="13"/>
  <c r="E1040" i="13"/>
  <c r="A1041" i="13"/>
  <c r="C1041" i="13"/>
  <c r="E1041" i="13"/>
  <c r="A1042" i="13"/>
  <c r="C1042" i="13"/>
  <c r="E1042" i="13"/>
  <c r="A1043" i="13"/>
  <c r="C1043" i="13"/>
  <c r="E1043" i="13"/>
  <c r="A1044" i="13"/>
  <c r="C1044" i="13"/>
  <c r="E1044" i="13"/>
  <c r="A1045" i="13"/>
  <c r="C1045" i="13"/>
  <c r="E1045" i="13"/>
  <c r="A1046" i="13"/>
  <c r="C1046" i="13"/>
  <c r="E1046" i="13"/>
  <c r="A1047" i="13"/>
  <c r="C1047" i="13"/>
  <c r="E1047" i="13"/>
  <c r="A1048" i="13"/>
  <c r="C1048" i="13"/>
  <c r="E1048" i="13"/>
  <c r="A1049" i="13"/>
  <c r="C1049" i="13"/>
  <c r="E1049" i="13"/>
  <c r="A1050" i="13"/>
  <c r="C1050" i="13"/>
  <c r="E1050" i="13"/>
  <c r="A1051" i="13"/>
  <c r="C1051" i="13"/>
  <c r="E1051" i="13"/>
  <c r="A1052" i="13"/>
  <c r="C1052" i="13"/>
  <c r="E1052" i="13"/>
  <c r="A1053" i="13"/>
  <c r="C1053" i="13"/>
  <c r="E1053" i="13"/>
  <c r="A1054" i="13"/>
  <c r="C1054" i="13"/>
  <c r="E1054" i="13"/>
  <c r="A1055" i="13"/>
  <c r="C1055" i="13"/>
  <c r="E1055" i="13"/>
  <c r="A1056" i="13"/>
  <c r="C1056" i="13"/>
  <c r="E1056" i="13"/>
  <c r="A1057" i="13"/>
  <c r="C1057" i="13"/>
  <c r="E1057" i="13"/>
  <c r="A1058" i="13"/>
  <c r="C1058" i="13"/>
  <c r="E1058" i="13"/>
  <c r="A1059" i="13"/>
  <c r="C1059" i="13"/>
  <c r="E1059" i="13"/>
  <c r="A1060" i="13"/>
  <c r="C1060" i="13"/>
  <c r="E1060" i="13"/>
  <c r="A1061" i="13"/>
  <c r="C1061" i="13"/>
  <c r="E1061" i="13"/>
  <c r="A1062" i="13"/>
  <c r="C1062" i="13"/>
  <c r="E1062" i="13"/>
  <c r="A1063" i="13"/>
  <c r="C1063" i="13"/>
  <c r="E1063" i="13"/>
  <c r="A1064" i="13"/>
  <c r="C1064" i="13"/>
  <c r="E1064" i="13"/>
  <c r="A1065" i="13"/>
  <c r="C1065" i="13"/>
  <c r="E1065" i="13"/>
  <c r="A1066" i="13"/>
  <c r="C1066" i="13"/>
  <c r="E1066" i="13"/>
  <c r="A1067" i="13"/>
  <c r="C1067" i="13"/>
  <c r="E1067" i="13"/>
  <c r="A1068" i="13"/>
  <c r="C1068" i="13"/>
  <c r="E1068" i="13"/>
  <c r="A1069" i="13"/>
  <c r="C1069" i="13"/>
  <c r="E1069" i="13"/>
  <c r="A1070" i="13"/>
  <c r="C1070" i="13"/>
  <c r="E1070" i="13"/>
  <c r="A1071" i="13"/>
  <c r="C1071" i="13"/>
  <c r="E1071" i="13"/>
  <c r="A1072" i="13"/>
  <c r="C1072" i="13"/>
  <c r="E1072" i="13"/>
  <c r="A1073" i="13"/>
  <c r="C1073" i="13"/>
  <c r="E1073" i="13"/>
  <c r="A1074" i="13"/>
  <c r="C1074" i="13"/>
  <c r="E1074" i="13"/>
  <c r="A1075" i="13"/>
  <c r="C1075" i="13"/>
  <c r="E1075" i="13"/>
  <c r="A1076" i="13"/>
  <c r="C1076" i="13"/>
  <c r="E1076" i="13"/>
  <c r="A1077" i="13"/>
  <c r="C1077" i="13"/>
  <c r="E1077" i="13"/>
  <c r="A1078" i="13"/>
  <c r="C1078" i="13"/>
  <c r="E1078" i="13"/>
  <c r="A1079" i="13"/>
  <c r="C1079" i="13"/>
  <c r="E1079" i="13"/>
  <c r="A1080" i="13"/>
  <c r="C1080" i="13"/>
  <c r="E1080" i="13"/>
  <c r="A1081" i="13"/>
  <c r="C1081" i="13"/>
  <c r="E1081" i="13"/>
  <c r="A1082" i="13"/>
  <c r="C1082" i="13"/>
  <c r="E1082" i="13"/>
  <c r="A1083" i="13"/>
  <c r="C1083" i="13"/>
  <c r="E1083" i="13"/>
  <c r="A1084" i="13"/>
  <c r="C1084" i="13"/>
  <c r="E1084" i="13"/>
  <c r="A1085" i="13"/>
  <c r="C1085" i="13"/>
  <c r="E1085" i="13"/>
  <c r="A1086" i="13"/>
  <c r="C1086" i="13"/>
  <c r="E1086" i="13"/>
  <c r="A1087" i="13"/>
  <c r="C1087" i="13"/>
  <c r="E1087" i="13"/>
  <c r="A1088" i="13"/>
  <c r="C1088" i="13"/>
  <c r="E1088" i="13"/>
  <c r="A1089" i="13"/>
  <c r="C1089" i="13"/>
  <c r="E1089" i="13"/>
  <c r="A1090" i="13"/>
  <c r="C1090" i="13"/>
  <c r="E1090" i="13"/>
  <c r="A1091" i="13"/>
  <c r="C1091" i="13"/>
  <c r="E1091" i="13"/>
  <c r="A1092" i="13"/>
  <c r="C1092" i="13"/>
  <c r="E1092" i="13"/>
  <c r="A1093" i="13"/>
  <c r="C1093" i="13"/>
  <c r="E1093" i="13"/>
  <c r="A1094" i="13"/>
  <c r="C1094" i="13"/>
  <c r="A1095" i="13"/>
  <c r="C1095" i="13"/>
  <c r="A1096" i="13"/>
  <c r="C1096" i="13"/>
  <c r="A1097" i="13"/>
  <c r="C1097" i="13"/>
  <c r="A1098" i="13"/>
  <c r="C1098" i="13"/>
  <c r="A1099" i="13"/>
  <c r="C1099" i="13"/>
  <c r="A1100" i="13"/>
  <c r="C1100" i="13"/>
  <c r="A1101" i="13"/>
  <c r="C1101" i="13"/>
  <c r="A1102" i="13"/>
  <c r="C1102" i="13"/>
  <c r="A1103" i="13"/>
  <c r="C1103" i="13"/>
  <c r="A1104" i="13"/>
  <c r="C1104" i="13"/>
  <c r="A1105" i="13"/>
  <c r="C1105" i="13"/>
  <c r="A1106" i="13"/>
  <c r="C1106" i="13"/>
  <c r="A1107" i="13"/>
  <c r="C1107" i="13"/>
  <c r="A1108" i="13"/>
  <c r="C1108" i="13"/>
  <c r="A1109" i="13"/>
  <c r="C1109" i="13"/>
  <c r="A1110" i="13"/>
  <c r="C1110" i="13"/>
  <c r="A1111" i="13"/>
  <c r="C1111" i="13"/>
  <c r="A1112" i="13"/>
  <c r="C1112" i="13"/>
  <c r="A1113" i="13"/>
  <c r="C1113" i="13"/>
  <c r="A1114" i="13"/>
  <c r="C1114" i="13"/>
  <c r="A1115" i="13"/>
  <c r="C1115" i="13"/>
  <c r="A1116" i="13"/>
  <c r="C1116" i="13"/>
  <c r="A1117" i="13"/>
  <c r="C1117" i="13"/>
  <c r="A1118" i="13"/>
  <c r="C1118" i="13"/>
  <c r="A1119" i="13"/>
  <c r="C1119" i="13"/>
  <c r="A1120" i="13"/>
  <c r="C1120" i="13"/>
  <c r="A1121" i="13"/>
  <c r="C1121" i="13"/>
  <c r="A1122" i="13"/>
  <c r="C1122" i="13"/>
  <c r="A1123" i="13"/>
  <c r="C1123" i="13"/>
  <c r="A1124" i="13"/>
  <c r="C1124" i="13"/>
  <c r="A1125" i="13"/>
  <c r="C1125" i="13"/>
  <c r="A1126" i="13"/>
  <c r="C1126" i="13"/>
  <c r="A1127" i="13"/>
  <c r="C1127" i="13"/>
  <c r="A1128" i="13"/>
  <c r="C1128" i="13"/>
  <c r="A1129" i="13"/>
  <c r="C1129" i="13"/>
  <c r="A1130" i="13"/>
  <c r="C1130" i="13"/>
  <c r="A1131" i="13"/>
  <c r="C1131" i="13"/>
  <c r="A1132" i="13"/>
  <c r="C1132" i="13"/>
  <c r="A1133" i="13"/>
  <c r="C1133" i="13"/>
  <c r="A1134" i="13"/>
  <c r="C1134" i="13"/>
  <c r="A1135" i="13"/>
  <c r="C1135" i="13"/>
  <c r="A1136" i="13"/>
  <c r="C1136" i="13"/>
  <c r="A1137" i="13"/>
  <c r="C1137" i="13"/>
  <c r="A1138" i="13"/>
  <c r="C1138" i="13"/>
  <c r="A1139" i="13"/>
  <c r="C1139" i="13"/>
  <c r="A1140" i="13"/>
  <c r="C1140" i="13"/>
  <c r="A1141" i="13"/>
  <c r="C1141" i="13"/>
  <c r="A1142" i="13"/>
  <c r="C1142" i="13"/>
  <c r="A1143" i="13"/>
  <c r="C1143" i="13"/>
  <c r="A1144" i="13"/>
  <c r="C1144" i="13"/>
  <c r="A1145" i="13"/>
  <c r="C1145" i="13"/>
  <c r="E574" i="13"/>
  <c r="C574" i="13"/>
  <c r="A574" i="13"/>
  <c r="A3" i="13"/>
  <c r="C3" i="13"/>
  <c r="E3" i="13"/>
  <c r="A4" i="13"/>
  <c r="B4" i="13"/>
  <c r="C4" i="13"/>
  <c r="E4" i="13"/>
  <c r="A5" i="13"/>
  <c r="B5" i="13"/>
  <c r="C5" i="13"/>
  <c r="E5" i="13"/>
  <c r="A6" i="13"/>
  <c r="B6" i="13"/>
  <c r="C6" i="13"/>
  <c r="E6" i="13"/>
  <c r="A7" i="13"/>
  <c r="C7" i="13"/>
  <c r="E7" i="13"/>
  <c r="A8" i="13"/>
  <c r="B8" i="13"/>
  <c r="C8" i="13"/>
  <c r="E8" i="13"/>
  <c r="A9" i="13"/>
  <c r="B9" i="13"/>
  <c r="C9" i="13"/>
  <c r="E9" i="13"/>
  <c r="A10" i="13"/>
  <c r="B10" i="13"/>
  <c r="C10" i="13"/>
  <c r="E10" i="13"/>
  <c r="A11" i="13"/>
  <c r="C11" i="13"/>
  <c r="E11" i="13"/>
  <c r="A12" i="13"/>
  <c r="B12" i="13"/>
  <c r="C12" i="13"/>
  <c r="E12" i="13"/>
  <c r="A13" i="13"/>
  <c r="B13" i="13"/>
  <c r="C13" i="13"/>
  <c r="E13" i="13"/>
  <c r="A14" i="13"/>
  <c r="B14" i="13"/>
  <c r="C14" i="13"/>
  <c r="E14" i="13"/>
  <c r="A15" i="13"/>
  <c r="C15" i="13"/>
  <c r="E15" i="13"/>
  <c r="A16" i="13"/>
  <c r="B16" i="13"/>
  <c r="C16" i="13"/>
  <c r="E16" i="13"/>
  <c r="A17" i="13"/>
  <c r="B17" i="13"/>
  <c r="C17" i="13"/>
  <c r="E17" i="13"/>
  <c r="A18" i="13"/>
  <c r="B18" i="13"/>
  <c r="C18" i="13"/>
  <c r="E18" i="13"/>
  <c r="A19" i="13"/>
  <c r="C19" i="13"/>
  <c r="E19" i="13"/>
  <c r="A20" i="13"/>
  <c r="B20" i="13"/>
  <c r="C20" i="13"/>
  <c r="E20" i="13"/>
  <c r="A21" i="13"/>
  <c r="B21" i="13"/>
  <c r="C21" i="13"/>
  <c r="E21" i="13"/>
  <c r="A22" i="13"/>
  <c r="B22" i="13"/>
  <c r="C22" i="13"/>
  <c r="E22" i="13"/>
  <c r="A23" i="13"/>
  <c r="C23" i="13"/>
  <c r="E23" i="13"/>
  <c r="A24" i="13"/>
  <c r="B24" i="13"/>
  <c r="C24" i="13"/>
  <c r="E24" i="13"/>
  <c r="A25" i="13"/>
  <c r="B25" i="13"/>
  <c r="C25" i="13"/>
  <c r="E25" i="13"/>
  <c r="A26" i="13"/>
  <c r="B26" i="13"/>
  <c r="C26" i="13"/>
  <c r="E26" i="13"/>
  <c r="A27" i="13"/>
  <c r="C27" i="13"/>
  <c r="E27" i="13"/>
  <c r="A28" i="13"/>
  <c r="B28" i="13"/>
  <c r="C28" i="13"/>
  <c r="E28" i="13"/>
  <c r="A29" i="13"/>
  <c r="B29" i="13"/>
  <c r="C29" i="13"/>
  <c r="E29" i="13"/>
  <c r="A30" i="13"/>
  <c r="B30" i="13"/>
  <c r="C30" i="13"/>
  <c r="E30" i="13"/>
  <c r="A31" i="13"/>
  <c r="C31" i="13"/>
  <c r="E31" i="13"/>
  <c r="A32" i="13"/>
  <c r="B32" i="13"/>
  <c r="C32" i="13"/>
  <c r="E32" i="13"/>
  <c r="A33" i="13"/>
  <c r="B33" i="13"/>
  <c r="C33" i="13"/>
  <c r="E33" i="13"/>
  <c r="A34" i="13"/>
  <c r="B34" i="13"/>
  <c r="C34" i="13"/>
  <c r="E34" i="13"/>
  <c r="A35" i="13"/>
  <c r="C35" i="13"/>
  <c r="E35" i="13"/>
  <c r="A36" i="13"/>
  <c r="B36" i="13"/>
  <c r="C36" i="13"/>
  <c r="E36" i="13"/>
  <c r="A37" i="13"/>
  <c r="B37" i="13"/>
  <c r="C37" i="13"/>
  <c r="E37" i="13"/>
  <c r="A38" i="13"/>
  <c r="B38" i="13"/>
  <c r="C38" i="13"/>
  <c r="E38" i="13"/>
  <c r="A39" i="13"/>
  <c r="C39" i="13"/>
  <c r="E39" i="13"/>
  <c r="A40" i="13"/>
  <c r="B40" i="13"/>
  <c r="C40" i="13"/>
  <c r="E40" i="13"/>
  <c r="A41" i="13"/>
  <c r="B41" i="13"/>
  <c r="C41" i="13"/>
  <c r="E41" i="13"/>
  <c r="A42" i="13"/>
  <c r="B42" i="13"/>
  <c r="C42" i="13"/>
  <c r="E42" i="13"/>
  <c r="A43" i="13"/>
  <c r="C43" i="13"/>
  <c r="E43" i="13"/>
  <c r="A44" i="13"/>
  <c r="B44" i="13"/>
  <c r="C44" i="13"/>
  <c r="E44" i="13"/>
  <c r="A45" i="13"/>
  <c r="B45" i="13"/>
  <c r="C45" i="13"/>
  <c r="E45" i="13"/>
  <c r="A46" i="13"/>
  <c r="B46" i="13"/>
  <c r="C46" i="13"/>
  <c r="E46" i="13"/>
  <c r="A47" i="13"/>
  <c r="C47" i="13"/>
  <c r="E47" i="13"/>
  <c r="A48" i="13"/>
  <c r="B48" i="13"/>
  <c r="C48" i="13"/>
  <c r="E48" i="13"/>
  <c r="A49" i="13"/>
  <c r="B49" i="13"/>
  <c r="C49" i="13"/>
  <c r="E49" i="13"/>
  <c r="A50" i="13"/>
  <c r="B50" i="13"/>
  <c r="C50" i="13"/>
  <c r="E50" i="13"/>
  <c r="A51" i="13"/>
  <c r="C51" i="13"/>
  <c r="E51" i="13"/>
  <c r="A52" i="13"/>
  <c r="B52" i="13"/>
  <c r="C52" i="13"/>
  <c r="E52" i="13"/>
  <c r="A53" i="13"/>
  <c r="C53" i="13"/>
  <c r="E53" i="13"/>
  <c r="A54" i="13"/>
  <c r="B54" i="13"/>
  <c r="C54" i="13"/>
  <c r="E54" i="13"/>
  <c r="A55" i="13"/>
  <c r="C55" i="13"/>
  <c r="E55" i="13"/>
  <c r="A56" i="13"/>
  <c r="B56" i="13"/>
  <c r="C56" i="13"/>
  <c r="E56" i="13"/>
  <c r="A57" i="13"/>
  <c r="C57" i="13"/>
  <c r="E57" i="13"/>
  <c r="A58" i="13"/>
  <c r="B58" i="13"/>
  <c r="C58" i="13"/>
  <c r="E58" i="13"/>
  <c r="A59" i="13"/>
  <c r="C59" i="13"/>
  <c r="E59" i="13"/>
  <c r="A60" i="13"/>
  <c r="B60" i="13"/>
  <c r="C60" i="13"/>
  <c r="E60" i="13"/>
  <c r="A61" i="13"/>
  <c r="C61" i="13"/>
  <c r="E61" i="13"/>
  <c r="A62" i="13"/>
  <c r="B62" i="13"/>
  <c r="C62" i="13"/>
  <c r="E62" i="13"/>
  <c r="A63" i="13"/>
  <c r="C63" i="13"/>
  <c r="E63" i="13"/>
  <c r="A64" i="13"/>
  <c r="B64" i="13"/>
  <c r="C64" i="13"/>
  <c r="E64" i="13"/>
  <c r="A65" i="13"/>
  <c r="C65" i="13"/>
  <c r="E65" i="13"/>
  <c r="A66" i="13"/>
  <c r="B66" i="13"/>
  <c r="C66" i="13"/>
  <c r="E66" i="13"/>
  <c r="A67" i="13"/>
  <c r="C67" i="13"/>
  <c r="E67" i="13"/>
  <c r="A68" i="13"/>
  <c r="B68" i="13"/>
  <c r="C68" i="13"/>
  <c r="E68" i="13"/>
  <c r="A69" i="13"/>
  <c r="C69" i="13"/>
  <c r="E69" i="13"/>
  <c r="A70" i="13"/>
  <c r="B70" i="13"/>
  <c r="C70" i="13"/>
  <c r="E70" i="13"/>
  <c r="A71" i="13"/>
  <c r="C71" i="13"/>
  <c r="E71" i="13"/>
  <c r="A72" i="13"/>
  <c r="B72" i="13"/>
  <c r="C72" i="13"/>
  <c r="E72" i="13"/>
  <c r="A73" i="13"/>
  <c r="C73" i="13"/>
  <c r="E73" i="13"/>
  <c r="A74" i="13"/>
  <c r="B74" i="13"/>
  <c r="C74" i="13"/>
  <c r="E74" i="13"/>
  <c r="A75" i="13"/>
  <c r="C75" i="13"/>
  <c r="E75" i="13"/>
  <c r="A76" i="13"/>
  <c r="B76" i="13"/>
  <c r="C76" i="13"/>
  <c r="E76" i="13"/>
  <c r="A77" i="13"/>
  <c r="C77" i="13"/>
  <c r="E77" i="13"/>
  <c r="A78" i="13"/>
  <c r="B78" i="13"/>
  <c r="C78" i="13"/>
  <c r="E78" i="13"/>
  <c r="A79" i="13"/>
  <c r="C79" i="13"/>
  <c r="E79" i="13"/>
  <c r="A80" i="13"/>
  <c r="B80" i="13"/>
  <c r="C80" i="13"/>
  <c r="E80" i="13"/>
  <c r="A81" i="13"/>
  <c r="C81" i="13"/>
  <c r="E81" i="13"/>
  <c r="A82" i="13"/>
  <c r="B82" i="13"/>
  <c r="C82" i="13"/>
  <c r="E82" i="13"/>
  <c r="A83" i="13"/>
  <c r="C83" i="13"/>
  <c r="E83" i="13"/>
  <c r="A84" i="13"/>
  <c r="B84" i="13"/>
  <c r="C84" i="13"/>
  <c r="E84" i="13"/>
  <c r="A85" i="13"/>
  <c r="C85" i="13"/>
  <c r="E85" i="13"/>
  <c r="A86" i="13"/>
  <c r="B86" i="13"/>
  <c r="C86" i="13"/>
  <c r="E86" i="13"/>
  <c r="A87" i="13"/>
  <c r="C87" i="13"/>
  <c r="E87" i="13"/>
  <c r="A88" i="13"/>
  <c r="B88" i="13"/>
  <c r="C88" i="13"/>
  <c r="E88" i="13"/>
  <c r="A89" i="13"/>
  <c r="C89" i="13"/>
  <c r="E89" i="13"/>
  <c r="A90" i="13"/>
  <c r="B90" i="13"/>
  <c r="C90" i="13"/>
  <c r="E90" i="13"/>
  <c r="A91" i="13"/>
  <c r="C91" i="13"/>
  <c r="E91" i="13"/>
  <c r="A92" i="13"/>
  <c r="B92" i="13"/>
  <c r="C92" i="13"/>
  <c r="E92" i="13"/>
  <c r="A93" i="13"/>
  <c r="C93" i="13"/>
  <c r="E93" i="13"/>
  <c r="A94" i="13"/>
  <c r="B94" i="13"/>
  <c r="C94" i="13"/>
  <c r="E94" i="13"/>
  <c r="A95" i="13"/>
  <c r="C95" i="13"/>
  <c r="E95" i="13"/>
  <c r="A96" i="13"/>
  <c r="C96" i="13"/>
  <c r="E96" i="13"/>
  <c r="A97" i="13"/>
  <c r="C97" i="13"/>
  <c r="E97" i="13"/>
  <c r="A98" i="13"/>
  <c r="B98" i="13"/>
  <c r="C98" i="13"/>
  <c r="E98" i="13"/>
  <c r="A99" i="13"/>
  <c r="C99" i="13"/>
  <c r="E99" i="13"/>
  <c r="A100" i="13"/>
  <c r="B100" i="13"/>
  <c r="C100" i="13"/>
  <c r="E100" i="13"/>
  <c r="A101" i="13"/>
  <c r="C101" i="13"/>
  <c r="E101" i="13"/>
  <c r="A102" i="13"/>
  <c r="B102" i="13"/>
  <c r="C102" i="13"/>
  <c r="E102" i="13"/>
  <c r="A103" i="13"/>
  <c r="C103" i="13"/>
  <c r="E103" i="13"/>
  <c r="A104" i="13"/>
  <c r="C104" i="13"/>
  <c r="E104" i="13"/>
  <c r="A105" i="13"/>
  <c r="C105" i="13"/>
  <c r="E105" i="13"/>
  <c r="A106" i="13"/>
  <c r="B106" i="13"/>
  <c r="C106" i="13"/>
  <c r="E106" i="13"/>
  <c r="A107" i="13"/>
  <c r="C107" i="13"/>
  <c r="E107" i="13"/>
  <c r="A108" i="13"/>
  <c r="B108" i="13"/>
  <c r="C108" i="13"/>
  <c r="E108" i="13"/>
  <c r="A109" i="13"/>
  <c r="C109" i="13"/>
  <c r="E109" i="13"/>
  <c r="A110" i="13"/>
  <c r="B110" i="13"/>
  <c r="C110" i="13"/>
  <c r="E110" i="13"/>
  <c r="A111" i="13"/>
  <c r="C111" i="13"/>
  <c r="E111" i="13"/>
  <c r="A112" i="13"/>
  <c r="C112" i="13"/>
  <c r="E112" i="13"/>
  <c r="A113" i="13"/>
  <c r="C113" i="13"/>
  <c r="E113" i="13"/>
  <c r="A114" i="13"/>
  <c r="B114" i="13"/>
  <c r="C114" i="13"/>
  <c r="E114" i="13"/>
  <c r="A115" i="13"/>
  <c r="C115" i="13"/>
  <c r="E115" i="13"/>
  <c r="A116" i="13"/>
  <c r="B116" i="13"/>
  <c r="C116" i="13"/>
  <c r="E116" i="13"/>
  <c r="A117" i="13"/>
  <c r="C117" i="13"/>
  <c r="E117" i="13"/>
  <c r="A118" i="13"/>
  <c r="B118" i="13"/>
  <c r="C118" i="13"/>
  <c r="E118" i="13"/>
  <c r="A119" i="13"/>
  <c r="C119" i="13"/>
  <c r="E119" i="13"/>
  <c r="A120" i="13"/>
  <c r="C120" i="13"/>
  <c r="E120" i="13"/>
  <c r="A121" i="13"/>
  <c r="C121" i="13"/>
  <c r="E121" i="13"/>
  <c r="A122" i="13"/>
  <c r="B122" i="13"/>
  <c r="C122" i="13"/>
  <c r="E122" i="13"/>
  <c r="A123" i="13"/>
  <c r="C123" i="13"/>
  <c r="E123" i="13"/>
  <c r="A124" i="13"/>
  <c r="B124" i="13"/>
  <c r="C124" i="13"/>
  <c r="E124" i="13"/>
  <c r="A125" i="13"/>
  <c r="C125" i="13"/>
  <c r="E125" i="13"/>
  <c r="A126" i="13"/>
  <c r="B126" i="13"/>
  <c r="C126" i="13"/>
  <c r="E126" i="13"/>
  <c r="A127" i="13"/>
  <c r="C127" i="13"/>
  <c r="E127" i="13"/>
  <c r="A128" i="13"/>
  <c r="C128" i="13"/>
  <c r="E128" i="13"/>
  <c r="A129" i="13"/>
  <c r="C129" i="13"/>
  <c r="E129" i="13"/>
  <c r="A130" i="13"/>
  <c r="B130" i="13"/>
  <c r="C130" i="13"/>
  <c r="E130" i="13"/>
  <c r="A131" i="13"/>
  <c r="C131" i="13"/>
  <c r="E131" i="13"/>
  <c r="A132" i="13"/>
  <c r="B132" i="13"/>
  <c r="C132" i="13"/>
  <c r="E132" i="13"/>
  <c r="A133" i="13"/>
  <c r="C133" i="13"/>
  <c r="E133" i="13"/>
  <c r="A134" i="13"/>
  <c r="B134" i="13"/>
  <c r="C134" i="13"/>
  <c r="E134" i="13"/>
  <c r="A135" i="13"/>
  <c r="C135" i="13"/>
  <c r="E135" i="13"/>
  <c r="A136" i="13"/>
  <c r="C136" i="13"/>
  <c r="E136" i="13"/>
  <c r="A137" i="13"/>
  <c r="C137" i="13"/>
  <c r="E137" i="13"/>
  <c r="A138" i="13"/>
  <c r="B138" i="13"/>
  <c r="C138" i="13"/>
  <c r="E138" i="13"/>
  <c r="A139" i="13"/>
  <c r="C139" i="13"/>
  <c r="E139" i="13"/>
  <c r="A140" i="13"/>
  <c r="B140" i="13"/>
  <c r="C140" i="13"/>
  <c r="E140" i="13"/>
  <c r="A141" i="13"/>
  <c r="C141" i="13"/>
  <c r="E141" i="13"/>
  <c r="A142" i="13"/>
  <c r="B142" i="13"/>
  <c r="C142" i="13"/>
  <c r="E142" i="13"/>
  <c r="A143" i="13"/>
  <c r="C143" i="13"/>
  <c r="E143" i="13"/>
  <c r="A144" i="13"/>
  <c r="C144" i="13"/>
  <c r="E144" i="13"/>
  <c r="A145" i="13"/>
  <c r="C145" i="13"/>
  <c r="E145" i="13"/>
  <c r="A146" i="13"/>
  <c r="B146" i="13"/>
  <c r="C146" i="13"/>
  <c r="E146" i="13"/>
  <c r="A147" i="13"/>
  <c r="C147" i="13"/>
  <c r="E147" i="13"/>
  <c r="A148" i="13"/>
  <c r="B148" i="13"/>
  <c r="C148" i="13"/>
  <c r="E148" i="13"/>
  <c r="A149" i="13"/>
  <c r="C149" i="13"/>
  <c r="E149" i="13"/>
  <c r="A150" i="13"/>
  <c r="B150" i="13"/>
  <c r="C150" i="13"/>
  <c r="E150" i="13"/>
  <c r="A151" i="13"/>
  <c r="C151" i="13"/>
  <c r="E151" i="13"/>
  <c r="A152" i="13"/>
  <c r="C152" i="13"/>
  <c r="E152" i="13"/>
  <c r="A153" i="13"/>
  <c r="C153" i="13"/>
  <c r="E153" i="13"/>
  <c r="A154" i="13"/>
  <c r="B154" i="13"/>
  <c r="C154" i="13"/>
  <c r="E154" i="13"/>
  <c r="A155" i="13"/>
  <c r="C155" i="13"/>
  <c r="E155" i="13"/>
  <c r="A156" i="13"/>
  <c r="B156" i="13"/>
  <c r="C156" i="13"/>
  <c r="E156" i="13"/>
  <c r="A157" i="13"/>
  <c r="C157" i="13"/>
  <c r="E157" i="13"/>
  <c r="A158" i="13"/>
  <c r="B158" i="13"/>
  <c r="C158" i="13"/>
  <c r="E158" i="13"/>
  <c r="A159" i="13"/>
  <c r="C159" i="13"/>
  <c r="E159" i="13"/>
  <c r="A160" i="13"/>
  <c r="C160" i="13"/>
  <c r="E160" i="13"/>
  <c r="A161" i="13"/>
  <c r="C161" i="13"/>
  <c r="E161" i="13"/>
  <c r="A162" i="13"/>
  <c r="B162" i="13"/>
  <c r="C162" i="13"/>
  <c r="E162" i="13"/>
  <c r="A163" i="13"/>
  <c r="C163" i="13"/>
  <c r="E163" i="13"/>
  <c r="A164" i="13"/>
  <c r="B164" i="13"/>
  <c r="C164" i="13"/>
  <c r="E164" i="13"/>
  <c r="A165" i="13"/>
  <c r="C165" i="13"/>
  <c r="E165" i="13"/>
  <c r="A166" i="13"/>
  <c r="B166" i="13"/>
  <c r="C166" i="13"/>
  <c r="E166" i="13"/>
  <c r="A167" i="13"/>
  <c r="C167" i="13"/>
  <c r="E167" i="13"/>
  <c r="A168" i="13"/>
  <c r="C168" i="13"/>
  <c r="E168" i="13"/>
  <c r="A169" i="13"/>
  <c r="C169" i="13"/>
  <c r="E169" i="13"/>
  <c r="A170" i="13"/>
  <c r="B170" i="13"/>
  <c r="C170" i="13"/>
  <c r="E170" i="13"/>
  <c r="A171" i="13"/>
  <c r="C171" i="13"/>
  <c r="E171" i="13"/>
  <c r="A172" i="13"/>
  <c r="B172" i="13"/>
  <c r="C172" i="13"/>
  <c r="E172" i="13"/>
  <c r="A173" i="13"/>
  <c r="C173" i="13"/>
  <c r="E173" i="13"/>
  <c r="A174" i="13"/>
  <c r="B174" i="13"/>
  <c r="C174" i="13"/>
  <c r="E174" i="13"/>
  <c r="A175" i="13"/>
  <c r="C175" i="13"/>
  <c r="E175" i="13"/>
  <c r="A176" i="13"/>
  <c r="C176" i="13"/>
  <c r="E176" i="13"/>
  <c r="A177" i="13"/>
  <c r="C177" i="13"/>
  <c r="E177" i="13"/>
  <c r="A178" i="13"/>
  <c r="B178" i="13"/>
  <c r="C178" i="13"/>
  <c r="E178" i="13"/>
  <c r="A179" i="13"/>
  <c r="C179" i="13"/>
  <c r="E179" i="13"/>
  <c r="A180" i="13"/>
  <c r="B180" i="13"/>
  <c r="C180" i="13"/>
  <c r="E180" i="13"/>
  <c r="A181" i="13"/>
  <c r="C181" i="13"/>
  <c r="E181" i="13"/>
  <c r="A182" i="13"/>
  <c r="B182" i="13"/>
  <c r="C182" i="13"/>
  <c r="E182" i="13"/>
  <c r="A183" i="13"/>
  <c r="C183" i="13"/>
  <c r="E183" i="13"/>
  <c r="A184" i="13"/>
  <c r="C184" i="13"/>
  <c r="E184" i="13"/>
  <c r="A185" i="13"/>
  <c r="C185" i="13"/>
  <c r="E185" i="13"/>
  <c r="A186" i="13"/>
  <c r="B186" i="13"/>
  <c r="C186" i="13"/>
  <c r="E186" i="13"/>
  <c r="A187" i="13"/>
  <c r="C187" i="13"/>
  <c r="E187" i="13"/>
  <c r="A188" i="13"/>
  <c r="B188" i="13"/>
  <c r="C188" i="13"/>
  <c r="E188" i="13"/>
  <c r="A189" i="13"/>
  <c r="C189" i="13"/>
  <c r="E189" i="13"/>
  <c r="A190" i="13"/>
  <c r="B190" i="13"/>
  <c r="C190" i="13"/>
  <c r="E190" i="13"/>
  <c r="A191" i="13"/>
  <c r="C191" i="13"/>
  <c r="E191" i="13"/>
  <c r="A192" i="13"/>
  <c r="C192" i="13"/>
  <c r="E192" i="13"/>
  <c r="A193" i="13"/>
  <c r="C193" i="13"/>
  <c r="E193" i="13"/>
  <c r="A194" i="13"/>
  <c r="B194" i="13"/>
  <c r="C194" i="13"/>
  <c r="E194" i="13"/>
  <c r="A195" i="13"/>
  <c r="C195" i="13"/>
  <c r="E195" i="13"/>
  <c r="A196" i="13"/>
  <c r="B196" i="13"/>
  <c r="C196" i="13"/>
  <c r="E196" i="13"/>
  <c r="A197" i="13"/>
  <c r="C197" i="13"/>
  <c r="E197" i="13"/>
  <c r="A198" i="13"/>
  <c r="B198" i="13"/>
  <c r="C198" i="13"/>
  <c r="E198" i="13"/>
  <c r="A199" i="13"/>
  <c r="C199" i="13"/>
  <c r="E199" i="13"/>
  <c r="A200" i="13"/>
  <c r="C200" i="13"/>
  <c r="E200" i="13"/>
  <c r="A201" i="13"/>
  <c r="C201" i="13"/>
  <c r="E201" i="13"/>
  <c r="A202" i="13"/>
  <c r="B202" i="13"/>
  <c r="C202" i="13"/>
  <c r="E202" i="13"/>
  <c r="A203" i="13"/>
  <c r="C203" i="13"/>
  <c r="E203" i="13"/>
  <c r="A204" i="13"/>
  <c r="B204" i="13"/>
  <c r="C204" i="13"/>
  <c r="E204" i="13"/>
  <c r="A205" i="13"/>
  <c r="C205" i="13"/>
  <c r="E205" i="13"/>
  <c r="A206" i="13"/>
  <c r="B206" i="13"/>
  <c r="C206" i="13"/>
  <c r="E206" i="13"/>
  <c r="A207" i="13"/>
  <c r="C207" i="13"/>
  <c r="E207" i="13"/>
  <c r="A208" i="13"/>
  <c r="C208" i="13"/>
  <c r="E208" i="13"/>
  <c r="A209" i="13"/>
  <c r="C209" i="13"/>
  <c r="E209" i="13"/>
  <c r="A210" i="13"/>
  <c r="B210" i="13"/>
  <c r="C210" i="13"/>
  <c r="E210" i="13"/>
  <c r="A211" i="13"/>
  <c r="C211" i="13"/>
  <c r="E211" i="13"/>
  <c r="A212" i="13"/>
  <c r="B212" i="13"/>
  <c r="C212" i="13"/>
  <c r="E212" i="13"/>
  <c r="A213" i="13"/>
  <c r="C213" i="13"/>
  <c r="E213" i="13"/>
  <c r="A214" i="13"/>
  <c r="B214" i="13"/>
  <c r="C214" i="13"/>
  <c r="E214" i="13"/>
  <c r="A215" i="13"/>
  <c r="C215" i="13"/>
  <c r="E215" i="13"/>
  <c r="A216" i="13"/>
  <c r="C216" i="13"/>
  <c r="E216" i="13"/>
  <c r="A217" i="13"/>
  <c r="C217" i="13"/>
  <c r="E217" i="13"/>
  <c r="A218" i="13"/>
  <c r="B218" i="13"/>
  <c r="C218" i="13"/>
  <c r="E218" i="13"/>
  <c r="A219" i="13"/>
  <c r="C219" i="13"/>
  <c r="E219" i="13"/>
  <c r="A220" i="13"/>
  <c r="B220" i="13"/>
  <c r="C220" i="13"/>
  <c r="E220" i="13"/>
  <c r="A221" i="13"/>
  <c r="C221" i="13"/>
  <c r="E221" i="13"/>
  <c r="A222" i="13"/>
  <c r="B222" i="13"/>
  <c r="C222" i="13"/>
  <c r="E222" i="13"/>
  <c r="A223" i="13"/>
  <c r="C223" i="13"/>
  <c r="E223" i="13"/>
  <c r="A224" i="13"/>
  <c r="C224" i="13"/>
  <c r="E224" i="13"/>
  <c r="A225" i="13"/>
  <c r="C225" i="13"/>
  <c r="E225" i="13"/>
  <c r="A226" i="13"/>
  <c r="B226" i="13"/>
  <c r="C226" i="13"/>
  <c r="E226" i="13"/>
  <c r="A227" i="13"/>
  <c r="C227" i="13"/>
  <c r="E227" i="13"/>
  <c r="A228" i="13"/>
  <c r="B228" i="13"/>
  <c r="C228" i="13"/>
  <c r="E228" i="13"/>
  <c r="A229" i="13"/>
  <c r="C229" i="13"/>
  <c r="E229" i="13"/>
  <c r="A230" i="13"/>
  <c r="B230" i="13"/>
  <c r="C230" i="13"/>
  <c r="E230" i="13"/>
  <c r="A231" i="13"/>
  <c r="C231" i="13"/>
  <c r="E231" i="13"/>
  <c r="A232" i="13"/>
  <c r="C232" i="13"/>
  <c r="E232" i="13"/>
  <c r="A233" i="13"/>
  <c r="C233" i="13"/>
  <c r="E233" i="13"/>
  <c r="A234" i="13"/>
  <c r="B234" i="13"/>
  <c r="C234" i="13"/>
  <c r="E234" i="13"/>
  <c r="A235" i="13"/>
  <c r="C235" i="13"/>
  <c r="E235" i="13"/>
  <c r="A236" i="13"/>
  <c r="B236" i="13"/>
  <c r="C236" i="13"/>
  <c r="E236" i="13"/>
  <c r="A237" i="13"/>
  <c r="C237" i="13"/>
  <c r="E237" i="13"/>
  <c r="A238" i="13"/>
  <c r="B238" i="13"/>
  <c r="C238" i="13"/>
  <c r="E238" i="13"/>
  <c r="A239" i="13"/>
  <c r="C239" i="13"/>
  <c r="E239" i="13"/>
  <c r="A240" i="13"/>
  <c r="C240" i="13"/>
  <c r="E240" i="13"/>
  <c r="A241" i="13"/>
  <c r="C241" i="13"/>
  <c r="E241" i="13"/>
  <c r="A242" i="13"/>
  <c r="B242" i="13"/>
  <c r="C242" i="13"/>
  <c r="E242" i="13"/>
  <c r="A243" i="13"/>
  <c r="C243" i="13"/>
  <c r="E243" i="13"/>
  <c r="A244" i="13"/>
  <c r="B244" i="13"/>
  <c r="C244" i="13"/>
  <c r="E244" i="13"/>
  <c r="A245" i="13"/>
  <c r="C245" i="13"/>
  <c r="E245" i="13"/>
  <c r="A246" i="13"/>
  <c r="B246" i="13"/>
  <c r="C246" i="13"/>
  <c r="E246" i="13"/>
  <c r="A247" i="13"/>
  <c r="C247" i="13"/>
  <c r="E247" i="13"/>
  <c r="A248" i="13"/>
  <c r="C248" i="13"/>
  <c r="E248" i="13"/>
  <c r="A249" i="13"/>
  <c r="C249" i="13"/>
  <c r="E249" i="13"/>
  <c r="A250" i="13"/>
  <c r="B250" i="13"/>
  <c r="C250" i="13"/>
  <c r="E250" i="13"/>
  <c r="A251" i="13"/>
  <c r="C251" i="13"/>
  <c r="E251" i="13"/>
  <c r="A252" i="13"/>
  <c r="B252" i="13"/>
  <c r="C252" i="13"/>
  <c r="E252" i="13"/>
  <c r="A253" i="13"/>
  <c r="C253" i="13"/>
  <c r="E253" i="13"/>
  <c r="A254" i="13"/>
  <c r="B254" i="13"/>
  <c r="C254" i="13"/>
  <c r="E254" i="13"/>
  <c r="A255" i="13"/>
  <c r="C255" i="13"/>
  <c r="E255" i="13"/>
  <c r="A256" i="13"/>
  <c r="C256" i="13"/>
  <c r="E256" i="13"/>
  <c r="A257" i="13"/>
  <c r="C257" i="13"/>
  <c r="E257" i="13"/>
  <c r="A258" i="13"/>
  <c r="B258" i="13"/>
  <c r="C258" i="13"/>
  <c r="E258" i="13"/>
  <c r="A259" i="13"/>
  <c r="C259" i="13"/>
  <c r="E259" i="13"/>
  <c r="A260" i="13"/>
  <c r="B260" i="13"/>
  <c r="C260" i="13"/>
  <c r="E260" i="13"/>
  <c r="A261" i="13"/>
  <c r="C261" i="13"/>
  <c r="E261" i="13"/>
  <c r="A262" i="13"/>
  <c r="B262" i="13"/>
  <c r="C262" i="13"/>
  <c r="E262" i="13"/>
  <c r="A263" i="13"/>
  <c r="C263" i="13"/>
  <c r="E263" i="13"/>
  <c r="A264" i="13"/>
  <c r="C264" i="13"/>
  <c r="E264" i="13"/>
  <c r="A265" i="13"/>
  <c r="C265" i="13"/>
  <c r="E265" i="13"/>
  <c r="A266" i="13"/>
  <c r="B266" i="13"/>
  <c r="C266" i="13"/>
  <c r="E266" i="13"/>
  <c r="A267" i="13"/>
  <c r="C267" i="13"/>
  <c r="E267" i="13"/>
  <c r="A268" i="13"/>
  <c r="B268" i="13"/>
  <c r="C268" i="13"/>
  <c r="E268" i="13"/>
  <c r="A269" i="13"/>
  <c r="C269" i="13"/>
  <c r="E269" i="13"/>
  <c r="A270" i="13"/>
  <c r="B270" i="13"/>
  <c r="C270" i="13"/>
  <c r="E270" i="13"/>
  <c r="A271" i="13"/>
  <c r="C271" i="13"/>
  <c r="E271" i="13"/>
  <c r="A272" i="13"/>
  <c r="C272" i="13"/>
  <c r="E272" i="13"/>
  <c r="A273" i="13"/>
  <c r="C273" i="13"/>
  <c r="E273" i="13"/>
  <c r="A274" i="13"/>
  <c r="B274" i="13"/>
  <c r="C274" i="13"/>
  <c r="E274" i="13"/>
  <c r="A275" i="13"/>
  <c r="C275" i="13"/>
  <c r="E275" i="13"/>
  <c r="A276" i="13"/>
  <c r="C276" i="13"/>
  <c r="E276" i="13"/>
  <c r="A277" i="13"/>
  <c r="C277" i="13"/>
  <c r="E277" i="13"/>
  <c r="A278" i="13"/>
  <c r="B278" i="13"/>
  <c r="C278" i="13"/>
  <c r="E278" i="13"/>
  <c r="A279" i="13"/>
  <c r="C279" i="13"/>
  <c r="E279" i="13"/>
  <c r="A280" i="13"/>
  <c r="C280" i="13"/>
  <c r="E280" i="13"/>
  <c r="A281" i="13"/>
  <c r="C281" i="13"/>
  <c r="E281" i="13"/>
  <c r="A282" i="13"/>
  <c r="B282" i="13"/>
  <c r="C282" i="13"/>
  <c r="E282" i="13"/>
  <c r="A283" i="13"/>
  <c r="C283" i="13"/>
  <c r="E283" i="13"/>
  <c r="A284" i="13"/>
  <c r="B284" i="13"/>
  <c r="C284" i="13"/>
  <c r="E284" i="13"/>
  <c r="A285" i="13"/>
  <c r="C285" i="13"/>
  <c r="E285" i="13"/>
  <c r="A286" i="13"/>
  <c r="B286" i="13"/>
  <c r="C286" i="13"/>
  <c r="E286" i="13"/>
  <c r="A287" i="13"/>
  <c r="C287" i="13"/>
  <c r="E287" i="13"/>
  <c r="A288" i="13"/>
  <c r="C288" i="13"/>
  <c r="E288" i="13"/>
  <c r="A289" i="13"/>
  <c r="C289" i="13"/>
  <c r="E289" i="13"/>
  <c r="A290" i="13"/>
  <c r="B290" i="13"/>
  <c r="C290" i="13"/>
  <c r="E290" i="13"/>
  <c r="A291" i="13"/>
  <c r="C291" i="13"/>
  <c r="E291" i="13"/>
  <c r="A292" i="13"/>
  <c r="C292" i="13"/>
  <c r="E292" i="13"/>
  <c r="A293" i="13"/>
  <c r="C293" i="13"/>
  <c r="E293" i="13"/>
  <c r="A294" i="13"/>
  <c r="B294" i="13"/>
  <c r="C294" i="13"/>
  <c r="E294" i="13"/>
  <c r="A295" i="13"/>
  <c r="C295" i="13"/>
  <c r="E295" i="13"/>
  <c r="A296" i="13"/>
  <c r="C296" i="13"/>
  <c r="E296" i="13"/>
  <c r="A297" i="13"/>
  <c r="C297" i="13"/>
  <c r="E297" i="13"/>
  <c r="A298" i="13"/>
  <c r="B298" i="13"/>
  <c r="C298" i="13"/>
  <c r="E298" i="13"/>
  <c r="A299" i="13"/>
  <c r="C299" i="13"/>
  <c r="E299" i="13"/>
  <c r="A300" i="13"/>
  <c r="B300" i="13"/>
  <c r="C300" i="13"/>
  <c r="E300" i="13"/>
  <c r="A301" i="13"/>
  <c r="C301" i="13"/>
  <c r="E301" i="13"/>
  <c r="A302" i="13"/>
  <c r="B302" i="13"/>
  <c r="C302" i="13"/>
  <c r="E302" i="13"/>
  <c r="A303" i="13"/>
  <c r="C303" i="13"/>
  <c r="E303" i="13"/>
  <c r="A304" i="13"/>
  <c r="C304" i="13"/>
  <c r="E304" i="13"/>
  <c r="A305" i="13"/>
  <c r="C305" i="13"/>
  <c r="E305" i="13"/>
  <c r="A306" i="13"/>
  <c r="B306" i="13"/>
  <c r="C306" i="13"/>
  <c r="E306" i="13"/>
  <c r="A307" i="13"/>
  <c r="C307" i="13"/>
  <c r="E307" i="13"/>
  <c r="A308" i="13"/>
  <c r="C308" i="13"/>
  <c r="E308" i="13"/>
  <c r="A309" i="13"/>
  <c r="C309" i="13"/>
  <c r="E309" i="13"/>
  <c r="A310" i="13"/>
  <c r="B310" i="13"/>
  <c r="C310" i="13"/>
  <c r="E310" i="13"/>
  <c r="A311" i="13"/>
  <c r="C311" i="13"/>
  <c r="E311" i="13"/>
  <c r="A312" i="13"/>
  <c r="C312" i="13"/>
  <c r="E312" i="13"/>
  <c r="A313" i="13"/>
  <c r="C313" i="13"/>
  <c r="E313" i="13"/>
  <c r="A314" i="13"/>
  <c r="B314" i="13"/>
  <c r="C314" i="13"/>
  <c r="E314" i="13"/>
  <c r="A315" i="13"/>
  <c r="C315" i="13"/>
  <c r="E315" i="13"/>
  <c r="A316" i="13"/>
  <c r="B316" i="13"/>
  <c r="C316" i="13"/>
  <c r="E316" i="13"/>
  <c r="A317" i="13"/>
  <c r="C317" i="13"/>
  <c r="E317" i="13"/>
  <c r="A318" i="13"/>
  <c r="C318" i="13"/>
  <c r="E318" i="13"/>
  <c r="A319" i="13"/>
  <c r="C319" i="13"/>
  <c r="E319" i="13"/>
  <c r="A320" i="13"/>
  <c r="C320" i="13"/>
  <c r="E320" i="13"/>
  <c r="A321" i="13"/>
  <c r="C321" i="13"/>
  <c r="E321" i="13"/>
  <c r="A322" i="13"/>
  <c r="C322" i="13"/>
  <c r="E322" i="13"/>
  <c r="A323" i="13"/>
  <c r="C323" i="13"/>
  <c r="E323" i="13"/>
  <c r="A324" i="13"/>
  <c r="C324" i="13"/>
  <c r="E324" i="13"/>
  <c r="A325" i="13"/>
  <c r="C325" i="13"/>
  <c r="E325" i="13"/>
  <c r="A326" i="13"/>
  <c r="C326" i="13"/>
  <c r="E326" i="13"/>
  <c r="A327" i="13"/>
  <c r="C327" i="13"/>
  <c r="E327" i="13"/>
  <c r="A328" i="13"/>
  <c r="C328" i="13"/>
  <c r="E328" i="13"/>
  <c r="A329" i="13"/>
  <c r="C329" i="13"/>
  <c r="E329" i="13"/>
  <c r="A330" i="13"/>
  <c r="C330" i="13"/>
  <c r="E330" i="13"/>
  <c r="A331" i="13"/>
  <c r="C331" i="13"/>
  <c r="E331" i="13"/>
  <c r="A332" i="13"/>
  <c r="B332" i="13"/>
  <c r="C332" i="13"/>
  <c r="E332" i="13"/>
  <c r="A333" i="13"/>
  <c r="C333" i="13"/>
  <c r="E333" i="13"/>
  <c r="A334" i="13"/>
  <c r="C334" i="13"/>
  <c r="E334" i="13"/>
  <c r="A335" i="13"/>
  <c r="C335" i="13"/>
  <c r="E335" i="13"/>
  <c r="A336" i="13"/>
  <c r="C336" i="13"/>
  <c r="E336" i="13"/>
  <c r="A337" i="13"/>
  <c r="C337" i="13"/>
  <c r="E337" i="13"/>
  <c r="A338" i="13"/>
  <c r="C338" i="13"/>
  <c r="E338" i="13"/>
  <c r="A339" i="13"/>
  <c r="C339" i="13"/>
  <c r="E339" i="13"/>
  <c r="A340" i="13"/>
  <c r="C340" i="13"/>
  <c r="E340" i="13"/>
  <c r="A341" i="13"/>
  <c r="C341" i="13"/>
  <c r="E341" i="13"/>
  <c r="A342" i="13"/>
  <c r="C342" i="13"/>
  <c r="E342" i="13"/>
  <c r="A343" i="13"/>
  <c r="C343" i="13"/>
  <c r="E343" i="13"/>
  <c r="A344" i="13"/>
  <c r="C344" i="13"/>
  <c r="E344" i="13"/>
  <c r="A345" i="13"/>
  <c r="C345" i="13"/>
  <c r="E345" i="13"/>
  <c r="A346" i="13"/>
  <c r="C346" i="13"/>
  <c r="E346" i="13"/>
  <c r="A347" i="13"/>
  <c r="C347" i="13"/>
  <c r="E347" i="13"/>
  <c r="A348" i="13"/>
  <c r="B348" i="13"/>
  <c r="C348" i="13"/>
  <c r="E348" i="13"/>
  <c r="A349" i="13"/>
  <c r="C349" i="13"/>
  <c r="E349" i="13"/>
  <c r="A350" i="13"/>
  <c r="C350" i="13"/>
  <c r="E350" i="13"/>
  <c r="A351" i="13"/>
  <c r="C351" i="13"/>
  <c r="E351" i="13"/>
  <c r="A352" i="13"/>
  <c r="C352" i="13"/>
  <c r="E352" i="13"/>
  <c r="A353" i="13"/>
  <c r="C353" i="13"/>
  <c r="E353" i="13"/>
  <c r="A354" i="13"/>
  <c r="C354" i="13"/>
  <c r="E354" i="13"/>
  <c r="A355" i="13"/>
  <c r="C355" i="13"/>
  <c r="E355" i="13"/>
  <c r="A356" i="13"/>
  <c r="C356" i="13"/>
  <c r="E356" i="13"/>
  <c r="A357" i="13"/>
  <c r="C357" i="13"/>
  <c r="E357" i="13"/>
  <c r="A358" i="13"/>
  <c r="C358" i="13"/>
  <c r="E358" i="13"/>
  <c r="A359" i="13"/>
  <c r="C359" i="13"/>
  <c r="E359" i="13"/>
  <c r="A360" i="13"/>
  <c r="C360" i="13"/>
  <c r="E360" i="13"/>
  <c r="A361" i="13"/>
  <c r="C361" i="13"/>
  <c r="E361" i="13"/>
  <c r="A362" i="13"/>
  <c r="C362" i="13"/>
  <c r="E362" i="13"/>
  <c r="A363" i="13"/>
  <c r="C363" i="13"/>
  <c r="E363" i="13"/>
  <c r="A364" i="13"/>
  <c r="B364" i="13"/>
  <c r="C364" i="13"/>
  <c r="E364" i="13"/>
  <c r="A365" i="13"/>
  <c r="C365" i="13"/>
  <c r="E365" i="13"/>
  <c r="A366" i="13"/>
  <c r="C366" i="13"/>
  <c r="E366" i="13"/>
  <c r="A367" i="13"/>
  <c r="C367" i="13"/>
  <c r="E367" i="13"/>
  <c r="A368" i="13"/>
  <c r="C368" i="13"/>
  <c r="E368" i="13"/>
  <c r="A369" i="13"/>
  <c r="C369" i="13"/>
  <c r="E369" i="13"/>
  <c r="A370" i="13"/>
  <c r="C370" i="13"/>
  <c r="E370" i="13"/>
  <c r="A371" i="13"/>
  <c r="C371" i="13"/>
  <c r="E371" i="13"/>
  <c r="A372" i="13"/>
  <c r="C372" i="13"/>
  <c r="E372" i="13"/>
  <c r="A373" i="13"/>
  <c r="C373" i="13"/>
  <c r="E373" i="13"/>
  <c r="A374" i="13"/>
  <c r="C374" i="13"/>
  <c r="E374" i="13"/>
  <c r="A375" i="13"/>
  <c r="C375" i="13"/>
  <c r="E375" i="13"/>
  <c r="A376" i="13"/>
  <c r="C376" i="13"/>
  <c r="E376" i="13"/>
  <c r="A377" i="13"/>
  <c r="C377" i="13"/>
  <c r="E377" i="13"/>
  <c r="A378" i="13"/>
  <c r="C378" i="13"/>
  <c r="E378" i="13"/>
  <c r="A379" i="13"/>
  <c r="C379" i="13"/>
  <c r="E379" i="13"/>
  <c r="A380" i="13"/>
  <c r="B380" i="13"/>
  <c r="C380" i="13"/>
  <c r="E380" i="13"/>
  <c r="A381" i="13"/>
  <c r="C381" i="13"/>
  <c r="E381" i="13"/>
  <c r="A382" i="13"/>
  <c r="C382" i="13"/>
  <c r="E382" i="13"/>
  <c r="A383" i="13"/>
  <c r="C383" i="13"/>
  <c r="E383" i="13"/>
  <c r="A384" i="13"/>
  <c r="C384" i="13"/>
  <c r="E384" i="13"/>
  <c r="A385" i="13"/>
  <c r="C385" i="13"/>
  <c r="E385" i="13"/>
  <c r="A386" i="13"/>
  <c r="C386" i="13"/>
  <c r="E386" i="13"/>
  <c r="A387" i="13"/>
  <c r="C387" i="13"/>
  <c r="E387" i="13"/>
  <c r="A388" i="13"/>
  <c r="C388" i="13"/>
  <c r="E388" i="13"/>
  <c r="A389" i="13"/>
  <c r="C389" i="13"/>
  <c r="E389" i="13"/>
  <c r="A390" i="13"/>
  <c r="C390" i="13"/>
  <c r="E390" i="13"/>
  <c r="A391" i="13"/>
  <c r="C391" i="13"/>
  <c r="E391" i="13"/>
  <c r="A392" i="13"/>
  <c r="C392" i="13"/>
  <c r="E392" i="13"/>
  <c r="A393" i="13"/>
  <c r="C393" i="13"/>
  <c r="E393" i="13"/>
  <c r="A394" i="13"/>
  <c r="C394" i="13"/>
  <c r="E394" i="13"/>
  <c r="A395" i="13"/>
  <c r="C395" i="13"/>
  <c r="E395" i="13"/>
  <c r="A396" i="13"/>
  <c r="B396" i="13"/>
  <c r="C396" i="13"/>
  <c r="E396" i="13"/>
  <c r="A397" i="13"/>
  <c r="C397" i="13"/>
  <c r="E397" i="13"/>
  <c r="A398" i="13"/>
  <c r="C398" i="13"/>
  <c r="E398" i="13"/>
  <c r="A399" i="13"/>
  <c r="C399" i="13"/>
  <c r="E399" i="13"/>
  <c r="A400" i="13"/>
  <c r="C400" i="13"/>
  <c r="E400" i="13"/>
  <c r="A401" i="13"/>
  <c r="C401" i="13"/>
  <c r="E401" i="13"/>
  <c r="A402" i="13"/>
  <c r="C402" i="13"/>
  <c r="E402" i="13"/>
  <c r="A403" i="13"/>
  <c r="C403" i="13"/>
  <c r="E403" i="13"/>
  <c r="A404" i="13"/>
  <c r="C404" i="13"/>
  <c r="E404" i="13"/>
  <c r="A405" i="13"/>
  <c r="C405" i="13"/>
  <c r="E405" i="13"/>
  <c r="A406" i="13"/>
  <c r="C406" i="13"/>
  <c r="E406" i="13"/>
  <c r="A407" i="13"/>
  <c r="C407" i="13"/>
  <c r="E407" i="13"/>
  <c r="A408" i="13"/>
  <c r="C408" i="13"/>
  <c r="E408" i="13"/>
  <c r="A409" i="13"/>
  <c r="C409" i="13"/>
  <c r="E409" i="13"/>
  <c r="A410" i="13"/>
  <c r="C410" i="13"/>
  <c r="E410" i="13"/>
  <c r="A411" i="13"/>
  <c r="C411" i="13"/>
  <c r="E411" i="13"/>
  <c r="A412" i="13"/>
  <c r="B412" i="13"/>
  <c r="C412" i="13"/>
  <c r="E412" i="13"/>
  <c r="A413" i="13"/>
  <c r="C413" i="13"/>
  <c r="E413" i="13"/>
  <c r="A414" i="13"/>
  <c r="C414" i="13"/>
  <c r="E414" i="13"/>
  <c r="A415" i="13"/>
  <c r="C415" i="13"/>
  <c r="E415" i="13"/>
  <c r="A416" i="13"/>
  <c r="C416" i="13"/>
  <c r="E416" i="13"/>
  <c r="A417" i="13"/>
  <c r="C417" i="13"/>
  <c r="E417" i="13"/>
  <c r="A418" i="13"/>
  <c r="C418" i="13"/>
  <c r="E418" i="13"/>
  <c r="A419" i="13"/>
  <c r="C419" i="13"/>
  <c r="E419" i="13"/>
  <c r="A420" i="13"/>
  <c r="C420" i="13"/>
  <c r="E420" i="13"/>
  <c r="A421" i="13"/>
  <c r="C421" i="13"/>
  <c r="E421" i="13"/>
  <c r="A422" i="13"/>
  <c r="C422" i="13"/>
  <c r="E422" i="13"/>
  <c r="A423" i="13"/>
  <c r="C423" i="13"/>
  <c r="E423" i="13"/>
  <c r="A424" i="13"/>
  <c r="C424" i="13"/>
  <c r="E424" i="13"/>
  <c r="A425" i="13"/>
  <c r="C425" i="13"/>
  <c r="E425" i="13"/>
  <c r="A426" i="13"/>
  <c r="C426" i="13"/>
  <c r="E426" i="13"/>
  <c r="A427" i="13"/>
  <c r="C427" i="13"/>
  <c r="E427" i="13"/>
  <c r="A428" i="13"/>
  <c r="B428" i="13"/>
  <c r="C428" i="13"/>
  <c r="E428" i="13"/>
  <c r="A429" i="13"/>
  <c r="C429" i="13"/>
  <c r="E429" i="13"/>
  <c r="A430" i="13"/>
  <c r="C430" i="13"/>
  <c r="E430" i="13"/>
  <c r="A431" i="13"/>
  <c r="C431" i="13"/>
  <c r="E431" i="13"/>
  <c r="A432" i="13"/>
  <c r="C432" i="13"/>
  <c r="E432" i="13"/>
  <c r="A433" i="13"/>
  <c r="C433" i="13"/>
  <c r="E433" i="13"/>
  <c r="A434" i="13"/>
  <c r="C434" i="13"/>
  <c r="E434" i="13"/>
  <c r="A435" i="13"/>
  <c r="C435" i="13"/>
  <c r="E435" i="13"/>
  <c r="A436" i="13"/>
  <c r="C436" i="13"/>
  <c r="E436" i="13"/>
  <c r="A437" i="13"/>
  <c r="C437" i="13"/>
  <c r="E437" i="13"/>
  <c r="A438" i="13"/>
  <c r="C438" i="13"/>
  <c r="E438" i="13"/>
  <c r="A439" i="13"/>
  <c r="C439" i="13"/>
  <c r="E439" i="13"/>
  <c r="A440" i="13"/>
  <c r="C440" i="13"/>
  <c r="E440" i="13"/>
  <c r="A441" i="13"/>
  <c r="C441" i="13"/>
  <c r="E441" i="13"/>
  <c r="A442" i="13"/>
  <c r="C442" i="13"/>
  <c r="E442" i="13"/>
  <c r="A443" i="13"/>
  <c r="C443" i="13"/>
  <c r="E443" i="13"/>
  <c r="A444" i="13"/>
  <c r="B444" i="13"/>
  <c r="C444" i="13"/>
  <c r="E444" i="13"/>
  <c r="A445" i="13"/>
  <c r="C445" i="13"/>
  <c r="E445" i="13"/>
  <c r="A446" i="13"/>
  <c r="C446" i="13"/>
  <c r="E446" i="13"/>
  <c r="A447" i="13"/>
  <c r="C447" i="13"/>
  <c r="E447" i="13"/>
  <c r="A448" i="13"/>
  <c r="C448" i="13"/>
  <c r="E448" i="13"/>
  <c r="A449" i="13"/>
  <c r="C449" i="13"/>
  <c r="E449" i="13"/>
  <c r="A450" i="13"/>
  <c r="C450" i="13"/>
  <c r="E450" i="13"/>
  <c r="A451" i="13"/>
  <c r="C451" i="13"/>
  <c r="E451" i="13"/>
  <c r="A452" i="13"/>
  <c r="C452" i="13"/>
  <c r="E452" i="13"/>
  <c r="A453" i="13"/>
  <c r="C453" i="13"/>
  <c r="E453" i="13"/>
  <c r="A454" i="13"/>
  <c r="C454" i="13"/>
  <c r="E454" i="13"/>
  <c r="A455" i="13"/>
  <c r="C455" i="13"/>
  <c r="E455" i="13"/>
  <c r="A456" i="13"/>
  <c r="C456" i="13"/>
  <c r="E456" i="13"/>
  <c r="A457" i="13"/>
  <c r="C457" i="13"/>
  <c r="E457" i="13"/>
  <c r="A458" i="13"/>
  <c r="C458" i="13"/>
  <c r="E458" i="13"/>
  <c r="A459" i="13"/>
  <c r="C459" i="13"/>
  <c r="E459" i="13"/>
  <c r="A460" i="13"/>
  <c r="B460" i="13"/>
  <c r="C460" i="13"/>
  <c r="E460" i="13"/>
  <c r="A461" i="13"/>
  <c r="C461" i="13"/>
  <c r="E461" i="13"/>
  <c r="A462" i="13"/>
  <c r="C462" i="13"/>
  <c r="E462" i="13"/>
  <c r="A463" i="13"/>
  <c r="C463" i="13"/>
  <c r="E463" i="13"/>
  <c r="A464" i="13"/>
  <c r="C464" i="13"/>
  <c r="E464" i="13"/>
  <c r="A465" i="13"/>
  <c r="C465" i="13"/>
  <c r="E465" i="13"/>
  <c r="A466" i="13"/>
  <c r="C466" i="13"/>
  <c r="E466" i="13"/>
  <c r="A467" i="13"/>
  <c r="C467" i="13"/>
  <c r="E467" i="13"/>
  <c r="A468" i="13"/>
  <c r="C468" i="13"/>
  <c r="E468" i="13"/>
  <c r="A469" i="13"/>
  <c r="C469" i="13"/>
  <c r="E469" i="13"/>
  <c r="A470" i="13"/>
  <c r="C470" i="13"/>
  <c r="E470" i="13"/>
  <c r="A471" i="13"/>
  <c r="C471" i="13"/>
  <c r="E471" i="13"/>
  <c r="A472" i="13"/>
  <c r="C472" i="13"/>
  <c r="E472" i="13"/>
  <c r="A473" i="13"/>
  <c r="C473" i="13"/>
  <c r="E473" i="13"/>
  <c r="A474" i="13"/>
  <c r="C474" i="13"/>
  <c r="E474" i="13"/>
  <c r="A475" i="13"/>
  <c r="C475" i="13"/>
  <c r="E475" i="13"/>
  <c r="A476" i="13"/>
  <c r="B476" i="13"/>
  <c r="C476" i="13"/>
  <c r="E476" i="13"/>
  <c r="A477" i="13"/>
  <c r="C477" i="13"/>
  <c r="E477" i="13"/>
  <c r="A478" i="13"/>
  <c r="C478" i="13"/>
  <c r="E478" i="13"/>
  <c r="A479" i="13"/>
  <c r="C479" i="13"/>
  <c r="E479" i="13"/>
  <c r="A480" i="13"/>
  <c r="C480" i="13"/>
  <c r="E480" i="13"/>
  <c r="A481" i="13"/>
  <c r="C481" i="13"/>
  <c r="E481" i="13"/>
  <c r="A482" i="13"/>
  <c r="C482" i="13"/>
  <c r="E482" i="13"/>
  <c r="A483" i="13"/>
  <c r="C483" i="13"/>
  <c r="E483" i="13"/>
  <c r="A484" i="13"/>
  <c r="C484" i="13"/>
  <c r="E484" i="13"/>
  <c r="A485" i="13"/>
  <c r="C485" i="13"/>
  <c r="E485" i="13"/>
  <c r="A486" i="13"/>
  <c r="C486" i="13"/>
  <c r="E486" i="13"/>
  <c r="A487" i="13"/>
  <c r="C487" i="13"/>
  <c r="E487" i="13"/>
  <c r="A488" i="13"/>
  <c r="C488" i="13"/>
  <c r="E488" i="13"/>
  <c r="A489" i="13"/>
  <c r="C489" i="13"/>
  <c r="E489" i="13"/>
  <c r="A490" i="13"/>
  <c r="C490" i="13"/>
  <c r="E490" i="13"/>
  <c r="A491" i="13"/>
  <c r="C491" i="13"/>
  <c r="E491" i="13"/>
  <c r="A492" i="13"/>
  <c r="B492" i="13"/>
  <c r="C492" i="13"/>
  <c r="E492" i="13"/>
  <c r="A493" i="13"/>
  <c r="C493" i="13"/>
  <c r="E493" i="13"/>
  <c r="A494" i="13"/>
  <c r="C494" i="13"/>
  <c r="E494" i="13"/>
  <c r="A495" i="13"/>
  <c r="C495" i="13"/>
  <c r="E495" i="13"/>
  <c r="A496" i="13"/>
  <c r="C496" i="13"/>
  <c r="E496" i="13"/>
  <c r="A497" i="13"/>
  <c r="C497" i="13"/>
  <c r="E497" i="13"/>
  <c r="A498" i="13"/>
  <c r="C498" i="13"/>
  <c r="E498" i="13"/>
  <c r="A499" i="13"/>
  <c r="C499" i="13"/>
  <c r="E499" i="13"/>
  <c r="A500" i="13"/>
  <c r="C500" i="13"/>
  <c r="E500" i="13"/>
  <c r="A501" i="13"/>
  <c r="C501" i="13"/>
  <c r="E501" i="13"/>
  <c r="A502" i="13"/>
  <c r="C502" i="13"/>
  <c r="E502" i="13"/>
  <c r="A503" i="13"/>
  <c r="C503" i="13"/>
  <c r="E503" i="13"/>
  <c r="A504" i="13"/>
  <c r="C504" i="13"/>
  <c r="E504" i="13"/>
  <c r="A505" i="13"/>
  <c r="C505" i="13"/>
  <c r="E505" i="13"/>
  <c r="A506" i="13"/>
  <c r="C506" i="13"/>
  <c r="E506" i="13"/>
  <c r="A507" i="13"/>
  <c r="C507" i="13"/>
  <c r="E507" i="13"/>
  <c r="A508" i="13"/>
  <c r="B508" i="13"/>
  <c r="C508" i="13"/>
  <c r="E508" i="13"/>
  <c r="A509" i="13"/>
  <c r="C509" i="13"/>
  <c r="E509" i="13"/>
  <c r="A510" i="13"/>
  <c r="C510" i="13"/>
  <c r="E510" i="13"/>
  <c r="A511" i="13"/>
  <c r="C511" i="13"/>
  <c r="E511" i="13"/>
  <c r="A512" i="13"/>
  <c r="C512" i="13"/>
  <c r="E512" i="13"/>
  <c r="A513" i="13"/>
  <c r="C513" i="13"/>
  <c r="E513" i="13"/>
  <c r="A514" i="13"/>
  <c r="C514" i="13"/>
  <c r="E514" i="13"/>
  <c r="A515" i="13"/>
  <c r="C515" i="13"/>
  <c r="E515" i="13"/>
  <c r="A516" i="13"/>
  <c r="C516" i="13"/>
  <c r="E516" i="13"/>
  <c r="A517" i="13"/>
  <c r="C517" i="13"/>
  <c r="E517" i="13"/>
  <c r="A518" i="13"/>
  <c r="C518" i="13"/>
  <c r="E518" i="13"/>
  <c r="A519" i="13"/>
  <c r="C519" i="13"/>
  <c r="E519" i="13"/>
  <c r="A520" i="13"/>
  <c r="C520" i="13"/>
  <c r="E520" i="13"/>
  <c r="A521" i="13"/>
  <c r="C521" i="13"/>
  <c r="E521" i="13"/>
  <c r="A522" i="13"/>
  <c r="C522" i="13"/>
  <c r="A523" i="13"/>
  <c r="C523" i="13"/>
  <c r="A524" i="13"/>
  <c r="C524" i="13"/>
  <c r="A525" i="13"/>
  <c r="C525" i="13"/>
  <c r="A526" i="13"/>
  <c r="C526" i="13"/>
  <c r="A527" i="13"/>
  <c r="C527" i="13"/>
  <c r="A528" i="13"/>
  <c r="B528" i="13"/>
  <c r="C528" i="13"/>
  <c r="A529" i="13"/>
  <c r="C529" i="13"/>
  <c r="A530" i="13"/>
  <c r="C530" i="13"/>
  <c r="A531" i="13"/>
  <c r="C531" i="13"/>
  <c r="A532" i="13"/>
  <c r="C532" i="13"/>
  <c r="A533" i="13"/>
  <c r="C533" i="13"/>
  <c r="A534" i="13"/>
  <c r="C534" i="13"/>
  <c r="A535" i="13"/>
  <c r="C535" i="13"/>
  <c r="A536" i="13"/>
  <c r="C536" i="13"/>
  <c r="A537" i="13"/>
  <c r="C537" i="13"/>
  <c r="A538" i="13"/>
  <c r="C538" i="13"/>
  <c r="A539" i="13"/>
  <c r="C539" i="13"/>
  <c r="A540" i="13"/>
  <c r="C540" i="13"/>
  <c r="A541" i="13"/>
  <c r="C541" i="13"/>
  <c r="A542" i="13"/>
  <c r="C542" i="13"/>
  <c r="A543" i="13"/>
  <c r="C543" i="13"/>
  <c r="A544" i="13"/>
  <c r="B544" i="13"/>
  <c r="C544" i="13"/>
  <c r="A545" i="13"/>
  <c r="C545" i="13"/>
  <c r="A546" i="13"/>
  <c r="C546" i="13"/>
  <c r="A547" i="13"/>
  <c r="C547" i="13"/>
  <c r="A548" i="13"/>
  <c r="C548" i="13"/>
  <c r="A549" i="13"/>
  <c r="C549" i="13"/>
  <c r="A550" i="13"/>
  <c r="C550" i="13"/>
  <c r="A551" i="13"/>
  <c r="C551" i="13"/>
  <c r="A552" i="13"/>
  <c r="C552" i="13"/>
  <c r="A553" i="13"/>
  <c r="C553" i="13"/>
  <c r="A554" i="13"/>
  <c r="C554" i="13"/>
  <c r="A555" i="13"/>
  <c r="C555" i="13"/>
  <c r="A556" i="13"/>
  <c r="C556" i="13"/>
  <c r="A557" i="13"/>
  <c r="C557" i="13"/>
  <c r="A558" i="13"/>
  <c r="C558" i="13"/>
  <c r="A559" i="13"/>
  <c r="C559" i="13"/>
  <c r="A560" i="13"/>
  <c r="B560" i="13"/>
  <c r="C560" i="13"/>
  <c r="A561" i="13"/>
  <c r="C561" i="13"/>
  <c r="A562" i="13"/>
  <c r="C562" i="13"/>
  <c r="A563" i="13"/>
  <c r="C563" i="13"/>
  <c r="A564" i="13"/>
  <c r="C564" i="13"/>
  <c r="A565" i="13"/>
  <c r="C565" i="13"/>
  <c r="A566" i="13"/>
  <c r="C566" i="13"/>
  <c r="A567" i="13"/>
  <c r="C567" i="13"/>
  <c r="A568" i="13"/>
  <c r="C568" i="13"/>
  <c r="A569" i="13"/>
  <c r="C569" i="13"/>
  <c r="A570" i="13"/>
  <c r="C570" i="13"/>
  <c r="A571" i="13"/>
  <c r="C571" i="13"/>
  <c r="A572" i="13"/>
  <c r="C572" i="13"/>
  <c r="A573" i="13"/>
  <c r="C573" i="13"/>
  <c r="E2" i="13"/>
  <c r="C2" i="13"/>
  <c r="A2" i="13"/>
  <c r="C12" i="12"/>
  <c r="B3" i="13" s="1"/>
  <c r="C13" i="12"/>
  <c r="C14" i="12"/>
  <c r="B1721" i="13" s="1"/>
  <c r="C15" i="12"/>
  <c r="C16" i="12"/>
  <c r="C17" i="12"/>
  <c r="C18" i="12"/>
  <c r="B1725" i="13" s="1"/>
  <c r="C19" i="12"/>
  <c r="C20" i="12"/>
  <c r="B11" i="13" s="1"/>
  <c r="C21" i="12"/>
  <c r="C22" i="12"/>
  <c r="B1729" i="13" s="1"/>
  <c r="C23" i="12"/>
  <c r="C24" i="12"/>
  <c r="C25" i="12"/>
  <c r="C26" i="12"/>
  <c r="B1733" i="13" s="1"/>
  <c r="C27" i="12"/>
  <c r="C28" i="12"/>
  <c r="B19" i="13" s="1"/>
  <c r="C29" i="12"/>
  <c r="C30" i="12"/>
  <c r="B1737" i="13" s="1"/>
  <c r="C31" i="12"/>
  <c r="C32" i="12"/>
  <c r="C33" i="12"/>
  <c r="C34" i="12"/>
  <c r="B1741" i="13" s="1"/>
  <c r="C35" i="12"/>
  <c r="C36" i="12"/>
  <c r="B27" i="13" s="1"/>
  <c r="C37" i="12"/>
  <c r="C38" i="12"/>
  <c r="B1745" i="13" s="1"/>
  <c r="C39" i="12"/>
  <c r="C40" i="12"/>
  <c r="C41" i="12"/>
  <c r="C42" i="12"/>
  <c r="B1749" i="13" s="1"/>
  <c r="C43" i="12"/>
  <c r="C44" i="12"/>
  <c r="B35" i="13" s="1"/>
  <c r="C45" i="12"/>
  <c r="C46" i="12"/>
  <c r="B1753" i="13" s="1"/>
  <c r="C47" i="12"/>
  <c r="C48" i="12"/>
  <c r="C49" i="12"/>
  <c r="C50" i="12"/>
  <c r="B1757" i="13" s="1"/>
  <c r="C51" i="12"/>
  <c r="C52" i="12"/>
  <c r="B43" i="13" s="1"/>
  <c r="C53" i="12"/>
  <c r="C54" i="12"/>
  <c r="B1761" i="13" s="1"/>
  <c r="C55" i="12"/>
  <c r="C56" i="12"/>
  <c r="C57" i="12"/>
  <c r="C58" i="12"/>
  <c r="B1765" i="13" s="1"/>
  <c r="C59" i="12"/>
  <c r="C60" i="12"/>
  <c r="B51" i="13" s="1"/>
  <c r="C61" i="12"/>
  <c r="C62" i="12"/>
  <c r="C63" i="12"/>
  <c r="C64" i="12"/>
  <c r="C65" i="12"/>
  <c r="C66" i="12"/>
  <c r="C67" i="12"/>
  <c r="C68" i="12"/>
  <c r="B59" i="13" s="1"/>
  <c r="C69" i="12"/>
  <c r="C70" i="12"/>
  <c r="C71" i="12"/>
  <c r="C72" i="12"/>
  <c r="C73" i="12"/>
  <c r="C74" i="12"/>
  <c r="C75" i="12"/>
  <c r="C76" i="12"/>
  <c r="B67" i="13" s="1"/>
  <c r="C77" i="12"/>
  <c r="C78" i="12"/>
  <c r="C79" i="12"/>
  <c r="C80" i="12"/>
  <c r="C81" i="12"/>
  <c r="C82" i="12"/>
  <c r="C83" i="12"/>
  <c r="C84" i="12"/>
  <c r="B75" i="13" s="1"/>
  <c r="C85" i="12"/>
  <c r="C86" i="12"/>
  <c r="C87" i="12"/>
  <c r="C88" i="12"/>
  <c r="C89" i="12"/>
  <c r="C90" i="12"/>
  <c r="C91" i="12"/>
  <c r="C92" i="12"/>
  <c r="B83" i="13" s="1"/>
  <c r="C93" i="12"/>
  <c r="C94" i="12"/>
  <c r="C95" i="12"/>
  <c r="C96" i="12"/>
  <c r="C97" i="12"/>
  <c r="C98" i="12"/>
  <c r="C99" i="12"/>
  <c r="C100" i="12"/>
  <c r="B91" i="13" s="1"/>
  <c r="C101" i="12"/>
  <c r="C102" i="12"/>
  <c r="C103" i="12"/>
  <c r="C104" i="12"/>
  <c r="C105" i="12"/>
  <c r="B96" i="13" s="1"/>
  <c r="C106" i="12"/>
  <c r="C107" i="12"/>
  <c r="C108" i="12"/>
  <c r="B99" i="13" s="1"/>
  <c r="C109" i="12"/>
  <c r="C110" i="12"/>
  <c r="C111" i="12"/>
  <c r="C112" i="12"/>
  <c r="C113" i="12"/>
  <c r="C114" i="12"/>
  <c r="C115" i="12"/>
  <c r="C116" i="12"/>
  <c r="B107" i="13" s="1"/>
  <c r="C117" i="12"/>
  <c r="C118" i="12"/>
  <c r="C119" i="12"/>
  <c r="C120" i="12"/>
  <c r="C121" i="12"/>
  <c r="B112" i="13" s="1"/>
  <c r="C122" i="12"/>
  <c r="C123" i="12"/>
  <c r="C124" i="12"/>
  <c r="B115" i="13" s="1"/>
  <c r="C125" i="12"/>
  <c r="C126" i="12"/>
  <c r="C127" i="12"/>
  <c r="C128" i="12"/>
  <c r="B1263" i="13" s="1"/>
  <c r="C129" i="12"/>
  <c r="C130" i="12"/>
  <c r="C131" i="12"/>
  <c r="C132" i="12"/>
  <c r="B123" i="13" s="1"/>
  <c r="C133" i="12"/>
  <c r="C134" i="12"/>
  <c r="C135" i="12"/>
  <c r="C136" i="12"/>
  <c r="C137" i="12"/>
  <c r="B128" i="13" s="1"/>
  <c r="C138" i="12"/>
  <c r="C139" i="12"/>
  <c r="C140" i="12"/>
  <c r="B131" i="13" s="1"/>
  <c r="C141" i="12"/>
  <c r="C142" i="12"/>
  <c r="C143" i="12"/>
  <c r="C144" i="12"/>
  <c r="C145" i="12"/>
  <c r="C146" i="12"/>
  <c r="C147" i="12"/>
  <c r="C148" i="12"/>
  <c r="B139" i="13" s="1"/>
  <c r="C149" i="12"/>
  <c r="C150" i="12"/>
  <c r="C151" i="12"/>
  <c r="C152" i="12"/>
  <c r="C153" i="12"/>
  <c r="B144" i="13" s="1"/>
  <c r="C154" i="12"/>
  <c r="C155" i="12"/>
  <c r="C156" i="12"/>
  <c r="B147" i="13" s="1"/>
  <c r="C157" i="12"/>
  <c r="C158" i="12"/>
  <c r="C159" i="12"/>
  <c r="C160" i="12"/>
  <c r="C161" i="12"/>
  <c r="C162" i="12"/>
  <c r="C163" i="12"/>
  <c r="C164" i="12"/>
  <c r="B155" i="13" s="1"/>
  <c r="C165" i="12"/>
  <c r="C166" i="12"/>
  <c r="C167" i="12"/>
  <c r="C168" i="12"/>
  <c r="C169" i="12"/>
  <c r="B160" i="13" s="1"/>
  <c r="C170" i="12"/>
  <c r="C171" i="12"/>
  <c r="C172" i="12"/>
  <c r="B163" i="13" s="1"/>
  <c r="C173" i="12"/>
  <c r="C174" i="12"/>
  <c r="C175" i="12"/>
  <c r="C176" i="12"/>
  <c r="C177" i="12"/>
  <c r="C178" i="12"/>
  <c r="C179" i="12"/>
  <c r="C180" i="12"/>
  <c r="B171" i="13" s="1"/>
  <c r="C181" i="12"/>
  <c r="C182" i="12"/>
  <c r="C183" i="12"/>
  <c r="C184" i="12"/>
  <c r="C185" i="12"/>
  <c r="B176" i="13" s="1"/>
  <c r="C186" i="12"/>
  <c r="C187" i="12"/>
  <c r="C188" i="12"/>
  <c r="B179" i="13" s="1"/>
  <c r="C189" i="12"/>
  <c r="C190" i="12"/>
  <c r="C191" i="12"/>
  <c r="C192" i="12"/>
  <c r="C193" i="12"/>
  <c r="C194" i="12"/>
  <c r="C195" i="12"/>
  <c r="C196" i="12"/>
  <c r="B187" i="13" s="1"/>
  <c r="C197" i="12"/>
  <c r="C198" i="12"/>
  <c r="C199" i="12"/>
  <c r="C200" i="12"/>
  <c r="C201" i="12"/>
  <c r="B192" i="13" s="1"/>
  <c r="C202" i="12"/>
  <c r="C203" i="12"/>
  <c r="C204" i="12"/>
  <c r="B195" i="13" s="1"/>
  <c r="C205" i="12"/>
  <c r="C206" i="12"/>
  <c r="C207" i="12"/>
  <c r="C208" i="12"/>
  <c r="C209" i="12"/>
  <c r="C210" i="12"/>
  <c r="C211" i="12"/>
  <c r="C212" i="12"/>
  <c r="B203" i="13" s="1"/>
  <c r="C213" i="12"/>
  <c r="C214" i="12"/>
  <c r="B777" i="13" s="1"/>
  <c r="C215" i="12"/>
  <c r="C216" i="12"/>
  <c r="C217" i="12"/>
  <c r="B208" i="13" s="1"/>
  <c r="C218" i="12"/>
  <c r="C219" i="12"/>
  <c r="C220" i="12"/>
  <c r="B783" i="13" s="1"/>
  <c r="C221" i="12"/>
  <c r="C222" i="12"/>
  <c r="C223" i="12"/>
  <c r="C224" i="12"/>
  <c r="C225" i="12"/>
  <c r="C226" i="12"/>
  <c r="C227" i="12"/>
  <c r="C228" i="12"/>
  <c r="B219" i="13" s="1"/>
  <c r="C229" i="12"/>
  <c r="C230" i="12"/>
  <c r="B793" i="13" s="1"/>
  <c r="C231" i="12"/>
  <c r="C232" i="12"/>
  <c r="C233" i="12"/>
  <c r="B224" i="13" s="1"/>
  <c r="C234" i="12"/>
  <c r="C235" i="12"/>
  <c r="C236" i="12"/>
  <c r="B799" i="13" s="1"/>
  <c r="C237" i="12"/>
  <c r="C238" i="12"/>
  <c r="C239" i="12"/>
  <c r="C240" i="12"/>
  <c r="C241" i="12"/>
  <c r="C242" i="12"/>
  <c r="C243" i="12"/>
  <c r="C244" i="12"/>
  <c r="B235" i="13" s="1"/>
  <c r="C245" i="12"/>
  <c r="C246" i="12"/>
  <c r="B809" i="13" s="1"/>
  <c r="C247" i="12"/>
  <c r="C248" i="12"/>
  <c r="C249" i="12"/>
  <c r="B240" i="13" s="1"/>
  <c r="C250" i="12"/>
  <c r="C251" i="12"/>
  <c r="C252" i="12"/>
  <c r="B815" i="13" s="1"/>
  <c r="C253" i="12"/>
  <c r="C254" i="12"/>
  <c r="C255" i="12"/>
  <c r="C256" i="12"/>
  <c r="C257" i="12"/>
  <c r="C258" i="12"/>
  <c r="C259" i="12"/>
  <c r="C260" i="12"/>
  <c r="B251" i="13" s="1"/>
  <c r="C261" i="12"/>
  <c r="C262" i="12"/>
  <c r="B825" i="13" s="1"/>
  <c r="C263" i="12"/>
  <c r="C264" i="12"/>
  <c r="C265" i="12"/>
  <c r="B256" i="13" s="1"/>
  <c r="C266" i="12"/>
  <c r="C267" i="12"/>
  <c r="C268" i="12"/>
  <c r="B831" i="13" s="1"/>
  <c r="C269" i="12"/>
  <c r="C270" i="12"/>
  <c r="C271" i="12"/>
  <c r="C272" i="12"/>
  <c r="C273" i="12"/>
  <c r="C274" i="12"/>
  <c r="C275" i="12"/>
  <c r="C276" i="12"/>
  <c r="B267" i="13" s="1"/>
  <c r="C277" i="12"/>
  <c r="C278" i="12"/>
  <c r="B841" i="13" s="1"/>
  <c r="C279" i="12"/>
  <c r="C280" i="12"/>
  <c r="C281" i="12"/>
  <c r="B272" i="13" s="1"/>
  <c r="C282" i="12"/>
  <c r="C283" i="12"/>
  <c r="C284" i="12"/>
  <c r="B275" i="13" s="1"/>
  <c r="C285" i="12"/>
  <c r="C286" i="12"/>
  <c r="B849" i="13" s="1"/>
  <c r="C287" i="12"/>
  <c r="B850" i="13" s="1"/>
  <c r="C288" i="12"/>
  <c r="C289" i="12"/>
  <c r="C290" i="12"/>
  <c r="C291" i="12"/>
  <c r="C292" i="12"/>
  <c r="B283" i="13" s="1"/>
  <c r="C293" i="12"/>
  <c r="B1428" i="13" s="1"/>
  <c r="C294" i="12"/>
  <c r="B857" i="13" s="1"/>
  <c r="C295" i="12"/>
  <c r="B858" i="13" s="1"/>
  <c r="C296" i="12"/>
  <c r="C297" i="12"/>
  <c r="B288" i="13" s="1"/>
  <c r="C298" i="12"/>
  <c r="C299" i="12"/>
  <c r="C300" i="12"/>
  <c r="B291" i="13" s="1"/>
  <c r="C301" i="12"/>
  <c r="C302" i="12"/>
  <c r="B865" i="13" s="1"/>
  <c r="C303" i="12"/>
  <c r="B866" i="13" s="1"/>
  <c r="C304" i="12"/>
  <c r="C305" i="12"/>
  <c r="C306" i="12"/>
  <c r="C307" i="12"/>
  <c r="C308" i="12"/>
  <c r="B299" i="13" s="1"/>
  <c r="C309" i="12"/>
  <c r="C310" i="12"/>
  <c r="C311" i="12"/>
  <c r="B874" i="13" s="1"/>
  <c r="C312" i="12"/>
  <c r="C313" i="12"/>
  <c r="B304" i="13" s="1"/>
  <c r="C314" i="12"/>
  <c r="C315" i="12"/>
  <c r="C316" i="12"/>
  <c r="B307" i="13" s="1"/>
  <c r="C317" i="12"/>
  <c r="C318" i="12"/>
  <c r="C319" i="12"/>
  <c r="B882" i="13" s="1"/>
  <c r="C320" i="12"/>
  <c r="C321" i="12"/>
  <c r="C322" i="12"/>
  <c r="C323" i="12"/>
  <c r="C324" i="12"/>
  <c r="B315" i="13" s="1"/>
  <c r="C325" i="12"/>
  <c r="C326" i="12"/>
  <c r="C327" i="12"/>
  <c r="C328" i="12"/>
  <c r="C329" i="12"/>
  <c r="B320" i="13" s="1"/>
  <c r="C330" i="12"/>
  <c r="C331" i="12"/>
  <c r="B322" i="13" s="1"/>
  <c r="C332" i="12"/>
  <c r="C333" i="12"/>
  <c r="C334" i="12"/>
  <c r="C335" i="12"/>
  <c r="C336" i="12"/>
  <c r="C337" i="12"/>
  <c r="C338" i="12"/>
  <c r="C339" i="12"/>
  <c r="B330" i="13" s="1"/>
  <c r="C340" i="12"/>
  <c r="C341" i="12"/>
  <c r="C342" i="12"/>
  <c r="C343" i="12"/>
  <c r="B334" i="13" s="1"/>
  <c r="C344" i="12"/>
  <c r="C345" i="12"/>
  <c r="B336" i="13" s="1"/>
  <c r="C346" i="12"/>
  <c r="C347" i="12"/>
  <c r="B338" i="13" s="1"/>
  <c r="C348" i="12"/>
  <c r="C349" i="12"/>
  <c r="C350" i="12"/>
  <c r="C351" i="12"/>
  <c r="C352" i="12"/>
  <c r="C353" i="12"/>
  <c r="C354" i="12"/>
  <c r="C355" i="12"/>
  <c r="B346" i="13" s="1"/>
  <c r="C356" i="12"/>
  <c r="C357" i="12"/>
  <c r="C358" i="12"/>
  <c r="C359" i="12"/>
  <c r="C360" i="12"/>
  <c r="C361" i="12"/>
  <c r="B352" i="13" s="1"/>
  <c r="C362" i="12"/>
  <c r="C363" i="12"/>
  <c r="B354" i="13" s="1"/>
  <c r="C364" i="12"/>
  <c r="C365" i="12"/>
  <c r="C366" i="12"/>
  <c r="C367" i="12"/>
  <c r="C368" i="12"/>
  <c r="C369" i="12"/>
  <c r="C370" i="12"/>
  <c r="C371" i="12"/>
  <c r="B362" i="13" s="1"/>
  <c r="C372" i="12"/>
  <c r="C373" i="12"/>
  <c r="C374" i="12"/>
  <c r="C375" i="12"/>
  <c r="B366" i="13" s="1"/>
  <c r="C376" i="12"/>
  <c r="C377" i="12"/>
  <c r="B368" i="13" s="1"/>
  <c r="C378" i="12"/>
  <c r="C379" i="12"/>
  <c r="B370" i="13" s="1"/>
  <c r="C380" i="12"/>
  <c r="C381" i="12"/>
  <c r="C382" i="12"/>
  <c r="C383" i="12"/>
  <c r="C384" i="12"/>
  <c r="C385" i="12"/>
  <c r="C386" i="12"/>
  <c r="C387" i="12"/>
  <c r="B378" i="13" s="1"/>
  <c r="C388" i="12"/>
  <c r="C389" i="12"/>
  <c r="C390" i="12"/>
  <c r="C391" i="12"/>
  <c r="C392" i="12"/>
  <c r="C393" i="12"/>
  <c r="B384" i="13" s="1"/>
  <c r="C394" i="12"/>
  <c r="C395" i="12"/>
  <c r="B386" i="13" s="1"/>
  <c r="C396" i="12"/>
  <c r="C397" i="12"/>
  <c r="C398" i="12"/>
  <c r="C399" i="12"/>
  <c r="C400" i="12"/>
  <c r="C401" i="12"/>
  <c r="C402" i="12"/>
  <c r="C403" i="12"/>
  <c r="B394" i="13" s="1"/>
  <c r="C404" i="12"/>
  <c r="C405" i="12"/>
  <c r="C406" i="12"/>
  <c r="C407" i="12"/>
  <c r="B398" i="13" s="1"/>
  <c r="C408" i="12"/>
  <c r="C409" i="12"/>
  <c r="B400" i="13" s="1"/>
  <c r="C410" i="12"/>
  <c r="C411" i="12"/>
  <c r="B402" i="13" s="1"/>
  <c r="C412" i="12"/>
  <c r="C413" i="12"/>
  <c r="C414" i="12"/>
  <c r="C415" i="12"/>
  <c r="C416" i="12"/>
  <c r="C417" i="12"/>
  <c r="C418" i="12"/>
  <c r="C419" i="12"/>
  <c r="B410" i="13" s="1"/>
  <c r="C420" i="12"/>
  <c r="C421" i="12"/>
  <c r="C422" i="12"/>
  <c r="C423" i="12"/>
  <c r="B414" i="13" s="1"/>
  <c r="C424" i="12"/>
  <c r="C425" i="12"/>
  <c r="B416" i="13" s="1"/>
  <c r="C426" i="12"/>
  <c r="C427" i="12"/>
  <c r="B418" i="13" s="1"/>
  <c r="C428" i="12"/>
  <c r="C429" i="12"/>
  <c r="C430" i="12"/>
  <c r="C431" i="12"/>
  <c r="C432" i="12"/>
  <c r="C433" i="12"/>
  <c r="C434" i="12"/>
  <c r="C435" i="12"/>
  <c r="B426" i="13" s="1"/>
  <c r="C436" i="12"/>
  <c r="C437" i="12"/>
  <c r="C438" i="12"/>
  <c r="C439" i="12"/>
  <c r="C440" i="12"/>
  <c r="C441" i="12"/>
  <c r="B432" i="13" s="1"/>
  <c r="C442" i="12"/>
  <c r="C443" i="12"/>
  <c r="B434" i="13" s="1"/>
  <c r="C444" i="12"/>
  <c r="C445" i="12"/>
  <c r="C446" i="12"/>
  <c r="C447" i="12"/>
  <c r="C448" i="12"/>
  <c r="C449" i="12"/>
  <c r="C450" i="12"/>
  <c r="C451" i="12"/>
  <c r="B442" i="13" s="1"/>
  <c r="C452" i="12"/>
  <c r="C453" i="12"/>
  <c r="C454" i="12"/>
  <c r="C455" i="12"/>
  <c r="B446" i="13" s="1"/>
  <c r="C456" i="12"/>
  <c r="C457" i="12"/>
  <c r="B448" i="13" s="1"/>
  <c r="C458" i="12"/>
  <c r="C459" i="12"/>
  <c r="B450" i="13" s="1"/>
  <c r="C460" i="12"/>
  <c r="C461" i="12"/>
  <c r="C462" i="12"/>
  <c r="C463" i="12"/>
  <c r="C464" i="12"/>
  <c r="C465" i="12"/>
  <c r="C466" i="12"/>
  <c r="C467" i="12"/>
  <c r="B458" i="13" s="1"/>
  <c r="C468" i="12"/>
  <c r="C469" i="12"/>
  <c r="C470" i="12"/>
  <c r="C471" i="12"/>
  <c r="C472" i="12"/>
  <c r="C473" i="12"/>
  <c r="B464" i="13" s="1"/>
  <c r="C474" i="12"/>
  <c r="C475" i="12"/>
  <c r="B466" i="13" s="1"/>
  <c r="C476" i="12"/>
  <c r="C477" i="12"/>
  <c r="C478" i="12"/>
  <c r="C479" i="12"/>
  <c r="C480" i="12"/>
  <c r="C481" i="12"/>
  <c r="C482" i="12"/>
  <c r="C483" i="12"/>
  <c r="B474" i="13" s="1"/>
  <c r="C484" i="12"/>
  <c r="C485" i="12"/>
  <c r="C486" i="12"/>
  <c r="C487" i="12"/>
  <c r="C488" i="12"/>
  <c r="C489" i="12"/>
  <c r="B480" i="13" s="1"/>
  <c r="C490" i="12"/>
  <c r="C491" i="12"/>
  <c r="B482" i="13" s="1"/>
  <c r="C492" i="12"/>
  <c r="C493" i="12"/>
  <c r="C494" i="12"/>
  <c r="C495" i="12"/>
  <c r="C496" i="12"/>
  <c r="C497" i="12"/>
  <c r="C498" i="12"/>
  <c r="C499" i="12"/>
  <c r="B490" i="13" s="1"/>
  <c r="C500" i="12"/>
  <c r="C501" i="12"/>
  <c r="C502" i="12"/>
  <c r="C503" i="12"/>
  <c r="B494" i="13" s="1"/>
  <c r="C504" i="12"/>
  <c r="C505" i="12"/>
  <c r="B496" i="13" s="1"/>
  <c r="C506" i="12"/>
  <c r="C507" i="12"/>
  <c r="B498" i="13" s="1"/>
  <c r="C508" i="12"/>
  <c r="C509" i="12"/>
  <c r="C510" i="12"/>
  <c r="C511" i="12"/>
  <c r="C512" i="12"/>
  <c r="C513" i="12"/>
  <c r="C514" i="12"/>
  <c r="C515" i="12"/>
  <c r="B506" i="13" s="1"/>
  <c r="C516" i="12"/>
  <c r="C517" i="12"/>
  <c r="C518" i="12"/>
  <c r="C519" i="12"/>
  <c r="B510" i="13" s="1"/>
  <c r="C520" i="12"/>
  <c r="C521" i="12"/>
  <c r="B512" i="13" s="1"/>
  <c r="C522" i="12"/>
  <c r="C523" i="12"/>
  <c r="B514" i="13" s="1"/>
  <c r="C524" i="12"/>
  <c r="C525" i="12"/>
  <c r="C526" i="12"/>
  <c r="C527" i="12"/>
  <c r="C528" i="12"/>
  <c r="C529" i="12"/>
  <c r="C530" i="12"/>
  <c r="C531" i="12"/>
  <c r="B522" i="13" s="1"/>
  <c r="C532" i="12"/>
  <c r="C533" i="12"/>
  <c r="C534" i="12"/>
  <c r="C535" i="12"/>
  <c r="C536" i="12"/>
  <c r="C537" i="12"/>
  <c r="C538" i="12"/>
  <c r="C539" i="12"/>
  <c r="B530" i="13" s="1"/>
  <c r="C540" i="12"/>
  <c r="C541" i="12"/>
  <c r="C542" i="12"/>
  <c r="C543" i="12"/>
  <c r="B534" i="13" s="1"/>
  <c r="C544" i="12"/>
  <c r="C545" i="12"/>
  <c r="B536" i="13" s="1"/>
  <c r="C546" i="12"/>
  <c r="C547" i="12"/>
  <c r="B538" i="13" s="1"/>
  <c r="C548" i="12"/>
  <c r="C549" i="12"/>
  <c r="C550" i="12"/>
  <c r="C551" i="12"/>
  <c r="C552" i="12"/>
  <c r="C553" i="12"/>
  <c r="C554" i="12"/>
  <c r="C555" i="12"/>
  <c r="B546" i="13" s="1"/>
  <c r="C556" i="12"/>
  <c r="C557" i="12"/>
  <c r="C558" i="12"/>
  <c r="C559" i="12"/>
  <c r="C560" i="12"/>
  <c r="C561" i="12"/>
  <c r="B552" i="13" s="1"/>
  <c r="C562" i="12"/>
  <c r="C563" i="12"/>
  <c r="B554" i="13" s="1"/>
  <c r="C564" i="12"/>
  <c r="C565" i="12"/>
  <c r="C566" i="12"/>
  <c r="C567" i="12"/>
  <c r="C568" i="12"/>
  <c r="C569" i="12"/>
  <c r="C570" i="12"/>
  <c r="C571" i="12"/>
  <c r="B562" i="13" s="1"/>
  <c r="C572" i="12"/>
  <c r="C573" i="12"/>
  <c r="C574" i="12"/>
  <c r="C575" i="12"/>
  <c r="B566" i="13" s="1"/>
  <c r="C576" i="12"/>
  <c r="C577" i="12"/>
  <c r="B568" i="13" s="1"/>
  <c r="C578" i="12"/>
  <c r="C579" i="12"/>
  <c r="B570" i="13" s="1"/>
  <c r="C580" i="12"/>
  <c r="C581" i="12"/>
  <c r="C582" i="12"/>
  <c r="C11" i="12"/>
  <c r="E532" i="12"/>
  <c r="E523" i="13" s="1"/>
  <c r="F532" i="12"/>
  <c r="E1095" i="13" s="1"/>
  <c r="G532" i="12"/>
  <c r="E1667" i="13" s="1"/>
  <c r="H532" i="12"/>
  <c r="E2239" i="13" s="1"/>
  <c r="I532" i="12"/>
  <c r="E2811" i="13" s="1"/>
  <c r="J532" i="12"/>
  <c r="F3331" i="13" s="1"/>
  <c r="E3331" i="13" s="1"/>
  <c r="K532" i="12"/>
  <c r="F3851" i="13" s="1"/>
  <c r="E3851" i="13" s="1"/>
  <c r="L532" i="12"/>
  <c r="F4371" i="13" s="1"/>
  <c r="E4371" i="13" s="1"/>
  <c r="M532" i="12"/>
  <c r="F4891" i="13" s="1"/>
  <c r="E4891" i="13" s="1"/>
  <c r="N532" i="12"/>
  <c r="F5411" i="13" s="1"/>
  <c r="E5411" i="13" s="1"/>
  <c r="E533" i="12"/>
  <c r="E524" i="13" s="1"/>
  <c r="F533" i="12"/>
  <c r="E1096" i="13" s="1"/>
  <c r="G533" i="12"/>
  <c r="E1668" i="13" s="1"/>
  <c r="H533" i="12"/>
  <c r="E2240" i="13" s="1"/>
  <c r="I533" i="12"/>
  <c r="E2812" i="13" s="1"/>
  <c r="J533" i="12"/>
  <c r="F3332" i="13" s="1"/>
  <c r="E3332" i="13" s="1"/>
  <c r="K533" i="12"/>
  <c r="F3852" i="13" s="1"/>
  <c r="E3852" i="13" s="1"/>
  <c r="L533" i="12"/>
  <c r="F4372" i="13" s="1"/>
  <c r="E4372" i="13" s="1"/>
  <c r="M533" i="12"/>
  <c r="F4892" i="13" s="1"/>
  <c r="E4892" i="13" s="1"/>
  <c r="N533" i="12"/>
  <c r="F5412" i="13" s="1"/>
  <c r="E5412" i="13" s="1"/>
  <c r="E534" i="12"/>
  <c r="E525" i="13" s="1"/>
  <c r="F534" i="12"/>
  <c r="E1097" i="13" s="1"/>
  <c r="G534" i="12"/>
  <c r="E1669" i="13" s="1"/>
  <c r="H534" i="12"/>
  <c r="E2241" i="13" s="1"/>
  <c r="I534" i="12"/>
  <c r="E2813" i="13" s="1"/>
  <c r="J534" i="12"/>
  <c r="F3333" i="13" s="1"/>
  <c r="E3333" i="13" s="1"/>
  <c r="K534" i="12"/>
  <c r="F3853" i="13" s="1"/>
  <c r="E3853" i="13" s="1"/>
  <c r="L534" i="12"/>
  <c r="F4373" i="13" s="1"/>
  <c r="E4373" i="13" s="1"/>
  <c r="M534" i="12"/>
  <c r="F4893" i="13" s="1"/>
  <c r="E4893" i="13" s="1"/>
  <c r="N534" i="12"/>
  <c r="F5413" i="13" s="1"/>
  <c r="E5413" i="13" s="1"/>
  <c r="E535" i="12"/>
  <c r="E526" i="13" s="1"/>
  <c r="F535" i="12"/>
  <c r="E1098" i="13" s="1"/>
  <c r="G535" i="12"/>
  <c r="E1670" i="13" s="1"/>
  <c r="H535" i="12"/>
  <c r="E2242" i="13" s="1"/>
  <c r="I535" i="12"/>
  <c r="E2814" i="13" s="1"/>
  <c r="J535" i="12"/>
  <c r="F3334" i="13" s="1"/>
  <c r="E3334" i="13" s="1"/>
  <c r="K535" i="12"/>
  <c r="F3854" i="13" s="1"/>
  <c r="E3854" i="13" s="1"/>
  <c r="L535" i="12"/>
  <c r="F4374" i="13" s="1"/>
  <c r="E4374" i="13" s="1"/>
  <c r="M535" i="12"/>
  <c r="F4894" i="13" s="1"/>
  <c r="E4894" i="13" s="1"/>
  <c r="N535" i="12"/>
  <c r="F5414" i="13" s="1"/>
  <c r="E5414" i="13" s="1"/>
  <c r="E536" i="12"/>
  <c r="E527" i="13" s="1"/>
  <c r="F536" i="12"/>
  <c r="E1099" i="13" s="1"/>
  <c r="G536" i="12"/>
  <c r="E1671" i="13" s="1"/>
  <c r="H536" i="12"/>
  <c r="E2243" i="13" s="1"/>
  <c r="I536" i="12"/>
  <c r="E2815" i="13" s="1"/>
  <c r="J536" i="12"/>
  <c r="F3335" i="13" s="1"/>
  <c r="E3335" i="13" s="1"/>
  <c r="K536" i="12"/>
  <c r="F3855" i="13" s="1"/>
  <c r="E3855" i="13" s="1"/>
  <c r="L536" i="12"/>
  <c r="F4375" i="13" s="1"/>
  <c r="E4375" i="13" s="1"/>
  <c r="M536" i="12"/>
  <c r="F4895" i="13" s="1"/>
  <c r="E4895" i="13" s="1"/>
  <c r="N536" i="12"/>
  <c r="F5415" i="13" s="1"/>
  <c r="E5415" i="13" s="1"/>
  <c r="E537" i="12"/>
  <c r="E528" i="13" s="1"/>
  <c r="F537" i="12"/>
  <c r="E1100" i="13" s="1"/>
  <c r="G537" i="12"/>
  <c r="E1672" i="13" s="1"/>
  <c r="H537" i="12"/>
  <c r="E2244" i="13" s="1"/>
  <c r="I537" i="12"/>
  <c r="E2816" i="13" s="1"/>
  <c r="J537" i="12"/>
  <c r="F3336" i="13" s="1"/>
  <c r="E3336" i="13" s="1"/>
  <c r="K537" i="12"/>
  <c r="F3856" i="13" s="1"/>
  <c r="E3856" i="13" s="1"/>
  <c r="L537" i="12"/>
  <c r="F4376" i="13" s="1"/>
  <c r="E4376" i="13" s="1"/>
  <c r="M537" i="12"/>
  <c r="F4896" i="13" s="1"/>
  <c r="E4896" i="13" s="1"/>
  <c r="N537" i="12"/>
  <c r="F5416" i="13" s="1"/>
  <c r="E5416" i="13" s="1"/>
  <c r="E538" i="12"/>
  <c r="E529" i="13" s="1"/>
  <c r="F538" i="12"/>
  <c r="E1101" i="13" s="1"/>
  <c r="G538" i="12"/>
  <c r="E1673" i="13" s="1"/>
  <c r="H538" i="12"/>
  <c r="E2245" i="13" s="1"/>
  <c r="I538" i="12"/>
  <c r="E2817" i="13" s="1"/>
  <c r="J538" i="12"/>
  <c r="F3337" i="13" s="1"/>
  <c r="E3337" i="13" s="1"/>
  <c r="K538" i="12"/>
  <c r="F3857" i="13" s="1"/>
  <c r="E3857" i="13" s="1"/>
  <c r="L538" i="12"/>
  <c r="F4377" i="13" s="1"/>
  <c r="E4377" i="13" s="1"/>
  <c r="M538" i="12"/>
  <c r="F4897" i="13" s="1"/>
  <c r="E4897" i="13" s="1"/>
  <c r="N538" i="12"/>
  <c r="F5417" i="13" s="1"/>
  <c r="E5417" i="13" s="1"/>
  <c r="E539" i="12"/>
  <c r="E530" i="13" s="1"/>
  <c r="F539" i="12"/>
  <c r="E1102" i="13" s="1"/>
  <c r="G539" i="12"/>
  <c r="E1674" i="13" s="1"/>
  <c r="H539" i="12"/>
  <c r="E2246" i="13" s="1"/>
  <c r="I539" i="12"/>
  <c r="E2818" i="13" s="1"/>
  <c r="J539" i="12"/>
  <c r="F3338" i="13" s="1"/>
  <c r="E3338" i="13" s="1"/>
  <c r="K539" i="12"/>
  <c r="F3858" i="13" s="1"/>
  <c r="E3858" i="13" s="1"/>
  <c r="L539" i="12"/>
  <c r="F4378" i="13" s="1"/>
  <c r="E4378" i="13" s="1"/>
  <c r="M539" i="12"/>
  <c r="F4898" i="13" s="1"/>
  <c r="E4898" i="13" s="1"/>
  <c r="N539" i="12"/>
  <c r="F5418" i="13" s="1"/>
  <c r="E5418" i="13" s="1"/>
  <c r="E540" i="12"/>
  <c r="E531" i="13" s="1"/>
  <c r="F540" i="12"/>
  <c r="E1103" i="13" s="1"/>
  <c r="G540" i="12"/>
  <c r="E1675" i="13" s="1"/>
  <c r="H540" i="12"/>
  <c r="E2247" i="13" s="1"/>
  <c r="I540" i="12"/>
  <c r="E2819" i="13" s="1"/>
  <c r="J540" i="12"/>
  <c r="F3339" i="13" s="1"/>
  <c r="E3339" i="13" s="1"/>
  <c r="K540" i="12"/>
  <c r="F3859" i="13" s="1"/>
  <c r="E3859" i="13" s="1"/>
  <c r="L540" i="12"/>
  <c r="F4379" i="13" s="1"/>
  <c r="E4379" i="13" s="1"/>
  <c r="M540" i="12"/>
  <c r="F4899" i="13" s="1"/>
  <c r="E4899" i="13" s="1"/>
  <c r="N540" i="12"/>
  <c r="F5419" i="13" s="1"/>
  <c r="E5419" i="13" s="1"/>
  <c r="E541" i="12"/>
  <c r="E532" i="13" s="1"/>
  <c r="F541" i="12"/>
  <c r="E1104" i="13" s="1"/>
  <c r="G541" i="12"/>
  <c r="E1676" i="13" s="1"/>
  <c r="H541" i="12"/>
  <c r="E2248" i="13" s="1"/>
  <c r="I541" i="12"/>
  <c r="E2820" i="13" s="1"/>
  <c r="J541" i="12"/>
  <c r="F3340" i="13" s="1"/>
  <c r="E3340" i="13" s="1"/>
  <c r="K541" i="12"/>
  <c r="F3860" i="13" s="1"/>
  <c r="E3860" i="13" s="1"/>
  <c r="L541" i="12"/>
  <c r="F4380" i="13" s="1"/>
  <c r="E4380" i="13" s="1"/>
  <c r="M541" i="12"/>
  <c r="F4900" i="13" s="1"/>
  <c r="E4900" i="13" s="1"/>
  <c r="N541" i="12"/>
  <c r="F5420" i="13" s="1"/>
  <c r="E5420" i="13" s="1"/>
  <c r="E542" i="12"/>
  <c r="E533" i="13" s="1"/>
  <c r="F542" i="12"/>
  <c r="E1105" i="13" s="1"/>
  <c r="G542" i="12"/>
  <c r="E1677" i="13" s="1"/>
  <c r="H542" i="12"/>
  <c r="E2249" i="13" s="1"/>
  <c r="I542" i="12"/>
  <c r="E2821" i="13" s="1"/>
  <c r="J542" i="12"/>
  <c r="F3341" i="13" s="1"/>
  <c r="E3341" i="13" s="1"/>
  <c r="K542" i="12"/>
  <c r="F3861" i="13" s="1"/>
  <c r="E3861" i="13" s="1"/>
  <c r="L542" i="12"/>
  <c r="F4381" i="13" s="1"/>
  <c r="E4381" i="13" s="1"/>
  <c r="M542" i="12"/>
  <c r="F4901" i="13" s="1"/>
  <c r="E4901" i="13" s="1"/>
  <c r="N542" i="12"/>
  <c r="F5421" i="13" s="1"/>
  <c r="E5421" i="13" s="1"/>
  <c r="E543" i="12"/>
  <c r="E534" i="13" s="1"/>
  <c r="F543" i="12"/>
  <c r="E1106" i="13" s="1"/>
  <c r="G543" i="12"/>
  <c r="E1678" i="13" s="1"/>
  <c r="H543" i="12"/>
  <c r="E2250" i="13" s="1"/>
  <c r="I543" i="12"/>
  <c r="E2822" i="13" s="1"/>
  <c r="J543" i="12"/>
  <c r="F3342" i="13" s="1"/>
  <c r="E3342" i="13" s="1"/>
  <c r="K543" i="12"/>
  <c r="F3862" i="13" s="1"/>
  <c r="E3862" i="13" s="1"/>
  <c r="L543" i="12"/>
  <c r="F4382" i="13" s="1"/>
  <c r="E4382" i="13" s="1"/>
  <c r="M543" i="12"/>
  <c r="F4902" i="13" s="1"/>
  <c r="E4902" i="13" s="1"/>
  <c r="N543" i="12"/>
  <c r="F5422" i="13" s="1"/>
  <c r="E5422" i="13" s="1"/>
  <c r="E544" i="12"/>
  <c r="E535" i="13" s="1"/>
  <c r="F544" i="12"/>
  <c r="E1107" i="13" s="1"/>
  <c r="G544" i="12"/>
  <c r="E1679" i="13" s="1"/>
  <c r="H544" i="12"/>
  <c r="E2251" i="13" s="1"/>
  <c r="I544" i="12"/>
  <c r="E2823" i="13" s="1"/>
  <c r="J544" i="12"/>
  <c r="F3343" i="13" s="1"/>
  <c r="E3343" i="13" s="1"/>
  <c r="K544" i="12"/>
  <c r="F3863" i="13" s="1"/>
  <c r="E3863" i="13" s="1"/>
  <c r="L544" i="12"/>
  <c r="F4383" i="13" s="1"/>
  <c r="E4383" i="13" s="1"/>
  <c r="M544" i="12"/>
  <c r="F4903" i="13" s="1"/>
  <c r="E4903" i="13" s="1"/>
  <c r="N544" i="12"/>
  <c r="F5423" i="13" s="1"/>
  <c r="E5423" i="13" s="1"/>
  <c r="E545" i="12"/>
  <c r="E536" i="13" s="1"/>
  <c r="F545" i="12"/>
  <c r="E1108" i="13" s="1"/>
  <c r="G545" i="12"/>
  <c r="E1680" i="13" s="1"/>
  <c r="H545" i="12"/>
  <c r="E2252" i="13" s="1"/>
  <c r="I545" i="12"/>
  <c r="E2824" i="13" s="1"/>
  <c r="J545" i="12"/>
  <c r="F3344" i="13" s="1"/>
  <c r="E3344" i="13" s="1"/>
  <c r="K545" i="12"/>
  <c r="F3864" i="13" s="1"/>
  <c r="E3864" i="13" s="1"/>
  <c r="L545" i="12"/>
  <c r="F4384" i="13" s="1"/>
  <c r="E4384" i="13" s="1"/>
  <c r="M545" i="12"/>
  <c r="F4904" i="13" s="1"/>
  <c r="E4904" i="13" s="1"/>
  <c r="N545" i="12"/>
  <c r="F5424" i="13" s="1"/>
  <c r="E5424" i="13" s="1"/>
  <c r="E546" i="12"/>
  <c r="E537" i="13" s="1"/>
  <c r="F546" i="12"/>
  <c r="E1109" i="13" s="1"/>
  <c r="G546" i="12"/>
  <c r="E1681" i="13" s="1"/>
  <c r="H546" i="12"/>
  <c r="E2253" i="13" s="1"/>
  <c r="I546" i="12"/>
  <c r="E2825" i="13" s="1"/>
  <c r="J546" i="12"/>
  <c r="F3345" i="13" s="1"/>
  <c r="E3345" i="13" s="1"/>
  <c r="K546" i="12"/>
  <c r="F3865" i="13" s="1"/>
  <c r="E3865" i="13" s="1"/>
  <c r="L546" i="12"/>
  <c r="F4385" i="13" s="1"/>
  <c r="E4385" i="13" s="1"/>
  <c r="M546" i="12"/>
  <c r="F4905" i="13" s="1"/>
  <c r="E4905" i="13" s="1"/>
  <c r="N546" i="12"/>
  <c r="F5425" i="13" s="1"/>
  <c r="E5425" i="13" s="1"/>
  <c r="E547" i="12"/>
  <c r="E538" i="13" s="1"/>
  <c r="F547" i="12"/>
  <c r="E1110" i="13" s="1"/>
  <c r="G547" i="12"/>
  <c r="E1682" i="13" s="1"/>
  <c r="H547" i="12"/>
  <c r="E2254" i="13" s="1"/>
  <c r="I547" i="12"/>
  <c r="E2826" i="13" s="1"/>
  <c r="J547" i="12"/>
  <c r="F3346" i="13" s="1"/>
  <c r="E3346" i="13" s="1"/>
  <c r="K547" i="12"/>
  <c r="F3866" i="13" s="1"/>
  <c r="E3866" i="13" s="1"/>
  <c r="L547" i="12"/>
  <c r="F4386" i="13" s="1"/>
  <c r="E4386" i="13" s="1"/>
  <c r="M547" i="12"/>
  <c r="F4906" i="13" s="1"/>
  <c r="E4906" i="13" s="1"/>
  <c r="N547" i="12"/>
  <c r="F5426" i="13" s="1"/>
  <c r="E5426" i="13" s="1"/>
  <c r="E548" i="12"/>
  <c r="E539" i="13" s="1"/>
  <c r="F548" i="12"/>
  <c r="E1111" i="13" s="1"/>
  <c r="G548" i="12"/>
  <c r="E1683" i="13" s="1"/>
  <c r="H548" i="12"/>
  <c r="E2255" i="13" s="1"/>
  <c r="I548" i="12"/>
  <c r="E2827" i="13" s="1"/>
  <c r="J548" i="12"/>
  <c r="F3347" i="13" s="1"/>
  <c r="E3347" i="13" s="1"/>
  <c r="K548" i="12"/>
  <c r="F3867" i="13" s="1"/>
  <c r="E3867" i="13" s="1"/>
  <c r="L548" i="12"/>
  <c r="F4387" i="13" s="1"/>
  <c r="E4387" i="13" s="1"/>
  <c r="M548" i="12"/>
  <c r="F4907" i="13" s="1"/>
  <c r="E4907" i="13" s="1"/>
  <c r="N548" i="12"/>
  <c r="F5427" i="13" s="1"/>
  <c r="E5427" i="13" s="1"/>
  <c r="E549" i="12"/>
  <c r="E540" i="13" s="1"/>
  <c r="F549" i="12"/>
  <c r="E1112" i="13" s="1"/>
  <c r="G549" i="12"/>
  <c r="E1684" i="13" s="1"/>
  <c r="H549" i="12"/>
  <c r="E2256" i="13" s="1"/>
  <c r="I549" i="12"/>
  <c r="E2828" i="13" s="1"/>
  <c r="J549" i="12"/>
  <c r="F3348" i="13" s="1"/>
  <c r="E3348" i="13" s="1"/>
  <c r="K549" i="12"/>
  <c r="F3868" i="13" s="1"/>
  <c r="E3868" i="13" s="1"/>
  <c r="L549" i="12"/>
  <c r="F4388" i="13" s="1"/>
  <c r="E4388" i="13" s="1"/>
  <c r="M549" i="12"/>
  <c r="F4908" i="13" s="1"/>
  <c r="E4908" i="13" s="1"/>
  <c r="N549" i="12"/>
  <c r="F5428" i="13" s="1"/>
  <c r="E5428" i="13" s="1"/>
  <c r="E550" i="12"/>
  <c r="E541" i="13" s="1"/>
  <c r="F550" i="12"/>
  <c r="E1113" i="13" s="1"/>
  <c r="G550" i="12"/>
  <c r="E1685" i="13" s="1"/>
  <c r="H550" i="12"/>
  <c r="E2257" i="13" s="1"/>
  <c r="I550" i="12"/>
  <c r="E2829" i="13" s="1"/>
  <c r="J550" i="12"/>
  <c r="F3349" i="13" s="1"/>
  <c r="E3349" i="13" s="1"/>
  <c r="K550" i="12"/>
  <c r="F3869" i="13" s="1"/>
  <c r="E3869" i="13" s="1"/>
  <c r="L550" i="12"/>
  <c r="F4389" i="13" s="1"/>
  <c r="E4389" i="13" s="1"/>
  <c r="M550" i="12"/>
  <c r="F4909" i="13" s="1"/>
  <c r="E4909" i="13" s="1"/>
  <c r="N550" i="12"/>
  <c r="F5429" i="13" s="1"/>
  <c r="E5429" i="13" s="1"/>
  <c r="E551" i="12"/>
  <c r="E542" i="13" s="1"/>
  <c r="F551" i="12"/>
  <c r="E1114" i="13" s="1"/>
  <c r="G551" i="12"/>
  <c r="E1686" i="13" s="1"/>
  <c r="H551" i="12"/>
  <c r="E2258" i="13" s="1"/>
  <c r="I551" i="12"/>
  <c r="E2830" i="13" s="1"/>
  <c r="J551" i="12"/>
  <c r="F3350" i="13" s="1"/>
  <c r="E3350" i="13" s="1"/>
  <c r="K551" i="12"/>
  <c r="F3870" i="13" s="1"/>
  <c r="E3870" i="13" s="1"/>
  <c r="L551" i="12"/>
  <c r="F4390" i="13" s="1"/>
  <c r="E4390" i="13" s="1"/>
  <c r="M551" i="12"/>
  <c r="F4910" i="13" s="1"/>
  <c r="E4910" i="13" s="1"/>
  <c r="N551" i="12"/>
  <c r="F5430" i="13" s="1"/>
  <c r="E5430" i="13" s="1"/>
  <c r="E552" i="12"/>
  <c r="E543" i="13" s="1"/>
  <c r="F552" i="12"/>
  <c r="E1115" i="13" s="1"/>
  <c r="G552" i="12"/>
  <c r="E1687" i="13" s="1"/>
  <c r="H552" i="12"/>
  <c r="E2259" i="13" s="1"/>
  <c r="I552" i="12"/>
  <c r="E2831" i="13" s="1"/>
  <c r="J552" i="12"/>
  <c r="F3351" i="13" s="1"/>
  <c r="E3351" i="13" s="1"/>
  <c r="K552" i="12"/>
  <c r="F3871" i="13" s="1"/>
  <c r="E3871" i="13" s="1"/>
  <c r="L552" i="12"/>
  <c r="F4391" i="13" s="1"/>
  <c r="E4391" i="13" s="1"/>
  <c r="M552" i="12"/>
  <c r="F4911" i="13" s="1"/>
  <c r="E4911" i="13" s="1"/>
  <c r="N552" i="12"/>
  <c r="F5431" i="13" s="1"/>
  <c r="E5431" i="13" s="1"/>
  <c r="E553" i="12"/>
  <c r="E544" i="13" s="1"/>
  <c r="F553" i="12"/>
  <c r="E1116" i="13" s="1"/>
  <c r="G553" i="12"/>
  <c r="E1688" i="13" s="1"/>
  <c r="H553" i="12"/>
  <c r="E2260" i="13" s="1"/>
  <c r="I553" i="12"/>
  <c r="E2832" i="13" s="1"/>
  <c r="J553" i="12"/>
  <c r="F3352" i="13" s="1"/>
  <c r="E3352" i="13" s="1"/>
  <c r="K553" i="12"/>
  <c r="F3872" i="13" s="1"/>
  <c r="E3872" i="13" s="1"/>
  <c r="L553" i="12"/>
  <c r="F4392" i="13" s="1"/>
  <c r="E4392" i="13" s="1"/>
  <c r="M553" i="12"/>
  <c r="F4912" i="13" s="1"/>
  <c r="E4912" i="13" s="1"/>
  <c r="N553" i="12"/>
  <c r="F5432" i="13" s="1"/>
  <c r="E5432" i="13" s="1"/>
  <c r="E554" i="12"/>
  <c r="E545" i="13" s="1"/>
  <c r="F554" i="12"/>
  <c r="E1117" i="13" s="1"/>
  <c r="G554" i="12"/>
  <c r="E1689" i="13" s="1"/>
  <c r="H554" i="12"/>
  <c r="E2261" i="13" s="1"/>
  <c r="I554" i="12"/>
  <c r="E2833" i="13" s="1"/>
  <c r="J554" i="12"/>
  <c r="F3353" i="13" s="1"/>
  <c r="E3353" i="13" s="1"/>
  <c r="K554" i="12"/>
  <c r="F3873" i="13" s="1"/>
  <c r="E3873" i="13" s="1"/>
  <c r="L554" i="12"/>
  <c r="F4393" i="13" s="1"/>
  <c r="E4393" i="13" s="1"/>
  <c r="M554" i="12"/>
  <c r="F4913" i="13" s="1"/>
  <c r="E4913" i="13" s="1"/>
  <c r="N554" i="12"/>
  <c r="F5433" i="13" s="1"/>
  <c r="E5433" i="13" s="1"/>
  <c r="E555" i="12"/>
  <c r="E546" i="13" s="1"/>
  <c r="F555" i="12"/>
  <c r="E1118" i="13" s="1"/>
  <c r="G555" i="12"/>
  <c r="E1690" i="13" s="1"/>
  <c r="H555" i="12"/>
  <c r="E2262" i="13" s="1"/>
  <c r="I555" i="12"/>
  <c r="E2834" i="13" s="1"/>
  <c r="J555" i="12"/>
  <c r="F3354" i="13" s="1"/>
  <c r="E3354" i="13" s="1"/>
  <c r="K555" i="12"/>
  <c r="F3874" i="13" s="1"/>
  <c r="E3874" i="13" s="1"/>
  <c r="L555" i="12"/>
  <c r="F4394" i="13" s="1"/>
  <c r="E4394" i="13" s="1"/>
  <c r="M555" i="12"/>
  <c r="F4914" i="13" s="1"/>
  <c r="E4914" i="13" s="1"/>
  <c r="N555" i="12"/>
  <c r="F5434" i="13" s="1"/>
  <c r="E5434" i="13" s="1"/>
  <c r="E556" i="12"/>
  <c r="E547" i="13" s="1"/>
  <c r="F556" i="12"/>
  <c r="E1119" i="13" s="1"/>
  <c r="G556" i="12"/>
  <c r="E1691" i="13" s="1"/>
  <c r="H556" i="12"/>
  <c r="E2263" i="13" s="1"/>
  <c r="I556" i="12"/>
  <c r="E2835" i="13" s="1"/>
  <c r="J556" i="12"/>
  <c r="F3355" i="13" s="1"/>
  <c r="E3355" i="13" s="1"/>
  <c r="K556" i="12"/>
  <c r="F3875" i="13" s="1"/>
  <c r="E3875" i="13" s="1"/>
  <c r="L556" i="12"/>
  <c r="F4395" i="13" s="1"/>
  <c r="E4395" i="13" s="1"/>
  <c r="M556" i="12"/>
  <c r="F4915" i="13" s="1"/>
  <c r="E4915" i="13" s="1"/>
  <c r="N556" i="12"/>
  <c r="F5435" i="13" s="1"/>
  <c r="E5435" i="13" s="1"/>
  <c r="E557" i="12"/>
  <c r="E548" i="13" s="1"/>
  <c r="F557" i="12"/>
  <c r="E1120" i="13" s="1"/>
  <c r="G557" i="12"/>
  <c r="E1692" i="13" s="1"/>
  <c r="H557" i="12"/>
  <c r="E2264" i="13" s="1"/>
  <c r="I557" i="12"/>
  <c r="E2836" i="13" s="1"/>
  <c r="J557" i="12"/>
  <c r="F3356" i="13" s="1"/>
  <c r="E3356" i="13" s="1"/>
  <c r="K557" i="12"/>
  <c r="F3876" i="13" s="1"/>
  <c r="E3876" i="13" s="1"/>
  <c r="L557" i="12"/>
  <c r="F4396" i="13" s="1"/>
  <c r="E4396" i="13" s="1"/>
  <c r="M557" i="12"/>
  <c r="F4916" i="13" s="1"/>
  <c r="E4916" i="13" s="1"/>
  <c r="N557" i="12"/>
  <c r="F5436" i="13" s="1"/>
  <c r="E5436" i="13" s="1"/>
  <c r="E558" i="12"/>
  <c r="E549" i="13" s="1"/>
  <c r="F558" i="12"/>
  <c r="E1121" i="13" s="1"/>
  <c r="G558" i="12"/>
  <c r="E1693" i="13" s="1"/>
  <c r="H558" i="12"/>
  <c r="E2265" i="13" s="1"/>
  <c r="I558" i="12"/>
  <c r="E2837" i="13" s="1"/>
  <c r="J558" i="12"/>
  <c r="F3357" i="13" s="1"/>
  <c r="E3357" i="13" s="1"/>
  <c r="K558" i="12"/>
  <c r="F3877" i="13" s="1"/>
  <c r="E3877" i="13" s="1"/>
  <c r="L558" i="12"/>
  <c r="F4397" i="13" s="1"/>
  <c r="E4397" i="13" s="1"/>
  <c r="M558" i="12"/>
  <c r="F4917" i="13" s="1"/>
  <c r="E4917" i="13" s="1"/>
  <c r="N558" i="12"/>
  <c r="F5437" i="13" s="1"/>
  <c r="E5437" i="13" s="1"/>
  <c r="E559" i="12"/>
  <c r="E550" i="13" s="1"/>
  <c r="F559" i="12"/>
  <c r="E1122" i="13" s="1"/>
  <c r="G559" i="12"/>
  <c r="E1694" i="13" s="1"/>
  <c r="H559" i="12"/>
  <c r="E2266" i="13" s="1"/>
  <c r="I559" i="12"/>
  <c r="E2838" i="13" s="1"/>
  <c r="J559" i="12"/>
  <c r="F3358" i="13" s="1"/>
  <c r="E3358" i="13" s="1"/>
  <c r="K559" i="12"/>
  <c r="F3878" i="13" s="1"/>
  <c r="E3878" i="13" s="1"/>
  <c r="L559" i="12"/>
  <c r="F4398" i="13" s="1"/>
  <c r="E4398" i="13" s="1"/>
  <c r="M559" i="12"/>
  <c r="F4918" i="13" s="1"/>
  <c r="E4918" i="13" s="1"/>
  <c r="N559" i="12"/>
  <c r="F5438" i="13" s="1"/>
  <c r="E5438" i="13" s="1"/>
  <c r="E560" i="12"/>
  <c r="E551" i="13" s="1"/>
  <c r="F560" i="12"/>
  <c r="E1123" i="13" s="1"/>
  <c r="G560" i="12"/>
  <c r="E1695" i="13" s="1"/>
  <c r="H560" i="12"/>
  <c r="E2267" i="13" s="1"/>
  <c r="I560" i="12"/>
  <c r="E2839" i="13" s="1"/>
  <c r="J560" i="12"/>
  <c r="F3359" i="13" s="1"/>
  <c r="E3359" i="13" s="1"/>
  <c r="K560" i="12"/>
  <c r="F3879" i="13" s="1"/>
  <c r="E3879" i="13" s="1"/>
  <c r="L560" i="12"/>
  <c r="F4399" i="13" s="1"/>
  <c r="E4399" i="13" s="1"/>
  <c r="M560" i="12"/>
  <c r="F4919" i="13" s="1"/>
  <c r="E4919" i="13" s="1"/>
  <c r="N560" i="12"/>
  <c r="F5439" i="13" s="1"/>
  <c r="E5439" i="13" s="1"/>
  <c r="E561" i="12"/>
  <c r="E552" i="13" s="1"/>
  <c r="F561" i="12"/>
  <c r="E1124" i="13" s="1"/>
  <c r="G561" i="12"/>
  <c r="E1696" i="13" s="1"/>
  <c r="H561" i="12"/>
  <c r="E2268" i="13" s="1"/>
  <c r="I561" i="12"/>
  <c r="E2840" i="13" s="1"/>
  <c r="J561" i="12"/>
  <c r="F3360" i="13" s="1"/>
  <c r="E3360" i="13" s="1"/>
  <c r="K561" i="12"/>
  <c r="F3880" i="13" s="1"/>
  <c r="E3880" i="13" s="1"/>
  <c r="L561" i="12"/>
  <c r="F4400" i="13" s="1"/>
  <c r="E4400" i="13" s="1"/>
  <c r="M561" i="12"/>
  <c r="F4920" i="13" s="1"/>
  <c r="E4920" i="13" s="1"/>
  <c r="N561" i="12"/>
  <c r="F5440" i="13" s="1"/>
  <c r="E5440" i="13" s="1"/>
  <c r="E562" i="12"/>
  <c r="E553" i="13" s="1"/>
  <c r="F562" i="12"/>
  <c r="E1125" i="13" s="1"/>
  <c r="G562" i="12"/>
  <c r="E1697" i="13" s="1"/>
  <c r="H562" i="12"/>
  <c r="E2269" i="13" s="1"/>
  <c r="I562" i="12"/>
  <c r="E2841" i="13" s="1"/>
  <c r="J562" i="12"/>
  <c r="F3361" i="13" s="1"/>
  <c r="E3361" i="13" s="1"/>
  <c r="K562" i="12"/>
  <c r="F3881" i="13" s="1"/>
  <c r="E3881" i="13" s="1"/>
  <c r="L562" i="12"/>
  <c r="F4401" i="13" s="1"/>
  <c r="E4401" i="13" s="1"/>
  <c r="M562" i="12"/>
  <c r="F4921" i="13" s="1"/>
  <c r="E4921" i="13" s="1"/>
  <c r="N562" i="12"/>
  <c r="F5441" i="13" s="1"/>
  <c r="E5441" i="13" s="1"/>
  <c r="E563" i="12"/>
  <c r="E554" i="13" s="1"/>
  <c r="F563" i="12"/>
  <c r="E1126" i="13" s="1"/>
  <c r="G563" i="12"/>
  <c r="E1698" i="13" s="1"/>
  <c r="H563" i="12"/>
  <c r="E2270" i="13" s="1"/>
  <c r="I563" i="12"/>
  <c r="E2842" i="13" s="1"/>
  <c r="J563" i="12"/>
  <c r="F3362" i="13" s="1"/>
  <c r="E3362" i="13" s="1"/>
  <c r="K563" i="12"/>
  <c r="F3882" i="13" s="1"/>
  <c r="E3882" i="13" s="1"/>
  <c r="L563" i="12"/>
  <c r="F4402" i="13" s="1"/>
  <c r="E4402" i="13" s="1"/>
  <c r="M563" i="12"/>
  <c r="F4922" i="13" s="1"/>
  <c r="E4922" i="13" s="1"/>
  <c r="N563" i="12"/>
  <c r="F5442" i="13" s="1"/>
  <c r="E5442" i="13" s="1"/>
  <c r="E564" i="12"/>
  <c r="E555" i="13" s="1"/>
  <c r="F564" i="12"/>
  <c r="E1127" i="13" s="1"/>
  <c r="G564" i="12"/>
  <c r="E1699" i="13" s="1"/>
  <c r="H564" i="12"/>
  <c r="E2271" i="13" s="1"/>
  <c r="I564" i="12"/>
  <c r="E2843" i="13" s="1"/>
  <c r="J564" i="12"/>
  <c r="F3363" i="13" s="1"/>
  <c r="E3363" i="13" s="1"/>
  <c r="K564" i="12"/>
  <c r="F3883" i="13" s="1"/>
  <c r="E3883" i="13" s="1"/>
  <c r="L564" i="12"/>
  <c r="F4403" i="13" s="1"/>
  <c r="E4403" i="13" s="1"/>
  <c r="M564" i="12"/>
  <c r="F4923" i="13" s="1"/>
  <c r="E4923" i="13" s="1"/>
  <c r="N564" i="12"/>
  <c r="F5443" i="13" s="1"/>
  <c r="E5443" i="13" s="1"/>
  <c r="E565" i="12"/>
  <c r="E556" i="13" s="1"/>
  <c r="F565" i="12"/>
  <c r="E1128" i="13" s="1"/>
  <c r="G565" i="12"/>
  <c r="E1700" i="13" s="1"/>
  <c r="H565" i="12"/>
  <c r="E2272" i="13" s="1"/>
  <c r="I565" i="12"/>
  <c r="E2844" i="13" s="1"/>
  <c r="J565" i="12"/>
  <c r="F3364" i="13" s="1"/>
  <c r="E3364" i="13" s="1"/>
  <c r="K565" i="12"/>
  <c r="F3884" i="13" s="1"/>
  <c r="E3884" i="13" s="1"/>
  <c r="L565" i="12"/>
  <c r="F4404" i="13" s="1"/>
  <c r="E4404" i="13" s="1"/>
  <c r="M565" i="12"/>
  <c r="F4924" i="13" s="1"/>
  <c r="E4924" i="13" s="1"/>
  <c r="N565" i="12"/>
  <c r="F5444" i="13" s="1"/>
  <c r="E5444" i="13" s="1"/>
  <c r="E566" i="12"/>
  <c r="E557" i="13" s="1"/>
  <c r="F566" i="12"/>
  <c r="E1129" i="13" s="1"/>
  <c r="G566" i="12"/>
  <c r="E1701" i="13" s="1"/>
  <c r="H566" i="12"/>
  <c r="E2273" i="13" s="1"/>
  <c r="I566" i="12"/>
  <c r="E2845" i="13" s="1"/>
  <c r="J566" i="12"/>
  <c r="F3365" i="13" s="1"/>
  <c r="E3365" i="13" s="1"/>
  <c r="K566" i="12"/>
  <c r="F3885" i="13" s="1"/>
  <c r="E3885" i="13" s="1"/>
  <c r="L566" i="12"/>
  <c r="F4405" i="13" s="1"/>
  <c r="E4405" i="13" s="1"/>
  <c r="M566" i="12"/>
  <c r="F4925" i="13" s="1"/>
  <c r="E4925" i="13" s="1"/>
  <c r="N566" i="12"/>
  <c r="F5445" i="13" s="1"/>
  <c r="E5445" i="13" s="1"/>
  <c r="E567" i="12"/>
  <c r="E558" i="13" s="1"/>
  <c r="F567" i="12"/>
  <c r="E1130" i="13" s="1"/>
  <c r="G567" i="12"/>
  <c r="E1702" i="13" s="1"/>
  <c r="H567" i="12"/>
  <c r="E2274" i="13" s="1"/>
  <c r="I567" i="12"/>
  <c r="E2846" i="13" s="1"/>
  <c r="J567" i="12"/>
  <c r="F3366" i="13" s="1"/>
  <c r="E3366" i="13" s="1"/>
  <c r="K567" i="12"/>
  <c r="F3886" i="13" s="1"/>
  <c r="E3886" i="13" s="1"/>
  <c r="L567" i="12"/>
  <c r="F4406" i="13" s="1"/>
  <c r="E4406" i="13" s="1"/>
  <c r="M567" i="12"/>
  <c r="F4926" i="13" s="1"/>
  <c r="E4926" i="13" s="1"/>
  <c r="N567" i="12"/>
  <c r="F5446" i="13" s="1"/>
  <c r="E5446" i="13" s="1"/>
  <c r="E568" i="12"/>
  <c r="E559" i="13" s="1"/>
  <c r="F568" i="12"/>
  <c r="E1131" i="13" s="1"/>
  <c r="G568" i="12"/>
  <c r="E1703" i="13" s="1"/>
  <c r="H568" i="12"/>
  <c r="E2275" i="13" s="1"/>
  <c r="I568" i="12"/>
  <c r="E2847" i="13" s="1"/>
  <c r="J568" i="12"/>
  <c r="F3367" i="13" s="1"/>
  <c r="E3367" i="13" s="1"/>
  <c r="K568" i="12"/>
  <c r="F3887" i="13" s="1"/>
  <c r="E3887" i="13" s="1"/>
  <c r="L568" i="12"/>
  <c r="F4407" i="13" s="1"/>
  <c r="E4407" i="13" s="1"/>
  <c r="M568" i="12"/>
  <c r="F4927" i="13" s="1"/>
  <c r="E4927" i="13" s="1"/>
  <c r="N568" i="12"/>
  <c r="F5447" i="13" s="1"/>
  <c r="E5447" i="13" s="1"/>
  <c r="E569" i="12"/>
  <c r="E560" i="13" s="1"/>
  <c r="F569" i="12"/>
  <c r="E1132" i="13" s="1"/>
  <c r="G569" i="12"/>
  <c r="E1704" i="13" s="1"/>
  <c r="H569" i="12"/>
  <c r="E2276" i="13" s="1"/>
  <c r="I569" i="12"/>
  <c r="E2848" i="13" s="1"/>
  <c r="J569" i="12"/>
  <c r="F3368" i="13" s="1"/>
  <c r="E3368" i="13" s="1"/>
  <c r="K569" i="12"/>
  <c r="F3888" i="13" s="1"/>
  <c r="E3888" i="13" s="1"/>
  <c r="L569" i="12"/>
  <c r="F4408" i="13" s="1"/>
  <c r="E4408" i="13" s="1"/>
  <c r="M569" i="12"/>
  <c r="F4928" i="13" s="1"/>
  <c r="E4928" i="13" s="1"/>
  <c r="N569" i="12"/>
  <c r="F5448" i="13" s="1"/>
  <c r="E5448" i="13" s="1"/>
  <c r="E570" i="12"/>
  <c r="E561" i="13" s="1"/>
  <c r="F570" i="12"/>
  <c r="E1133" i="13" s="1"/>
  <c r="G570" i="12"/>
  <c r="E1705" i="13" s="1"/>
  <c r="H570" i="12"/>
  <c r="E2277" i="13" s="1"/>
  <c r="I570" i="12"/>
  <c r="E2849" i="13" s="1"/>
  <c r="J570" i="12"/>
  <c r="F3369" i="13" s="1"/>
  <c r="E3369" i="13" s="1"/>
  <c r="K570" i="12"/>
  <c r="F3889" i="13" s="1"/>
  <c r="E3889" i="13" s="1"/>
  <c r="L570" i="12"/>
  <c r="F4409" i="13" s="1"/>
  <c r="E4409" i="13" s="1"/>
  <c r="M570" i="12"/>
  <c r="F4929" i="13" s="1"/>
  <c r="E4929" i="13" s="1"/>
  <c r="N570" i="12"/>
  <c r="F5449" i="13" s="1"/>
  <c r="E5449" i="13" s="1"/>
  <c r="E571" i="12"/>
  <c r="E562" i="13" s="1"/>
  <c r="F571" i="12"/>
  <c r="E1134" i="13" s="1"/>
  <c r="G571" i="12"/>
  <c r="E1706" i="13" s="1"/>
  <c r="H571" i="12"/>
  <c r="E2278" i="13" s="1"/>
  <c r="I571" i="12"/>
  <c r="E2850" i="13" s="1"/>
  <c r="J571" i="12"/>
  <c r="F3370" i="13" s="1"/>
  <c r="E3370" i="13" s="1"/>
  <c r="K571" i="12"/>
  <c r="F3890" i="13" s="1"/>
  <c r="E3890" i="13" s="1"/>
  <c r="L571" i="12"/>
  <c r="F4410" i="13" s="1"/>
  <c r="E4410" i="13" s="1"/>
  <c r="M571" i="12"/>
  <c r="F4930" i="13" s="1"/>
  <c r="E4930" i="13" s="1"/>
  <c r="N571" i="12"/>
  <c r="F5450" i="13" s="1"/>
  <c r="E5450" i="13" s="1"/>
  <c r="E572" i="12"/>
  <c r="E563" i="13" s="1"/>
  <c r="F572" i="12"/>
  <c r="E1135" i="13" s="1"/>
  <c r="G572" i="12"/>
  <c r="E1707" i="13" s="1"/>
  <c r="H572" i="12"/>
  <c r="E2279" i="13" s="1"/>
  <c r="I572" i="12"/>
  <c r="E2851" i="13" s="1"/>
  <c r="J572" i="12"/>
  <c r="F3371" i="13" s="1"/>
  <c r="E3371" i="13" s="1"/>
  <c r="K572" i="12"/>
  <c r="F3891" i="13" s="1"/>
  <c r="E3891" i="13" s="1"/>
  <c r="L572" i="12"/>
  <c r="F4411" i="13" s="1"/>
  <c r="E4411" i="13" s="1"/>
  <c r="M572" i="12"/>
  <c r="F4931" i="13" s="1"/>
  <c r="E4931" i="13" s="1"/>
  <c r="N572" i="12"/>
  <c r="F5451" i="13" s="1"/>
  <c r="E5451" i="13" s="1"/>
  <c r="E573" i="12"/>
  <c r="E564" i="13" s="1"/>
  <c r="F573" i="12"/>
  <c r="E1136" i="13" s="1"/>
  <c r="G573" i="12"/>
  <c r="E1708" i="13" s="1"/>
  <c r="H573" i="12"/>
  <c r="E2280" i="13" s="1"/>
  <c r="I573" i="12"/>
  <c r="E2852" i="13" s="1"/>
  <c r="J573" i="12"/>
  <c r="F3372" i="13" s="1"/>
  <c r="E3372" i="13" s="1"/>
  <c r="K573" i="12"/>
  <c r="F3892" i="13" s="1"/>
  <c r="E3892" i="13" s="1"/>
  <c r="L573" i="12"/>
  <c r="F4412" i="13" s="1"/>
  <c r="E4412" i="13" s="1"/>
  <c r="M573" i="12"/>
  <c r="F4932" i="13" s="1"/>
  <c r="E4932" i="13" s="1"/>
  <c r="N573" i="12"/>
  <c r="F5452" i="13" s="1"/>
  <c r="E5452" i="13" s="1"/>
  <c r="E574" i="12"/>
  <c r="E565" i="13" s="1"/>
  <c r="F574" i="12"/>
  <c r="E1137" i="13" s="1"/>
  <c r="G574" i="12"/>
  <c r="E1709" i="13" s="1"/>
  <c r="H574" i="12"/>
  <c r="E2281" i="13" s="1"/>
  <c r="I574" i="12"/>
  <c r="E2853" i="13" s="1"/>
  <c r="J574" i="12"/>
  <c r="F3373" i="13" s="1"/>
  <c r="E3373" i="13" s="1"/>
  <c r="K574" i="12"/>
  <c r="F3893" i="13" s="1"/>
  <c r="E3893" i="13" s="1"/>
  <c r="L574" i="12"/>
  <c r="F4413" i="13" s="1"/>
  <c r="E4413" i="13" s="1"/>
  <c r="M574" i="12"/>
  <c r="F4933" i="13" s="1"/>
  <c r="E4933" i="13" s="1"/>
  <c r="N574" i="12"/>
  <c r="F5453" i="13" s="1"/>
  <c r="E5453" i="13" s="1"/>
  <c r="E575" i="12"/>
  <c r="E566" i="13" s="1"/>
  <c r="F575" i="12"/>
  <c r="E1138" i="13" s="1"/>
  <c r="G575" i="12"/>
  <c r="E1710" i="13" s="1"/>
  <c r="H575" i="12"/>
  <c r="E2282" i="13" s="1"/>
  <c r="I575" i="12"/>
  <c r="E2854" i="13" s="1"/>
  <c r="J575" i="12"/>
  <c r="F3374" i="13" s="1"/>
  <c r="E3374" i="13" s="1"/>
  <c r="K575" i="12"/>
  <c r="F3894" i="13" s="1"/>
  <c r="E3894" i="13" s="1"/>
  <c r="L575" i="12"/>
  <c r="F4414" i="13" s="1"/>
  <c r="E4414" i="13" s="1"/>
  <c r="M575" i="12"/>
  <c r="F4934" i="13" s="1"/>
  <c r="E4934" i="13" s="1"/>
  <c r="N575" i="12"/>
  <c r="F5454" i="13" s="1"/>
  <c r="E5454" i="13" s="1"/>
  <c r="E576" i="12"/>
  <c r="E567" i="13" s="1"/>
  <c r="F576" i="12"/>
  <c r="E1139" i="13" s="1"/>
  <c r="G576" i="12"/>
  <c r="E1711" i="13" s="1"/>
  <c r="H576" i="12"/>
  <c r="E2283" i="13" s="1"/>
  <c r="I576" i="12"/>
  <c r="E2855" i="13" s="1"/>
  <c r="J576" i="12"/>
  <c r="F3375" i="13" s="1"/>
  <c r="E3375" i="13" s="1"/>
  <c r="K576" i="12"/>
  <c r="F3895" i="13" s="1"/>
  <c r="E3895" i="13" s="1"/>
  <c r="L576" i="12"/>
  <c r="F4415" i="13" s="1"/>
  <c r="E4415" i="13" s="1"/>
  <c r="M576" i="12"/>
  <c r="F4935" i="13" s="1"/>
  <c r="E4935" i="13" s="1"/>
  <c r="N576" i="12"/>
  <c r="F5455" i="13" s="1"/>
  <c r="E5455" i="13" s="1"/>
  <c r="E577" i="12"/>
  <c r="E568" i="13" s="1"/>
  <c r="F577" i="12"/>
  <c r="E1140" i="13" s="1"/>
  <c r="G577" i="12"/>
  <c r="E1712" i="13" s="1"/>
  <c r="H577" i="12"/>
  <c r="E2284" i="13" s="1"/>
  <c r="I577" i="12"/>
  <c r="E2856" i="13" s="1"/>
  <c r="J577" i="12"/>
  <c r="F3376" i="13" s="1"/>
  <c r="E3376" i="13" s="1"/>
  <c r="K577" i="12"/>
  <c r="F3896" i="13" s="1"/>
  <c r="E3896" i="13" s="1"/>
  <c r="L577" i="12"/>
  <c r="F4416" i="13" s="1"/>
  <c r="E4416" i="13" s="1"/>
  <c r="M577" i="12"/>
  <c r="F4936" i="13" s="1"/>
  <c r="E4936" i="13" s="1"/>
  <c r="N577" i="12"/>
  <c r="F5456" i="13" s="1"/>
  <c r="E5456" i="13" s="1"/>
  <c r="E578" i="12"/>
  <c r="E569" i="13" s="1"/>
  <c r="F578" i="12"/>
  <c r="E1141" i="13" s="1"/>
  <c r="G578" i="12"/>
  <c r="E1713" i="13" s="1"/>
  <c r="H578" i="12"/>
  <c r="E2285" i="13" s="1"/>
  <c r="I578" i="12"/>
  <c r="E2857" i="13" s="1"/>
  <c r="J578" i="12"/>
  <c r="F3377" i="13" s="1"/>
  <c r="E3377" i="13" s="1"/>
  <c r="K578" i="12"/>
  <c r="F3897" i="13" s="1"/>
  <c r="E3897" i="13" s="1"/>
  <c r="L578" i="12"/>
  <c r="F4417" i="13" s="1"/>
  <c r="E4417" i="13" s="1"/>
  <c r="M578" i="12"/>
  <c r="F4937" i="13" s="1"/>
  <c r="E4937" i="13" s="1"/>
  <c r="N578" i="12"/>
  <c r="F5457" i="13" s="1"/>
  <c r="E5457" i="13" s="1"/>
  <c r="E579" i="12"/>
  <c r="E570" i="13" s="1"/>
  <c r="F579" i="12"/>
  <c r="E1142" i="13" s="1"/>
  <c r="G579" i="12"/>
  <c r="E1714" i="13" s="1"/>
  <c r="H579" i="12"/>
  <c r="E2286" i="13" s="1"/>
  <c r="I579" i="12"/>
  <c r="E2858" i="13" s="1"/>
  <c r="J579" i="12"/>
  <c r="F3378" i="13" s="1"/>
  <c r="E3378" i="13" s="1"/>
  <c r="K579" i="12"/>
  <c r="F3898" i="13" s="1"/>
  <c r="E3898" i="13" s="1"/>
  <c r="L579" i="12"/>
  <c r="F4418" i="13" s="1"/>
  <c r="E4418" i="13" s="1"/>
  <c r="M579" i="12"/>
  <c r="F4938" i="13" s="1"/>
  <c r="E4938" i="13" s="1"/>
  <c r="N579" i="12"/>
  <c r="F5458" i="13" s="1"/>
  <c r="E5458" i="13" s="1"/>
  <c r="E580" i="12"/>
  <c r="E571" i="13" s="1"/>
  <c r="F580" i="12"/>
  <c r="E1143" i="13" s="1"/>
  <c r="G580" i="12"/>
  <c r="E1715" i="13" s="1"/>
  <c r="H580" i="12"/>
  <c r="E2287" i="13" s="1"/>
  <c r="I580" i="12"/>
  <c r="E2859" i="13" s="1"/>
  <c r="J580" i="12"/>
  <c r="F3379" i="13" s="1"/>
  <c r="E3379" i="13" s="1"/>
  <c r="K580" i="12"/>
  <c r="F3899" i="13" s="1"/>
  <c r="E3899" i="13" s="1"/>
  <c r="L580" i="12"/>
  <c r="F4419" i="13" s="1"/>
  <c r="E4419" i="13" s="1"/>
  <c r="M580" i="12"/>
  <c r="F4939" i="13" s="1"/>
  <c r="E4939" i="13" s="1"/>
  <c r="N580" i="12"/>
  <c r="F5459" i="13" s="1"/>
  <c r="E5459" i="13" s="1"/>
  <c r="E581" i="12"/>
  <c r="E572" i="13" s="1"/>
  <c r="F581" i="12"/>
  <c r="E1144" i="13" s="1"/>
  <c r="G581" i="12"/>
  <c r="E1716" i="13" s="1"/>
  <c r="H581" i="12"/>
  <c r="E2288" i="13" s="1"/>
  <c r="I581" i="12"/>
  <c r="E2860" i="13" s="1"/>
  <c r="J581" i="12"/>
  <c r="F3380" i="13" s="1"/>
  <c r="E3380" i="13" s="1"/>
  <c r="K581" i="12"/>
  <c r="F3900" i="13" s="1"/>
  <c r="E3900" i="13" s="1"/>
  <c r="L581" i="12"/>
  <c r="F4420" i="13" s="1"/>
  <c r="E4420" i="13" s="1"/>
  <c r="M581" i="12"/>
  <c r="F4940" i="13" s="1"/>
  <c r="E4940" i="13" s="1"/>
  <c r="N581" i="12"/>
  <c r="F5460" i="13" s="1"/>
  <c r="E5460" i="13" s="1"/>
  <c r="E582" i="12"/>
  <c r="E573" i="13" s="1"/>
  <c r="F582" i="12"/>
  <c r="E1145" i="13" s="1"/>
  <c r="G582" i="12"/>
  <c r="E1717" i="13" s="1"/>
  <c r="H582" i="12"/>
  <c r="E2289" i="13" s="1"/>
  <c r="I582" i="12"/>
  <c r="E2861" i="13" s="1"/>
  <c r="J582" i="12"/>
  <c r="F3381" i="13" s="1"/>
  <c r="E3381" i="13" s="1"/>
  <c r="K582" i="12"/>
  <c r="F3901" i="13" s="1"/>
  <c r="E3901" i="13" s="1"/>
  <c r="L582" i="12"/>
  <c r="F4421" i="13" s="1"/>
  <c r="E4421" i="13" s="1"/>
  <c r="M582" i="12"/>
  <c r="F4941" i="13" s="1"/>
  <c r="E4941" i="13" s="1"/>
  <c r="N582" i="12"/>
  <c r="F5461" i="13" s="1"/>
  <c r="E5461" i="13" s="1"/>
  <c r="N531" i="12"/>
  <c r="F5410" i="13" s="1"/>
  <c r="E5410" i="13" s="1"/>
  <c r="M531" i="12"/>
  <c r="F4890" i="13" s="1"/>
  <c r="E4890" i="13" s="1"/>
  <c r="L531" i="12"/>
  <c r="F4370" i="13" s="1"/>
  <c r="E4370" i="13" s="1"/>
  <c r="K531" i="12"/>
  <c r="F3850" i="13" s="1"/>
  <c r="E3850" i="13" s="1"/>
  <c r="J531" i="12"/>
  <c r="F3330" i="13" s="1"/>
  <c r="E3330" i="13" s="1"/>
  <c r="I531" i="12"/>
  <c r="E2810" i="13" s="1"/>
  <c r="H531" i="12"/>
  <c r="E2238" i="13" s="1"/>
  <c r="G531" i="12"/>
  <c r="E1666" i="13" s="1"/>
  <c r="F531" i="12"/>
  <c r="E1094" i="13" s="1"/>
  <c r="E531" i="12"/>
  <c r="E522" i="13" s="1"/>
  <c r="B5438" i="13" l="1"/>
  <c r="B4918" i="13"/>
  <c r="B4398" i="13"/>
  <c r="B3878" i="13"/>
  <c r="B3358" i="13"/>
  <c r="B2838" i="13"/>
  <c r="B2266" i="13"/>
  <c r="B1694" i="13"/>
  <c r="B1122" i="13"/>
  <c r="B5366" i="13"/>
  <c r="B4846" i="13"/>
  <c r="B4326" i="13"/>
  <c r="B3806" i="13"/>
  <c r="B3286" i="13"/>
  <c r="B2766" i="13"/>
  <c r="B2194" i="13"/>
  <c r="B1622" i="13"/>
  <c r="B1050" i="13"/>
  <c r="B4935" i="13"/>
  <c r="B5455" i="13"/>
  <c r="B4415" i="13"/>
  <c r="B3895" i="13"/>
  <c r="B3375" i="13"/>
  <c r="B2855" i="13"/>
  <c r="B2283" i="13"/>
  <c r="B1711" i="13"/>
  <c r="B567" i="13"/>
  <c r="B1139" i="13"/>
  <c r="B5447" i="13"/>
  <c r="B4927" i="13"/>
  <c r="B4407" i="13"/>
  <c r="B3367" i="13"/>
  <c r="B3887" i="13"/>
  <c r="B2847" i="13"/>
  <c r="B2275" i="13"/>
  <c r="B1703" i="13"/>
  <c r="B559" i="13"/>
  <c r="B1131" i="13"/>
  <c r="B4919" i="13"/>
  <c r="B5439" i="13"/>
  <c r="B4399" i="13"/>
  <c r="B3879" i="13"/>
  <c r="B3359" i="13"/>
  <c r="B2839" i="13"/>
  <c r="B2267" i="13"/>
  <c r="B1695" i="13"/>
  <c r="B551" i="13"/>
  <c r="B1123" i="13"/>
  <c r="B5431" i="13"/>
  <c r="B4911" i="13"/>
  <c r="B4391" i="13"/>
  <c r="B3871" i="13"/>
  <c r="B3351" i="13"/>
  <c r="B2831" i="13"/>
  <c r="B2259" i="13"/>
  <c r="B1687" i="13"/>
  <c r="B543" i="13"/>
  <c r="B1115" i="13"/>
  <c r="B5423" i="13"/>
  <c r="B4903" i="13"/>
  <c r="B4383" i="13"/>
  <c r="B3863" i="13"/>
  <c r="B3343" i="13"/>
  <c r="B2823" i="13"/>
  <c r="B2251" i="13"/>
  <c r="B1679" i="13"/>
  <c r="B535" i="13"/>
  <c r="B1107" i="13"/>
  <c r="B5415" i="13"/>
  <c r="B4895" i="13"/>
  <c r="B4375" i="13"/>
  <c r="B3855" i="13"/>
  <c r="B3335" i="13"/>
  <c r="B2815" i="13"/>
  <c r="B2243" i="13"/>
  <c r="B1671" i="13"/>
  <c r="B527" i="13"/>
  <c r="B1099" i="13"/>
  <c r="B5407" i="13"/>
  <c r="B4887" i="13"/>
  <c r="B4367" i="13"/>
  <c r="B3847" i="13"/>
  <c r="B3327" i="13"/>
  <c r="B2807" i="13"/>
  <c r="B2235" i="13"/>
  <c r="B1663" i="13"/>
  <c r="B519" i="13"/>
  <c r="B1091" i="13"/>
  <c r="B5399" i="13"/>
  <c r="B4879" i="13"/>
  <c r="B4359" i="13"/>
  <c r="B3839" i="13"/>
  <c r="B3319" i="13"/>
  <c r="B2227" i="13"/>
  <c r="B2799" i="13"/>
  <c r="B1655" i="13"/>
  <c r="B511" i="13"/>
  <c r="B1083" i="13"/>
  <c r="B5391" i="13"/>
  <c r="B4871" i="13"/>
  <c r="B4351" i="13"/>
  <c r="B3831" i="13"/>
  <c r="B3311" i="13"/>
  <c r="B2791" i="13"/>
  <c r="B2219" i="13"/>
  <c r="B1647" i="13"/>
  <c r="B503" i="13"/>
  <c r="B1075" i="13"/>
  <c r="B5383" i="13"/>
  <c r="B4863" i="13"/>
  <c r="B4343" i="13"/>
  <c r="B3823" i="13"/>
  <c r="B3303" i="13"/>
  <c r="B2211" i="13"/>
  <c r="B2783" i="13"/>
  <c r="B1639" i="13"/>
  <c r="B495" i="13"/>
  <c r="B1067" i="13"/>
  <c r="B5375" i="13"/>
  <c r="B4335" i="13"/>
  <c r="B4855" i="13"/>
  <c r="B3815" i="13"/>
  <c r="B3295" i="13"/>
  <c r="B2775" i="13"/>
  <c r="B2203" i="13"/>
  <c r="B1631" i="13"/>
  <c r="B487" i="13"/>
  <c r="B1059" i="13"/>
  <c r="B5367" i="13"/>
  <c r="B4847" i="13"/>
  <c r="B4327" i="13"/>
  <c r="B3807" i="13"/>
  <c r="B3287" i="13"/>
  <c r="B2195" i="13"/>
  <c r="B2767" i="13"/>
  <c r="B1623" i="13"/>
  <c r="B479" i="13"/>
  <c r="B1051" i="13"/>
  <c r="B5359" i="13"/>
  <c r="B4839" i="13"/>
  <c r="B4319" i="13"/>
  <c r="B3799" i="13"/>
  <c r="B3279" i="13"/>
  <c r="B2759" i="13"/>
  <c r="B2187" i="13"/>
  <c r="B1615" i="13"/>
  <c r="B471" i="13"/>
  <c r="B1043" i="13"/>
  <c r="B5351" i="13"/>
  <c r="B4831" i="13"/>
  <c r="B4311" i="13"/>
  <c r="B3791" i="13"/>
  <c r="B3271" i="13"/>
  <c r="B2179" i="13"/>
  <c r="B2751" i="13"/>
  <c r="B1607" i="13"/>
  <c r="B463" i="13"/>
  <c r="B1035" i="13"/>
  <c r="B5343" i="13"/>
  <c r="B4823" i="13"/>
  <c r="B4303" i="13"/>
  <c r="B3783" i="13"/>
  <c r="B3263" i="13"/>
  <c r="B2743" i="13"/>
  <c r="B2171" i="13"/>
  <c r="B1599" i="13"/>
  <c r="B455" i="13"/>
  <c r="B1027" i="13"/>
  <c r="B5335" i="13"/>
  <c r="B4815" i="13"/>
  <c r="B4295" i="13"/>
  <c r="B3775" i="13"/>
  <c r="B3255" i="13"/>
  <c r="B2163" i="13"/>
  <c r="B2735" i="13"/>
  <c r="B1591" i="13"/>
  <c r="B447" i="13"/>
  <c r="B1019" i="13"/>
  <c r="B5327" i="13"/>
  <c r="B4807" i="13"/>
  <c r="B4287" i="13"/>
  <c r="B3767" i="13"/>
  <c r="B3247" i="13"/>
  <c r="B2727" i="13"/>
  <c r="B2155" i="13"/>
  <c r="B1583" i="13"/>
  <c r="B439" i="13"/>
  <c r="B1011" i="13"/>
  <c r="B5319" i="13"/>
  <c r="B4799" i="13"/>
  <c r="B4279" i="13"/>
  <c r="B3759" i="13"/>
  <c r="B3239" i="13"/>
  <c r="B2147" i="13"/>
  <c r="B2719" i="13"/>
  <c r="B1575" i="13"/>
  <c r="B431" i="13"/>
  <c r="B1003" i="13"/>
  <c r="B5311" i="13"/>
  <c r="B4791" i="13"/>
  <c r="B4271" i="13"/>
  <c r="B3751" i="13"/>
  <c r="B3231" i="13"/>
  <c r="B2711" i="13"/>
  <c r="B2139" i="13"/>
  <c r="B1567" i="13"/>
  <c r="B423" i="13"/>
  <c r="B995" i="13"/>
  <c r="B5303" i="13"/>
  <c r="B4783" i="13"/>
  <c r="B4263" i="13"/>
  <c r="B3743" i="13"/>
  <c r="B3223" i="13"/>
  <c r="B2131" i="13"/>
  <c r="B2703" i="13"/>
  <c r="B1559" i="13"/>
  <c r="B415" i="13"/>
  <c r="B987" i="13"/>
  <c r="B5295" i="13"/>
  <c r="B4775" i="13"/>
  <c r="B4255" i="13"/>
  <c r="B3735" i="13"/>
  <c r="B3215" i="13"/>
  <c r="B2695" i="13"/>
  <c r="B2123" i="13"/>
  <c r="B1551" i="13"/>
  <c r="B407" i="13"/>
  <c r="B979" i="13"/>
  <c r="B5287" i="13"/>
  <c r="B4767" i="13"/>
  <c r="B4247" i="13"/>
  <c r="B3727" i="13"/>
  <c r="B3207" i="13"/>
  <c r="B2115" i="13"/>
  <c r="B2687" i="13"/>
  <c r="B1543" i="13"/>
  <c r="B399" i="13"/>
  <c r="B971" i="13"/>
  <c r="B5279" i="13"/>
  <c r="B4759" i="13"/>
  <c r="B4239" i="13"/>
  <c r="B3719" i="13"/>
  <c r="B3199" i="13"/>
  <c r="B2679" i="13"/>
  <c r="B2107" i="13"/>
  <c r="B1535" i="13"/>
  <c r="B391" i="13"/>
  <c r="B963" i="13"/>
  <c r="B5271" i="13"/>
  <c r="B4751" i="13"/>
  <c r="B4231" i="13"/>
  <c r="B3711" i="13"/>
  <c r="B3191" i="13"/>
  <c r="B2099" i="13"/>
  <c r="B2671" i="13"/>
  <c r="B1527" i="13"/>
  <c r="B383" i="13"/>
  <c r="B955" i="13"/>
  <c r="B5263" i="13"/>
  <c r="B4743" i="13"/>
  <c r="B4223" i="13"/>
  <c r="B3703" i="13"/>
  <c r="B3183" i="13"/>
  <c r="B2663" i="13"/>
  <c r="B2091" i="13"/>
  <c r="B1519" i="13"/>
  <c r="B375" i="13"/>
  <c r="B947" i="13"/>
  <c r="B5255" i="13"/>
  <c r="B4215" i="13"/>
  <c r="B4735" i="13"/>
  <c r="B3695" i="13"/>
  <c r="B3175" i="13"/>
  <c r="B2655" i="13"/>
  <c r="B2083" i="13"/>
  <c r="B1511" i="13"/>
  <c r="B367" i="13"/>
  <c r="B939" i="13"/>
  <c r="B5247" i="13"/>
  <c r="B4727" i="13"/>
  <c r="B4207" i="13"/>
  <c r="B3687" i="13"/>
  <c r="B3167" i="13"/>
  <c r="B2647" i="13"/>
  <c r="B2075" i="13"/>
  <c r="B1503" i="13"/>
  <c r="B359" i="13"/>
  <c r="B931" i="13"/>
  <c r="B5239" i="13"/>
  <c r="B4719" i="13"/>
  <c r="B4199" i="13"/>
  <c r="B3679" i="13"/>
  <c r="B3159" i="13"/>
  <c r="B2639" i="13"/>
  <c r="B2067" i="13"/>
  <c r="B1495" i="13"/>
  <c r="B351" i="13"/>
  <c r="B923" i="13"/>
  <c r="B5231" i="13"/>
  <c r="B4711" i="13"/>
  <c r="B4191" i="13"/>
  <c r="B3671" i="13"/>
  <c r="B3151" i="13"/>
  <c r="B2631" i="13"/>
  <c r="B2059" i="13"/>
  <c r="B1487" i="13"/>
  <c r="B343" i="13"/>
  <c r="B915" i="13"/>
  <c r="B5223" i="13"/>
  <c r="B4703" i="13"/>
  <c r="B4183" i="13"/>
  <c r="B3663" i="13"/>
  <c r="B3143" i="13"/>
  <c r="B2623" i="13"/>
  <c r="B2051" i="13"/>
  <c r="B1479" i="13"/>
  <c r="B335" i="13"/>
  <c r="B907" i="13"/>
  <c r="B2290" i="13"/>
  <c r="B1718" i="13"/>
  <c r="B1146" i="13"/>
  <c r="B574" i="13"/>
  <c r="B2" i="13"/>
  <c r="B5430" i="13"/>
  <c r="B4910" i="13"/>
  <c r="B4390" i="13"/>
  <c r="B3870" i="13"/>
  <c r="B3350" i="13"/>
  <c r="B1686" i="13"/>
  <c r="B2258" i="13"/>
  <c r="B2830" i="13"/>
  <c r="B1114" i="13"/>
  <c r="B5390" i="13"/>
  <c r="B4870" i="13"/>
  <c r="B4350" i="13"/>
  <c r="B3830" i="13"/>
  <c r="B3310" i="13"/>
  <c r="B2790" i="13"/>
  <c r="B2218" i="13"/>
  <c r="B1646" i="13"/>
  <c r="B1074" i="13"/>
  <c r="B5350" i="13"/>
  <c r="B4830" i="13"/>
  <c r="B4310" i="13"/>
  <c r="B3270" i="13"/>
  <c r="B3790" i="13"/>
  <c r="B2750" i="13"/>
  <c r="B2178" i="13"/>
  <c r="B1606" i="13"/>
  <c r="B1034" i="13"/>
  <c r="B5318" i="13"/>
  <c r="B4798" i="13"/>
  <c r="B4278" i="13"/>
  <c r="B3758" i="13"/>
  <c r="B3238" i="13"/>
  <c r="B2718" i="13"/>
  <c r="B2146" i="13"/>
  <c r="B1574" i="13"/>
  <c r="B1002" i="13"/>
  <c r="B5294" i="13"/>
  <c r="B4774" i="13"/>
  <c r="B4254" i="13"/>
  <c r="B3734" i="13"/>
  <c r="B3214" i="13"/>
  <c r="B2694" i="13"/>
  <c r="B2122" i="13"/>
  <c r="B1550" i="13"/>
  <c r="B978" i="13"/>
  <c r="B5270" i="13"/>
  <c r="B4750" i="13"/>
  <c r="B4230" i="13"/>
  <c r="B3710" i="13"/>
  <c r="B3190" i="13"/>
  <c r="B2670" i="13"/>
  <c r="B2098" i="13"/>
  <c r="B1526" i="13"/>
  <c r="B954" i="13"/>
  <c r="B5238" i="13"/>
  <c r="B4718" i="13"/>
  <c r="B4198" i="13"/>
  <c r="B3678" i="13"/>
  <c r="B3158" i="13"/>
  <c r="B2638" i="13"/>
  <c r="B2066" i="13"/>
  <c r="B1494" i="13"/>
  <c r="B922" i="13"/>
  <c r="B5206" i="13"/>
  <c r="B4686" i="13"/>
  <c r="B4166" i="13"/>
  <c r="B3646" i="13"/>
  <c r="B3126" i="13"/>
  <c r="B2606" i="13"/>
  <c r="B2034" i="13"/>
  <c r="B1462" i="13"/>
  <c r="B890" i="13"/>
  <c r="B5461" i="13"/>
  <c r="B4941" i="13"/>
  <c r="B4421" i="13"/>
  <c r="B3901" i="13"/>
  <c r="B3381" i="13"/>
  <c r="B2861" i="13"/>
  <c r="B2289" i="13"/>
  <c r="B1717" i="13"/>
  <c r="B573" i="13"/>
  <c r="B1145" i="13"/>
  <c r="B5453" i="13"/>
  <c r="B4933" i="13"/>
  <c r="B4413" i="13"/>
  <c r="B3893" i="13"/>
  <c r="B3373" i="13"/>
  <c r="B2853" i="13"/>
  <c r="B2281" i="13"/>
  <c r="B1709" i="13"/>
  <c r="B565" i="13"/>
  <c r="B1137" i="13"/>
  <c r="B5445" i="13"/>
  <c r="B4925" i="13"/>
  <c r="B4405" i="13"/>
  <c r="B3365" i="13"/>
  <c r="B3885" i="13"/>
  <c r="B2845" i="13"/>
  <c r="B2273" i="13"/>
  <c r="B1701" i="13"/>
  <c r="B557" i="13"/>
  <c r="B1129" i="13"/>
  <c r="B5437" i="13"/>
  <c r="B4917" i="13"/>
  <c r="B4397" i="13"/>
  <c r="B3877" i="13"/>
  <c r="B3357" i="13"/>
  <c r="B2265" i="13"/>
  <c r="B2837" i="13"/>
  <c r="B1693" i="13"/>
  <c r="B549" i="13"/>
  <c r="B1121" i="13"/>
  <c r="B5429" i="13"/>
  <c r="B4909" i="13"/>
  <c r="B4389" i="13"/>
  <c r="B3869" i="13"/>
  <c r="B3349" i="13"/>
  <c r="B2829" i="13"/>
  <c r="B2257" i="13"/>
  <c r="B1685" i="13"/>
  <c r="B541" i="13"/>
  <c r="B1113" i="13"/>
  <c r="B5421" i="13"/>
  <c r="B4901" i="13"/>
  <c r="B4381" i="13"/>
  <c r="B3341" i="13"/>
  <c r="B3861" i="13"/>
  <c r="B2249" i="13"/>
  <c r="B1677" i="13"/>
  <c r="B2821" i="13"/>
  <c r="B533" i="13"/>
  <c r="B1105" i="13"/>
  <c r="B5413" i="13"/>
  <c r="B4893" i="13"/>
  <c r="B4373" i="13"/>
  <c r="B3853" i="13"/>
  <c r="B3333" i="13"/>
  <c r="B2813" i="13"/>
  <c r="B2241" i="13"/>
  <c r="B1669" i="13"/>
  <c r="B525" i="13"/>
  <c r="B1097" i="13"/>
  <c r="B5405" i="13"/>
  <c r="B4885" i="13"/>
  <c r="B4365" i="13"/>
  <c r="B3845" i="13"/>
  <c r="B3325" i="13"/>
  <c r="B2805" i="13"/>
  <c r="B2233" i="13"/>
  <c r="B1661" i="13"/>
  <c r="B517" i="13"/>
  <c r="B1089" i="13"/>
  <c r="B4877" i="13"/>
  <c r="B5397" i="13"/>
  <c r="B4357" i="13"/>
  <c r="B3837" i="13"/>
  <c r="B3317" i="13"/>
  <c r="B2225" i="13"/>
  <c r="B2797" i="13"/>
  <c r="B1653" i="13"/>
  <c r="B509" i="13"/>
  <c r="B1081" i="13"/>
  <c r="B5389" i="13"/>
  <c r="B4869" i="13"/>
  <c r="B4349" i="13"/>
  <c r="B3829" i="13"/>
  <c r="B3309" i="13"/>
  <c r="B2789" i="13"/>
  <c r="B2217" i="13"/>
  <c r="B1645" i="13"/>
  <c r="B501" i="13"/>
  <c r="B1073" i="13"/>
  <c r="B5381" i="13"/>
  <c r="B4861" i="13"/>
  <c r="B4341" i="13"/>
  <c r="B3821" i="13"/>
  <c r="B3301" i="13"/>
  <c r="B2209" i="13"/>
  <c r="B2781" i="13"/>
  <c r="B1637" i="13"/>
  <c r="B493" i="13"/>
  <c r="B1065" i="13"/>
  <c r="B5373" i="13"/>
  <c r="B4853" i="13"/>
  <c r="B4333" i="13"/>
  <c r="B3813" i="13"/>
  <c r="B3293" i="13"/>
  <c r="B2773" i="13"/>
  <c r="B2201" i="13"/>
  <c r="B1629" i="13"/>
  <c r="B485" i="13"/>
  <c r="B1057" i="13"/>
  <c r="B5365" i="13"/>
  <c r="B4845" i="13"/>
  <c r="B4325" i="13"/>
  <c r="B3285" i="13"/>
  <c r="B3805" i="13"/>
  <c r="B2193" i="13"/>
  <c r="B2765" i="13"/>
  <c r="B1621" i="13"/>
  <c r="B477" i="13"/>
  <c r="B1049" i="13"/>
  <c r="B5357" i="13"/>
  <c r="B4837" i="13"/>
  <c r="B4317" i="13"/>
  <c r="B3277" i="13"/>
  <c r="B3797" i="13"/>
  <c r="B2757" i="13"/>
  <c r="B2185" i="13"/>
  <c r="B1613" i="13"/>
  <c r="B469" i="13"/>
  <c r="B1041" i="13"/>
  <c r="B5349" i="13"/>
  <c r="B4829" i="13"/>
  <c r="B4309" i="13"/>
  <c r="B3789" i="13"/>
  <c r="B3269" i="13"/>
  <c r="B2177" i="13"/>
  <c r="B1605" i="13"/>
  <c r="B2749" i="13"/>
  <c r="B461" i="13"/>
  <c r="B1033" i="13"/>
  <c r="B5341" i="13"/>
  <c r="B4821" i="13"/>
  <c r="B4301" i="13"/>
  <c r="B3781" i="13"/>
  <c r="B3261" i="13"/>
  <c r="B2741" i="13"/>
  <c r="B2169" i="13"/>
  <c r="B1597" i="13"/>
  <c r="B453" i="13"/>
  <c r="B1025" i="13"/>
  <c r="B5333" i="13"/>
  <c r="B4813" i="13"/>
  <c r="B4293" i="13"/>
  <c r="B3773" i="13"/>
  <c r="B3253" i="13"/>
  <c r="B2161" i="13"/>
  <c r="B2733" i="13"/>
  <c r="B1589" i="13"/>
  <c r="B445" i="13"/>
  <c r="B1017" i="13"/>
  <c r="B5325" i="13"/>
  <c r="B4805" i="13"/>
  <c r="B4285" i="13"/>
  <c r="B3765" i="13"/>
  <c r="B3245" i="13"/>
  <c r="B2725" i="13"/>
  <c r="B2153" i="13"/>
  <c r="B1581" i="13"/>
  <c r="B437" i="13"/>
  <c r="B1009" i="13"/>
  <c r="B5317" i="13"/>
  <c r="B4797" i="13"/>
  <c r="B4277" i="13"/>
  <c r="B3237" i="13"/>
  <c r="B3757" i="13"/>
  <c r="B2145" i="13"/>
  <c r="B2717" i="13"/>
  <c r="B1573" i="13"/>
  <c r="B429" i="13"/>
  <c r="B1001" i="13"/>
  <c r="B5309" i="13"/>
  <c r="B4789" i="13"/>
  <c r="B4269" i="13"/>
  <c r="B3749" i="13"/>
  <c r="B3229" i="13"/>
  <c r="B2709" i="13"/>
  <c r="B2137" i="13"/>
  <c r="B1565" i="13"/>
  <c r="B421" i="13"/>
  <c r="B993" i="13"/>
  <c r="B5301" i="13"/>
  <c r="B4781" i="13"/>
  <c r="B4261" i="13"/>
  <c r="B3741" i="13"/>
  <c r="B3221" i="13"/>
  <c r="B2129" i="13"/>
  <c r="B2701" i="13"/>
  <c r="B1557" i="13"/>
  <c r="B413" i="13"/>
  <c r="B985" i="13"/>
  <c r="B5293" i="13"/>
  <c r="B4773" i="13"/>
  <c r="B4253" i="13"/>
  <c r="B3733" i="13"/>
  <c r="B3213" i="13"/>
  <c r="B2693" i="13"/>
  <c r="B2121" i="13"/>
  <c r="B1549" i="13"/>
  <c r="B405" i="13"/>
  <c r="B977" i="13"/>
  <c r="B5285" i="13"/>
  <c r="B4765" i="13"/>
  <c r="B4245" i="13"/>
  <c r="B3725" i="13"/>
  <c r="B3205" i="13"/>
  <c r="B2113" i="13"/>
  <c r="B1541" i="13"/>
  <c r="B397" i="13"/>
  <c r="B969" i="13"/>
  <c r="B5277" i="13"/>
  <c r="B4757" i="13"/>
  <c r="B4237" i="13"/>
  <c r="B3717" i="13"/>
  <c r="B3197" i="13"/>
  <c r="B2677" i="13"/>
  <c r="B2105" i="13"/>
  <c r="B1533" i="13"/>
  <c r="B389" i="13"/>
  <c r="B961" i="13"/>
  <c r="B5269" i="13"/>
  <c r="B4749" i="13"/>
  <c r="B4229" i="13"/>
  <c r="B3709" i="13"/>
  <c r="B3189" i="13"/>
  <c r="B2097" i="13"/>
  <c r="B1525" i="13"/>
  <c r="B2669" i="13"/>
  <c r="B381" i="13"/>
  <c r="B953" i="13"/>
  <c r="B5261" i="13"/>
  <c r="B4741" i="13"/>
  <c r="B4221" i="13"/>
  <c r="B3701" i="13"/>
  <c r="B3181" i="13"/>
  <c r="B2661" i="13"/>
  <c r="B2089" i="13"/>
  <c r="B1517" i="13"/>
  <c r="B373" i="13"/>
  <c r="B945" i="13"/>
  <c r="B5253" i="13"/>
  <c r="B4733" i="13"/>
  <c r="B4213" i="13"/>
  <c r="B3173" i="13"/>
  <c r="B3693" i="13"/>
  <c r="B2653" i="13"/>
  <c r="B2081" i="13"/>
  <c r="B1509" i="13"/>
  <c r="B365" i="13"/>
  <c r="B937" i="13"/>
  <c r="B5245" i="13"/>
  <c r="B4725" i="13"/>
  <c r="B3685" i="13"/>
  <c r="B4205" i="13"/>
  <c r="B3165" i="13"/>
  <c r="B2645" i="13"/>
  <c r="B2073" i="13"/>
  <c r="B1501" i="13"/>
  <c r="B357" i="13"/>
  <c r="B929" i="13"/>
  <c r="B4717" i="13"/>
  <c r="B5237" i="13"/>
  <c r="B4197" i="13"/>
  <c r="B3677" i="13"/>
  <c r="B3157" i="13"/>
  <c r="B2637" i="13"/>
  <c r="B2065" i="13"/>
  <c r="B1493" i="13"/>
  <c r="B349" i="13"/>
  <c r="B921" i="13"/>
  <c r="B5229" i="13"/>
  <c r="B4709" i="13"/>
  <c r="B4189" i="13"/>
  <c r="B3669" i="13"/>
  <c r="B3149" i="13"/>
  <c r="B2629" i="13"/>
  <c r="B2057" i="13"/>
  <c r="B1485" i="13"/>
  <c r="B341" i="13"/>
  <c r="B913" i="13"/>
  <c r="B5221" i="13"/>
  <c r="B4701" i="13"/>
  <c r="B4181" i="13"/>
  <c r="B3661" i="13"/>
  <c r="B3141" i="13"/>
  <c r="B2621" i="13"/>
  <c r="B2049" i="13"/>
  <c r="B1477" i="13"/>
  <c r="B333" i="13"/>
  <c r="B905" i="13"/>
  <c r="B5213" i="13"/>
  <c r="B4693" i="13"/>
  <c r="B4173" i="13"/>
  <c r="B3653" i="13"/>
  <c r="B3133" i="13"/>
  <c r="B2613" i="13"/>
  <c r="B2041" i="13"/>
  <c r="B1469" i="13"/>
  <c r="B325" i="13"/>
  <c r="B897" i="13"/>
  <c r="B5205" i="13"/>
  <c r="B4685" i="13"/>
  <c r="B4165" i="13"/>
  <c r="B3645" i="13"/>
  <c r="B3125" i="13"/>
  <c r="B2605" i="13"/>
  <c r="B2033" i="13"/>
  <c r="B1461" i="13"/>
  <c r="B317" i="13"/>
  <c r="B889" i="13"/>
  <c r="B5197" i="13"/>
  <c r="B4677" i="13"/>
  <c r="B4157" i="13"/>
  <c r="B3637" i="13"/>
  <c r="B3117" i="13"/>
  <c r="B2597" i="13"/>
  <c r="B2025" i="13"/>
  <c r="B1453" i="13"/>
  <c r="B309" i="13"/>
  <c r="B881" i="13"/>
  <c r="B5189" i="13"/>
  <c r="B4669" i="13"/>
  <c r="B4149" i="13"/>
  <c r="B3629" i="13"/>
  <c r="B3109" i="13"/>
  <c r="B2589" i="13"/>
  <c r="B2017" i="13"/>
  <c r="B1445" i="13"/>
  <c r="B301" i="13"/>
  <c r="B873" i="13"/>
  <c r="B550" i="13"/>
  <c r="B478" i="13"/>
  <c r="B462" i="13"/>
  <c r="B430" i="13"/>
  <c r="B382" i="13"/>
  <c r="B350" i="13"/>
  <c r="B318" i="13"/>
  <c r="B4886" i="13"/>
  <c r="B5406" i="13"/>
  <c r="B4366" i="13"/>
  <c r="B3846" i="13"/>
  <c r="B3326" i="13"/>
  <c r="B2806" i="13"/>
  <c r="B2234" i="13"/>
  <c r="B1662" i="13"/>
  <c r="B1090" i="13"/>
  <c r="B5382" i="13"/>
  <c r="B4862" i="13"/>
  <c r="B4342" i="13"/>
  <c r="B3822" i="13"/>
  <c r="B3302" i="13"/>
  <c r="B2782" i="13"/>
  <c r="B2210" i="13"/>
  <c r="B1638" i="13"/>
  <c r="B1066" i="13"/>
  <c r="B5342" i="13"/>
  <c r="B4822" i="13"/>
  <c r="B4302" i="13"/>
  <c r="B3782" i="13"/>
  <c r="B3262" i="13"/>
  <c r="B2742" i="13"/>
  <c r="B2170" i="13"/>
  <c r="B1598" i="13"/>
  <c r="B1026" i="13"/>
  <c r="B5302" i="13"/>
  <c r="B4782" i="13"/>
  <c r="B4262" i="13"/>
  <c r="B3742" i="13"/>
  <c r="B3222" i="13"/>
  <c r="B2702" i="13"/>
  <c r="B2130" i="13"/>
  <c r="B1558" i="13"/>
  <c r="B986" i="13"/>
  <c r="B5278" i="13"/>
  <c r="B4758" i="13"/>
  <c r="B4238" i="13"/>
  <c r="B3718" i="13"/>
  <c r="B3198" i="13"/>
  <c r="B2678" i="13"/>
  <c r="B2106" i="13"/>
  <c r="B1534" i="13"/>
  <c r="B962" i="13"/>
  <c r="B5262" i="13"/>
  <c r="B4742" i="13"/>
  <c r="B4222" i="13"/>
  <c r="B3702" i="13"/>
  <c r="B3182" i="13"/>
  <c r="B2662" i="13"/>
  <c r="B2090" i="13"/>
  <c r="B1518" i="13"/>
  <c r="B946" i="13"/>
  <c r="B5254" i="13"/>
  <c r="B4734" i="13"/>
  <c r="B4214" i="13"/>
  <c r="B3694" i="13"/>
  <c r="B3174" i="13"/>
  <c r="B2654" i="13"/>
  <c r="B2082" i="13"/>
  <c r="B1510" i="13"/>
  <c r="B938" i="13"/>
  <c r="B5222" i="13"/>
  <c r="B4702" i="13"/>
  <c r="B4182" i="13"/>
  <c r="B3662" i="13"/>
  <c r="B3142" i="13"/>
  <c r="B2622" i="13"/>
  <c r="B2050" i="13"/>
  <c r="B1478" i="13"/>
  <c r="B906" i="13"/>
  <c r="B5460" i="13"/>
  <c r="B4940" i="13"/>
  <c r="B4420" i="13"/>
  <c r="B3900" i="13"/>
  <c r="B3380" i="13"/>
  <c r="B2860" i="13"/>
  <c r="B2288" i="13"/>
  <c r="B1716" i="13"/>
  <c r="B1144" i="13"/>
  <c r="B5452" i="13"/>
  <c r="B4932" i="13"/>
  <c r="B4412" i="13"/>
  <c r="B3372" i="13"/>
  <c r="B3892" i="13"/>
  <c r="B2852" i="13"/>
  <c r="B2280" i="13"/>
  <c r="B1708" i="13"/>
  <c r="B1136" i="13"/>
  <c r="B5444" i="13"/>
  <c r="B4924" i="13"/>
  <c r="B4404" i="13"/>
  <c r="B3884" i="13"/>
  <c r="B3364" i="13"/>
  <c r="B2844" i="13"/>
  <c r="B2272" i="13"/>
  <c r="B1700" i="13"/>
  <c r="B1128" i="13"/>
  <c r="B5436" i="13"/>
  <c r="B4916" i="13"/>
  <c r="B4396" i="13"/>
  <c r="B3876" i="13"/>
  <c r="B3356" i="13"/>
  <c r="B2836" i="13"/>
  <c r="B2264" i="13"/>
  <c r="B1692" i="13"/>
  <c r="B1120" i="13"/>
  <c r="B4908" i="13"/>
  <c r="B5428" i="13"/>
  <c r="B4388" i="13"/>
  <c r="B3868" i="13"/>
  <c r="B3348" i="13"/>
  <c r="B2828" i="13"/>
  <c r="B1684" i="13"/>
  <c r="B2256" i="13"/>
  <c r="B1112" i="13"/>
  <c r="B5420" i="13"/>
  <c r="B4900" i="13"/>
  <c r="B4380" i="13"/>
  <c r="B3860" i="13"/>
  <c r="B3340" i="13"/>
  <c r="B2820" i="13"/>
  <c r="B2248" i="13"/>
  <c r="B1676" i="13"/>
  <c r="B1104" i="13"/>
  <c r="B5412" i="13"/>
  <c r="B4892" i="13"/>
  <c r="B4372" i="13"/>
  <c r="B3852" i="13"/>
  <c r="B3332" i="13"/>
  <c r="B2812" i="13"/>
  <c r="B1668" i="13"/>
  <c r="B2240" i="13"/>
  <c r="B1096" i="13"/>
  <c r="B5404" i="13"/>
  <c r="B4884" i="13"/>
  <c r="B4364" i="13"/>
  <c r="B3844" i="13"/>
  <c r="B3324" i="13"/>
  <c r="B2804" i="13"/>
  <c r="B2232" i="13"/>
  <c r="B1660" i="13"/>
  <c r="B1088" i="13"/>
  <c r="B5396" i="13"/>
  <c r="B4876" i="13"/>
  <c r="B4356" i="13"/>
  <c r="B3836" i="13"/>
  <c r="B3316" i="13"/>
  <c r="B2796" i="13"/>
  <c r="B2224" i="13"/>
  <c r="B1652" i="13"/>
  <c r="B1080" i="13"/>
  <c r="B5388" i="13"/>
  <c r="B4868" i="13"/>
  <c r="B4348" i="13"/>
  <c r="B3828" i="13"/>
  <c r="B3308" i="13"/>
  <c r="B2788" i="13"/>
  <c r="B2216" i="13"/>
  <c r="B1644" i="13"/>
  <c r="B1072" i="13"/>
  <c r="B5380" i="13"/>
  <c r="B4860" i="13"/>
  <c r="B4340" i="13"/>
  <c r="B3820" i="13"/>
  <c r="B3300" i="13"/>
  <c r="B2780" i="13"/>
  <c r="B2208" i="13"/>
  <c r="B1636" i="13"/>
  <c r="B1064" i="13"/>
  <c r="B5372" i="13"/>
  <c r="B4852" i="13"/>
  <c r="B4332" i="13"/>
  <c r="B3812" i="13"/>
  <c r="B3292" i="13"/>
  <c r="B2772" i="13"/>
  <c r="B2200" i="13"/>
  <c r="B1628" i="13"/>
  <c r="B1056" i="13"/>
  <c r="B5364" i="13"/>
  <c r="B4844" i="13"/>
  <c r="B4324" i="13"/>
  <c r="B3804" i="13"/>
  <c r="B3284" i="13"/>
  <c r="B2764" i="13"/>
  <c r="B2192" i="13"/>
  <c r="B1620" i="13"/>
  <c r="B1048" i="13"/>
  <c r="B5356" i="13"/>
  <c r="B4836" i="13"/>
  <c r="B4316" i="13"/>
  <c r="B3796" i="13"/>
  <c r="B3276" i="13"/>
  <c r="B2756" i="13"/>
  <c r="B2184" i="13"/>
  <c r="B1612" i="13"/>
  <c r="B1040" i="13"/>
  <c r="B5348" i="13"/>
  <c r="B4828" i="13"/>
  <c r="B4308" i="13"/>
  <c r="B3788" i="13"/>
  <c r="B3268" i="13"/>
  <c r="B2748" i="13"/>
  <c r="B2176" i="13"/>
  <c r="B1604" i="13"/>
  <c r="B1032" i="13"/>
  <c r="B5340" i="13"/>
  <c r="B4820" i="13"/>
  <c r="B4300" i="13"/>
  <c r="B3780" i="13"/>
  <c r="B3260" i="13"/>
  <c r="B2740" i="13"/>
  <c r="B2168" i="13"/>
  <c r="B1596" i="13"/>
  <c r="B1024" i="13"/>
  <c r="B5332" i="13"/>
  <c r="B4812" i="13"/>
  <c r="B4292" i="13"/>
  <c r="B3772" i="13"/>
  <c r="B3252" i="13"/>
  <c r="B2732" i="13"/>
  <c r="B2160" i="13"/>
  <c r="B1588" i="13"/>
  <c r="B1016" i="13"/>
  <c r="B5324" i="13"/>
  <c r="B4804" i="13"/>
  <c r="B4284" i="13"/>
  <c r="B3764" i="13"/>
  <c r="B3244" i="13"/>
  <c r="B2724" i="13"/>
  <c r="B2152" i="13"/>
  <c r="B1580" i="13"/>
  <c r="B1008" i="13"/>
  <c r="B5316" i="13"/>
  <c r="B4796" i="13"/>
  <c r="B4276" i="13"/>
  <c r="B3756" i="13"/>
  <c r="B3236" i="13"/>
  <c r="B2716" i="13"/>
  <c r="B2144" i="13"/>
  <c r="B1572" i="13"/>
  <c r="B1000" i="13"/>
  <c r="B5308" i="13"/>
  <c r="B4788" i="13"/>
  <c r="B4268" i="13"/>
  <c r="B3748" i="13"/>
  <c r="B3228" i="13"/>
  <c r="B2708" i="13"/>
  <c r="B2136" i="13"/>
  <c r="B1564" i="13"/>
  <c r="B992" i="13"/>
  <c r="B5300" i="13"/>
  <c r="B4780" i="13"/>
  <c r="B4260" i="13"/>
  <c r="B3740" i="13"/>
  <c r="B3220" i="13"/>
  <c r="B2700" i="13"/>
  <c r="B2128" i="13"/>
  <c r="B1556" i="13"/>
  <c r="B984" i="13"/>
  <c r="B5292" i="13"/>
  <c r="B4772" i="13"/>
  <c r="B4252" i="13"/>
  <c r="B3732" i="13"/>
  <c r="B3212" i="13"/>
  <c r="B2692" i="13"/>
  <c r="B2120" i="13"/>
  <c r="B1548" i="13"/>
  <c r="B976" i="13"/>
  <c r="B5284" i="13"/>
  <c r="B4764" i="13"/>
  <c r="B4244" i="13"/>
  <c r="B3724" i="13"/>
  <c r="B3204" i="13"/>
  <c r="B2684" i="13"/>
  <c r="B2112" i="13"/>
  <c r="B1540" i="13"/>
  <c r="B968" i="13"/>
  <c r="B5276" i="13"/>
  <c r="B4756" i="13"/>
  <c r="B4236" i="13"/>
  <c r="B3716" i="13"/>
  <c r="B3196" i="13"/>
  <c r="B2676" i="13"/>
  <c r="B2104" i="13"/>
  <c r="B1532" i="13"/>
  <c r="B960" i="13"/>
  <c r="B5268" i="13"/>
  <c r="B4748" i="13"/>
  <c r="B4228" i="13"/>
  <c r="B3708" i="13"/>
  <c r="B3188" i="13"/>
  <c r="B2668" i="13"/>
  <c r="B2096" i="13"/>
  <c r="B1524" i="13"/>
  <c r="B952" i="13"/>
  <c r="B5260" i="13"/>
  <c r="B4740" i="13"/>
  <c r="B4220" i="13"/>
  <c r="B3700" i="13"/>
  <c r="B3180" i="13"/>
  <c r="B2660" i="13"/>
  <c r="B2088" i="13"/>
  <c r="B1516" i="13"/>
  <c r="B944" i="13"/>
  <c r="B5252" i="13"/>
  <c r="B4732" i="13"/>
  <c r="B4212" i="13"/>
  <c r="B3692" i="13"/>
  <c r="B3172" i="13"/>
  <c r="B2652" i="13"/>
  <c r="B2080" i="13"/>
  <c r="B1508" i="13"/>
  <c r="B936" i="13"/>
  <c r="B5244" i="13"/>
  <c r="B4724" i="13"/>
  <c r="B4204" i="13"/>
  <c r="B3684" i="13"/>
  <c r="B3164" i="13"/>
  <c r="B2644" i="13"/>
  <c r="B2072" i="13"/>
  <c r="B1500" i="13"/>
  <c r="B928" i="13"/>
  <c r="B5236" i="13"/>
  <c r="B4716" i="13"/>
  <c r="B4196" i="13"/>
  <c r="B3676" i="13"/>
  <c r="B3156" i="13"/>
  <c r="B2636" i="13"/>
  <c r="B2064" i="13"/>
  <c r="B1492" i="13"/>
  <c r="B920" i="13"/>
  <c r="B5228" i="13"/>
  <c r="B4708" i="13"/>
  <c r="B4188" i="13"/>
  <c r="B3668" i="13"/>
  <c r="B3148" i="13"/>
  <c r="B2628" i="13"/>
  <c r="B2056" i="13"/>
  <c r="B1484" i="13"/>
  <c r="B912" i="13"/>
  <c r="B5220" i="13"/>
  <c r="B4700" i="13"/>
  <c r="B4180" i="13"/>
  <c r="B3660" i="13"/>
  <c r="B3140" i="13"/>
  <c r="B2620" i="13"/>
  <c r="B2048" i="13"/>
  <c r="B1476" i="13"/>
  <c r="B904" i="13"/>
  <c r="B5212" i="13"/>
  <c r="B4692" i="13"/>
  <c r="B4172" i="13"/>
  <c r="B3652" i="13"/>
  <c r="B3132" i="13"/>
  <c r="B2612" i="13"/>
  <c r="B2040" i="13"/>
  <c r="B1468" i="13"/>
  <c r="B896" i="13"/>
  <c r="B5204" i="13"/>
  <c r="B4684" i="13"/>
  <c r="B4164" i="13"/>
  <c r="B3644" i="13"/>
  <c r="B3124" i="13"/>
  <c r="B2604" i="13"/>
  <c r="B2032" i="13"/>
  <c r="B1460" i="13"/>
  <c r="B888" i="13"/>
  <c r="B5196" i="13"/>
  <c r="B4676" i="13"/>
  <c r="B4156" i="13"/>
  <c r="B3636" i="13"/>
  <c r="B3116" i="13"/>
  <c r="B2596" i="13"/>
  <c r="B2024" i="13"/>
  <c r="B1452" i="13"/>
  <c r="B880" i="13"/>
  <c r="B5188" i="13"/>
  <c r="B4668" i="13"/>
  <c r="B4148" i="13"/>
  <c r="B3628" i="13"/>
  <c r="B3108" i="13"/>
  <c r="B2588" i="13"/>
  <c r="B2016" i="13"/>
  <c r="B1444" i="13"/>
  <c r="B872" i="13"/>
  <c r="B5180" i="13"/>
  <c r="B4660" i="13"/>
  <c r="B4140" i="13"/>
  <c r="B3620" i="13"/>
  <c r="B3100" i="13"/>
  <c r="B2580" i="13"/>
  <c r="B2008" i="13"/>
  <c r="B1436" i="13"/>
  <c r="B864" i="13"/>
  <c r="B5172" i="13"/>
  <c r="B4652" i="13"/>
  <c r="B4132" i="13"/>
  <c r="B3612" i="13"/>
  <c r="B3092" i="13"/>
  <c r="B2572" i="13"/>
  <c r="B2000" i="13"/>
  <c r="B856" i="13"/>
  <c r="B4644" i="13"/>
  <c r="B5164" i="13"/>
  <c r="B4124" i="13"/>
  <c r="B3604" i="13"/>
  <c r="B3084" i="13"/>
  <c r="B2564" i="13"/>
  <c r="B1992" i="13"/>
  <c r="B1420" i="13"/>
  <c r="B848" i="13"/>
  <c r="B5156" i="13"/>
  <c r="B4636" i="13"/>
  <c r="B4116" i="13"/>
  <c r="B3596" i="13"/>
  <c r="B3076" i="13"/>
  <c r="B2556" i="13"/>
  <c r="B1984" i="13"/>
  <c r="B840" i="13"/>
  <c r="B1412" i="13"/>
  <c r="B572" i="13"/>
  <c r="B556" i="13"/>
  <c r="B540" i="13"/>
  <c r="B524" i="13"/>
  <c r="B4926" i="13"/>
  <c r="B5446" i="13"/>
  <c r="B4406" i="13"/>
  <c r="B3886" i="13"/>
  <c r="B3366" i="13"/>
  <c r="B2846" i="13"/>
  <c r="B2274" i="13"/>
  <c r="B1702" i="13"/>
  <c r="B1130" i="13"/>
  <c r="B5398" i="13"/>
  <c r="B4878" i="13"/>
  <c r="B4358" i="13"/>
  <c r="B3838" i="13"/>
  <c r="B3318" i="13"/>
  <c r="B2798" i="13"/>
  <c r="B2226" i="13"/>
  <c r="B1654" i="13"/>
  <c r="B1082" i="13"/>
  <c r="B5374" i="13"/>
  <c r="B4854" i="13"/>
  <c r="B4334" i="13"/>
  <c r="B3814" i="13"/>
  <c r="B3294" i="13"/>
  <c r="B2774" i="13"/>
  <c r="B2202" i="13"/>
  <c r="B1630" i="13"/>
  <c r="B1058" i="13"/>
  <c r="B5358" i="13"/>
  <c r="B4838" i="13"/>
  <c r="B4318" i="13"/>
  <c r="B3798" i="13"/>
  <c r="B3278" i="13"/>
  <c r="B2758" i="13"/>
  <c r="B2186" i="13"/>
  <c r="B1614" i="13"/>
  <c r="B1042" i="13"/>
  <c r="B5334" i="13"/>
  <c r="B4814" i="13"/>
  <c r="B4294" i="13"/>
  <c r="B3774" i="13"/>
  <c r="B3254" i="13"/>
  <c r="B2734" i="13"/>
  <c r="B2162" i="13"/>
  <c r="B1590" i="13"/>
  <c r="B1018" i="13"/>
  <c r="B5310" i="13"/>
  <c r="B4790" i="13"/>
  <c r="B4270" i="13"/>
  <c r="B3750" i="13"/>
  <c r="B3230" i="13"/>
  <c r="B2710" i="13"/>
  <c r="B2138" i="13"/>
  <c r="B1566" i="13"/>
  <c r="B994" i="13"/>
  <c r="B5286" i="13"/>
  <c r="B4766" i="13"/>
  <c r="B4246" i="13"/>
  <c r="B3726" i="13"/>
  <c r="B3206" i="13"/>
  <c r="B2686" i="13"/>
  <c r="B2114" i="13"/>
  <c r="B1542" i="13"/>
  <c r="B970" i="13"/>
  <c r="B5246" i="13"/>
  <c r="B4726" i="13"/>
  <c r="B4206" i="13"/>
  <c r="B3686" i="13"/>
  <c r="B3166" i="13"/>
  <c r="B2646" i="13"/>
  <c r="B2074" i="13"/>
  <c r="B1502" i="13"/>
  <c r="B930" i="13"/>
  <c r="B5214" i="13"/>
  <c r="B4694" i="13"/>
  <c r="B4174" i="13"/>
  <c r="B3654" i="13"/>
  <c r="B3134" i="13"/>
  <c r="B2614" i="13"/>
  <c r="B2042" i="13"/>
  <c r="B1470" i="13"/>
  <c r="B898" i="13"/>
  <c r="B5459" i="13"/>
  <c r="B4939" i="13"/>
  <c r="B4419" i="13"/>
  <c r="B3899" i="13"/>
  <c r="B3379" i="13"/>
  <c r="B2859" i="13"/>
  <c r="B2287" i="13"/>
  <c r="B1715" i="13"/>
  <c r="B571" i="13"/>
  <c r="B1143" i="13"/>
  <c r="B5451" i="13"/>
  <c r="B4931" i="13"/>
  <c r="B4411" i="13"/>
  <c r="B3891" i="13"/>
  <c r="B3371" i="13"/>
  <c r="B2279" i="13"/>
  <c r="B2851" i="13"/>
  <c r="B1707" i="13"/>
  <c r="B563" i="13"/>
  <c r="B1135" i="13"/>
  <c r="B5443" i="13"/>
  <c r="B4923" i="13"/>
  <c r="B4403" i="13"/>
  <c r="B3883" i="13"/>
  <c r="B2843" i="13"/>
  <c r="B2271" i="13"/>
  <c r="B3363" i="13"/>
  <c r="B1699" i="13"/>
  <c r="B555" i="13"/>
  <c r="B1127" i="13"/>
  <c r="B5435" i="13"/>
  <c r="B4915" i="13"/>
  <c r="B4395" i="13"/>
  <c r="B3355" i="13"/>
  <c r="B3875" i="13"/>
  <c r="B2835" i="13"/>
  <c r="B2263" i="13"/>
  <c r="B1691" i="13"/>
  <c r="B547" i="13"/>
  <c r="B1119" i="13"/>
  <c r="B5427" i="13"/>
  <c r="B4907" i="13"/>
  <c r="B3867" i="13"/>
  <c r="B4387" i="13"/>
  <c r="B3347" i="13"/>
  <c r="B2827" i="13"/>
  <c r="B2255" i="13"/>
  <c r="B1683" i="13"/>
  <c r="B539" i="13"/>
  <c r="B1111" i="13"/>
  <c r="B5419" i="13"/>
  <c r="B4899" i="13"/>
  <c r="B4379" i="13"/>
  <c r="B3859" i="13"/>
  <c r="B3339" i="13"/>
  <c r="B2819" i="13"/>
  <c r="B2247" i="13"/>
  <c r="B1675" i="13"/>
  <c r="B531" i="13"/>
  <c r="B1103" i="13"/>
  <c r="B5411" i="13"/>
  <c r="B4891" i="13"/>
  <c r="B3851" i="13"/>
  <c r="B4371" i="13"/>
  <c r="B3331" i="13"/>
  <c r="B2811" i="13"/>
  <c r="B2239" i="13"/>
  <c r="B1667" i="13"/>
  <c r="B523" i="13"/>
  <c r="B1095" i="13"/>
  <c r="B5403" i="13"/>
  <c r="B4883" i="13"/>
  <c r="B4363" i="13"/>
  <c r="B3843" i="13"/>
  <c r="B3323" i="13"/>
  <c r="B2803" i="13"/>
  <c r="B2231" i="13"/>
  <c r="B1659" i="13"/>
  <c r="B515" i="13"/>
  <c r="B1087" i="13"/>
  <c r="B5395" i="13"/>
  <c r="B4875" i="13"/>
  <c r="B4355" i="13"/>
  <c r="B3835" i="13"/>
  <c r="B3315" i="13"/>
  <c r="B2223" i="13"/>
  <c r="B2795" i="13"/>
  <c r="B1651" i="13"/>
  <c r="B507" i="13"/>
  <c r="B1079" i="13"/>
  <c r="B5387" i="13"/>
  <c r="B4867" i="13"/>
  <c r="B4347" i="13"/>
  <c r="B3827" i="13"/>
  <c r="B3307" i="13"/>
  <c r="B2787" i="13"/>
  <c r="B2215" i="13"/>
  <c r="B1643" i="13"/>
  <c r="B499" i="13"/>
  <c r="B1071" i="13"/>
  <c r="B5379" i="13"/>
  <c r="B4859" i="13"/>
  <c r="B4339" i="13"/>
  <c r="B3819" i="13"/>
  <c r="B3299" i="13"/>
  <c r="B2207" i="13"/>
  <c r="B2779" i="13"/>
  <c r="B1635" i="13"/>
  <c r="B491" i="13"/>
  <c r="B1063" i="13"/>
  <c r="B5371" i="13"/>
  <c r="B4851" i="13"/>
  <c r="B4331" i="13"/>
  <c r="B3811" i="13"/>
  <c r="B3291" i="13"/>
  <c r="B2771" i="13"/>
  <c r="B2199" i="13"/>
  <c r="B1627" i="13"/>
  <c r="B483" i="13"/>
  <c r="B1055" i="13"/>
  <c r="B5363" i="13"/>
  <c r="B4843" i="13"/>
  <c r="B4323" i="13"/>
  <c r="B3803" i="13"/>
  <c r="B3283" i="13"/>
  <c r="B2191" i="13"/>
  <c r="B2763" i="13"/>
  <c r="B1619" i="13"/>
  <c r="B475" i="13"/>
  <c r="B1047" i="13"/>
  <c r="B5355" i="13"/>
  <c r="B4315" i="13"/>
  <c r="B4835" i="13"/>
  <c r="B3795" i="13"/>
  <c r="B3275" i="13"/>
  <c r="B2755" i="13"/>
  <c r="B2183" i="13"/>
  <c r="B1611" i="13"/>
  <c r="B467" i="13"/>
  <c r="B1039" i="13"/>
  <c r="B5347" i="13"/>
  <c r="B4827" i="13"/>
  <c r="B4307" i="13"/>
  <c r="B3787" i="13"/>
  <c r="B3267" i="13"/>
  <c r="B2175" i="13"/>
  <c r="B1603" i="13"/>
  <c r="B2747" i="13"/>
  <c r="B459" i="13"/>
  <c r="B1031" i="13"/>
  <c r="B5339" i="13"/>
  <c r="B4819" i="13"/>
  <c r="B4299" i="13"/>
  <c r="B3779" i="13"/>
  <c r="B3259" i="13"/>
  <c r="B2739" i="13"/>
  <c r="B2167" i="13"/>
  <c r="B1595" i="13"/>
  <c r="B451" i="13"/>
  <c r="B1023" i="13"/>
  <c r="B5331" i="13"/>
  <c r="B4811" i="13"/>
  <c r="B4291" i="13"/>
  <c r="B3251" i="13"/>
  <c r="B3771" i="13"/>
  <c r="B2159" i="13"/>
  <c r="B2731" i="13"/>
  <c r="B1587" i="13"/>
  <c r="B443" i="13"/>
  <c r="B1015" i="13"/>
  <c r="B5323" i="13"/>
  <c r="B4803" i="13"/>
  <c r="B4283" i="13"/>
  <c r="B3763" i="13"/>
  <c r="B3243" i="13"/>
  <c r="B2723" i="13"/>
  <c r="B2151" i="13"/>
  <c r="B1579" i="13"/>
  <c r="B435" i="13"/>
  <c r="B1007" i="13"/>
  <c r="B5315" i="13"/>
  <c r="B4795" i="13"/>
  <c r="B4275" i="13"/>
  <c r="B3235" i="13"/>
  <c r="B3755" i="13"/>
  <c r="B2143" i="13"/>
  <c r="B2715" i="13"/>
  <c r="B1571" i="13"/>
  <c r="B427" i="13"/>
  <c r="B999" i="13"/>
  <c r="B5307" i="13"/>
  <c r="B4787" i="13"/>
  <c r="B4267" i="13"/>
  <c r="B3747" i="13"/>
  <c r="B3227" i="13"/>
  <c r="B2707" i="13"/>
  <c r="B2135" i="13"/>
  <c r="B1563" i="13"/>
  <c r="B419" i="13"/>
  <c r="B991" i="13"/>
  <c r="B5299" i="13"/>
  <c r="B4779" i="13"/>
  <c r="B4259" i="13"/>
  <c r="B3739" i="13"/>
  <c r="B3219" i="13"/>
  <c r="B2127" i="13"/>
  <c r="B2699" i="13"/>
  <c r="B1555" i="13"/>
  <c r="B411" i="13"/>
  <c r="B983" i="13"/>
  <c r="B5291" i="13"/>
  <c r="B4771" i="13"/>
  <c r="B4251" i="13"/>
  <c r="B3731" i="13"/>
  <c r="B3211" i="13"/>
  <c r="B2691" i="13"/>
  <c r="B2119" i="13"/>
  <c r="B1547" i="13"/>
  <c r="B403" i="13"/>
  <c r="B975" i="13"/>
  <c r="B5283" i="13"/>
  <c r="B4763" i="13"/>
  <c r="B4243" i="13"/>
  <c r="B3723" i="13"/>
  <c r="B3203" i="13"/>
  <c r="B2111" i="13"/>
  <c r="B1539" i="13"/>
  <c r="B2683" i="13"/>
  <c r="B395" i="13"/>
  <c r="B967" i="13"/>
  <c r="B5275" i="13"/>
  <c r="B4755" i="13"/>
  <c r="B4235" i="13"/>
  <c r="B3715" i="13"/>
  <c r="B3195" i="13"/>
  <c r="B2675" i="13"/>
  <c r="B2103" i="13"/>
  <c r="B1531" i="13"/>
  <c r="B387" i="13"/>
  <c r="B959" i="13"/>
  <c r="B5267" i="13"/>
  <c r="B4747" i="13"/>
  <c r="B4227" i="13"/>
  <c r="B3707" i="13"/>
  <c r="B3187" i="13"/>
  <c r="B2095" i="13"/>
  <c r="B1523" i="13"/>
  <c r="B2667" i="13"/>
  <c r="B379" i="13"/>
  <c r="B951" i="13"/>
  <c r="B5259" i="13"/>
  <c r="B4739" i="13"/>
  <c r="B4219" i="13"/>
  <c r="B3699" i="13"/>
  <c r="B3179" i="13"/>
  <c r="B2659" i="13"/>
  <c r="B2087" i="13"/>
  <c r="B1515" i="13"/>
  <c r="B371" i="13"/>
  <c r="B943" i="13"/>
  <c r="B5251" i="13"/>
  <c r="B4731" i="13"/>
  <c r="B4211" i="13"/>
  <c r="B3691" i="13"/>
  <c r="B3171" i="13"/>
  <c r="B2651" i="13"/>
  <c r="B2079" i="13"/>
  <c r="B1507" i="13"/>
  <c r="B363" i="13"/>
  <c r="B935" i="13"/>
  <c r="B5243" i="13"/>
  <c r="B4203" i="13"/>
  <c r="B4723" i="13"/>
  <c r="B3683" i="13"/>
  <c r="B3163" i="13"/>
  <c r="B2643" i="13"/>
  <c r="B2071" i="13"/>
  <c r="B1499" i="13"/>
  <c r="B355" i="13"/>
  <c r="B927" i="13"/>
  <c r="B5235" i="13"/>
  <c r="B4715" i="13"/>
  <c r="B4195" i="13"/>
  <c r="B3675" i="13"/>
  <c r="B3155" i="13"/>
  <c r="B2635" i="13"/>
  <c r="B2063" i="13"/>
  <c r="B1491" i="13"/>
  <c r="B347" i="13"/>
  <c r="B919" i="13"/>
  <c r="B5227" i="13"/>
  <c r="B4707" i="13"/>
  <c r="B4187" i="13"/>
  <c r="B3667" i="13"/>
  <c r="B3147" i="13"/>
  <c r="B2627" i="13"/>
  <c r="B2055" i="13"/>
  <c r="B1483" i="13"/>
  <c r="B339" i="13"/>
  <c r="B911" i="13"/>
  <c r="B5219" i="13"/>
  <c r="B4699" i="13"/>
  <c r="B4179" i="13"/>
  <c r="B3659" i="13"/>
  <c r="B3139" i="13"/>
  <c r="B2619" i="13"/>
  <c r="B2047" i="13"/>
  <c r="B1475" i="13"/>
  <c r="B331" i="13"/>
  <c r="B903" i="13"/>
  <c r="B5211" i="13"/>
  <c r="B4691" i="13"/>
  <c r="B4171" i="13"/>
  <c r="B3651" i="13"/>
  <c r="B3131" i="13"/>
  <c r="B2611" i="13"/>
  <c r="B2039" i="13"/>
  <c r="B1467" i="13"/>
  <c r="B323" i="13"/>
  <c r="B895" i="13"/>
  <c r="B5230" i="13"/>
  <c r="B4710" i="13"/>
  <c r="B4190" i="13"/>
  <c r="B3670" i="13"/>
  <c r="B3150" i="13"/>
  <c r="B2630" i="13"/>
  <c r="B2058" i="13"/>
  <c r="B1486" i="13"/>
  <c r="B914" i="13"/>
  <c r="B5458" i="13"/>
  <c r="B4938" i="13"/>
  <c r="B4418" i="13"/>
  <c r="B3898" i="13"/>
  <c r="B3378" i="13"/>
  <c r="B2858" i="13"/>
  <c r="B2286" i="13"/>
  <c r="B1142" i="13"/>
  <c r="B5450" i="13"/>
  <c r="B4930" i="13"/>
  <c r="B4410" i="13"/>
  <c r="B3890" i="13"/>
  <c r="B3370" i="13"/>
  <c r="B2850" i="13"/>
  <c r="B2278" i="13"/>
  <c r="B1706" i="13"/>
  <c r="B1134" i="13"/>
  <c r="B5442" i="13"/>
  <c r="B4922" i="13"/>
  <c r="B4402" i="13"/>
  <c r="B3882" i="13"/>
  <c r="B3362" i="13"/>
  <c r="B2842" i="13"/>
  <c r="B2270" i="13"/>
  <c r="B1698" i="13"/>
  <c r="B1126" i="13"/>
  <c r="B5434" i="13"/>
  <c r="B4914" i="13"/>
  <c r="B4394" i="13"/>
  <c r="B3874" i="13"/>
  <c r="B3354" i="13"/>
  <c r="B2834" i="13"/>
  <c r="B1690" i="13"/>
  <c r="B2262" i="13"/>
  <c r="B1118" i="13"/>
  <c r="B5426" i="13"/>
  <c r="B4906" i="13"/>
  <c r="B4386" i="13"/>
  <c r="B3346" i="13"/>
  <c r="B3866" i="13"/>
  <c r="B2826" i="13"/>
  <c r="B2254" i="13"/>
  <c r="B1682" i="13"/>
  <c r="B1110" i="13"/>
  <c r="B5418" i="13"/>
  <c r="B4898" i="13"/>
  <c r="B4378" i="13"/>
  <c r="B3858" i="13"/>
  <c r="B3338" i="13"/>
  <c r="B2818" i="13"/>
  <c r="B2246" i="13"/>
  <c r="B1674" i="13"/>
  <c r="B1102" i="13"/>
  <c r="B5410" i="13"/>
  <c r="B4890" i="13"/>
  <c r="B4370" i="13"/>
  <c r="B3330" i="13"/>
  <c r="B3850" i="13"/>
  <c r="B2810" i="13"/>
  <c r="B2238" i="13"/>
  <c r="B1666" i="13"/>
  <c r="B1094" i="13"/>
  <c r="B5402" i="13"/>
  <c r="B4882" i="13"/>
  <c r="B4362" i="13"/>
  <c r="B3842" i="13"/>
  <c r="B3322" i="13"/>
  <c r="B2802" i="13"/>
  <c r="B1658" i="13"/>
  <c r="B1086" i="13"/>
  <c r="B5394" i="13"/>
  <c r="B4874" i="13"/>
  <c r="B3834" i="13"/>
  <c r="B4354" i="13"/>
  <c r="B3314" i="13"/>
  <c r="B2794" i="13"/>
  <c r="B2222" i="13"/>
  <c r="B1650" i="13"/>
  <c r="B1078" i="13"/>
  <c r="B5386" i="13"/>
  <c r="B4866" i="13"/>
  <c r="B4346" i="13"/>
  <c r="B3826" i="13"/>
  <c r="B3306" i="13"/>
  <c r="B2786" i="13"/>
  <c r="B1642" i="13"/>
  <c r="B2214" i="13"/>
  <c r="B1070" i="13"/>
  <c r="B5378" i="13"/>
  <c r="B4858" i="13"/>
  <c r="B4338" i="13"/>
  <c r="B3818" i="13"/>
  <c r="B3298" i="13"/>
  <c r="B2778" i="13"/>
  <c r="B2206" i="13"/>
  <c r="B1634" i="13"/>
  <c r="B1062" i="13"/>
  <c r="B5370" i="13"/>
  <c r="B4850" i="13"/>
  <c r="B4330" i="13"/>
  <c r="B3810" i="13"/>
  <c r="B3290" i="13"/>
  <c r="B2770" i="13"/>
  <c r="B2198" i="13"/>
  <c r="B1626" i="13"/>
  <c r="B1054" i="13"/>
  <c r="B5362" i="13"/>
  <c r="B4842" i="13"/>
  <c r="B4322" i="13"/>
  <c r="B3802" i="13"/>
  <c r="B3282" i="13"/>
  <c r="B2762" i="13"/>
  <c r="B2190" i="13"/>
  <c r="B1618" i="13"/>
  <c r="B1046" i="13"/>
  <c r="B5354" i="13"/>
  <c r="B4834" i="13"/>
  <c r="B4314" i="13"/>
  <c r="B3794" i="13"/>
  <c r="B3274" i="13"/>
  <c r="B2754" i="13"/>
  <c r="B2182" i="13"/>
  <c r="B1610" i="13"/>
  <c r="B1038" i="13"/>
  <c r="B5346" i="13"/>
  <c r="B4826" i="13"/>
  <c r="B4306" i="13"/>
  <c r="B3786" i="13"/>
  <c r="B3266" i="13"/>
  <c r="B2746" i="13"/>
  <c r="B2174" i="13"/>
  <c r="B1602" i="13"/>
  <c r="B1030" i="13"/>
  <c r="B5338" i="13"/>
  <c r="B4818" i="13"/>
  <c r="B4298" i="13"/>
  <c r="B3778" i="13"/>
  <c r="B3258" i="13"/>
  <c r="B2738" i="13"/>
  <c r="B1594" i="13"/>
  <c r="B2166" i="13"/>
  <c r="B1022" i="13"/>
  <c r="B5330" i="13"/>
  <c r="B4810" i="13"/>
  <c r="B4290" i="13"/>
  <c r="B3770" i="13"/>
  <c r="B3250" i="13"/>
  <c r="B2730" i="13"/>
  <c r="B2158" i="13"/>
  <c r="B1586" i="13"/>
  <c r="B1014" i="13"/>
  <c r="B5322" i="13"/>
  <c r="B4802" i="13"/>
  <c r="B4282" i="13"/>
  <c r="B3762" i="13"/>
  <c r="B3242" i="13"/>
  <c r="B2722" i="13"/>
  <c r="B1578" i="13"/>
  <c r="B2150" i="13"/>
  <c r="B1006" i="13"/>
  <c r="B5314" i="13"/>
  <c r="B4794" i="13"/>
  <c r="B4274" i="13"/>
  <c r="B3754" i="13"/>
  <c r="B3234" i="13"/>
  <c r="B2714" i="13"/>
  <c r="B2142" i="13"/>
  <c r="B1570" i="13"/>
  <c r="B998" i="13"/>
  <c r="B5306" i="13"/>
  <c r="B4786" i="13"/>
  <c r="B4266" i="13"/>
  <c r="B3746" i="13"/>
  <c r="B3226" i="13"/>
  <c r="B2706" i="13"/>
  <c r="B2134" i="13"/>
  <c r="B1562" i="13"/>
  <c r="B990" i="13"/>
  <c r="B5298" i="13"/>
  <c r="B4778" i="13"/>
  <c r="B4258" i="13"/>
  <c r="B3738" i="13"/>
  <c r="B3218" i="13"/>
  <c r="B2698" i="13"/>
  <c r="B2126" i="13"/>
  <c r="B1554" i="13"/>
  <c r="B982" i="13"/>
  <c r="B5290" i="13"/>
  <c r="B4770" i="13"/>
  <c r="B4250" i="13"/>
  <c r="B3730" i="13"/>
  <c r="B3210" i="13"/>
  <c r="B2690" i="13"/>
  <c r="B2118" i="13"/>
  <c r="B1546" i="13"/>
  <c r="B974" i="13"/>
  <c r="B5282" i="13"/>
  <c r="B4762" i="13"/>
  <c r="B4242" i="13"/>
  <c r="B3722" i="13"/>
  <c r="B3202" i="13"/>
  <c r="B2682" i="13"/>
  <c r="B2110" i="13"/>
  <c r="B1538" i="13"/>
  <c r="B966" i="13"/>
  <c r="B5274" i="13"/>
  <c r="B4234" i="13"/>
  <c r="B4754" i="13"/>
  <c r="B3714" i="13"/>
  <c r="B3194" i="13"/>
  <c r="B2674" i="13"/>
  <c r="B1530" i="13"/>
  <c r="B2102" i="13"/>
  <c r="B958" i="13"/>
  <c r="B5266" i="13"/>
  <c r="B4746" i="13"/>
  <c r="B4226" i="13"/>
  <c r="B3706" i="13"/>
  <c r="B3186" i="13"/>
  <c r="B2666" i="13"/>
  <c r="B2094" i="13"/>
  <c r="B1522" i="13"/>
  <c r="B950" i="13"/>
  <c r="B5258" i="13"/>
  <c r="B4738" i="13"/>
  <c r="B4218" i="13"/>
  <c r="B3698" i="13"/>
  <c r="B3178" i="13"/>
  <c r="B2658" i="13"/>
  <c r="B1514" i="13"/>
  <c r="B2086" i="13"/>
  <c r="B942" i="13"/>
  <c r="B5250" i="13"/>
  <c r="B4730" i="13"/>
  <c r="B4210" i="13"/>
  <c r="B3690" i="13"/>
  <c r="B3170" i="13"/>
  <c r="B2650" i="13"/>
  <c r="B2078" i="13"/>
  <c r="B1506" i="13"/>
  <c r="B934" i="13"/>
  <c r="B5242" i="13"/>
  <c r="B4722" i="13"/>
  <c r="B4202" i="13"/>
  <c r="B3682" i="13"/>
  <c r="B3162" i="13"/>
  <c r="B2642" i="13"/>
  <c r="B2070" i="13"/>
  <c r="B1498" i="13"/>
  <c r="B926" i="13"/>
  <c r="B5234" i="13"/>
  <c r="B4714" i="13"/>
  <c r="B4194" i="13"/>
  <c r="B3674" i="13"/>
  <c r="B3154" i="13"/>
  <c r="B2634" i="13"/>
  <c r="B2062" i="13"/>
  <c r="B1490" i="13"/>
  <c r="B918" i="13"/>
  <c r="B5226" i="13"/>
  <c r="B4706" i="13"/>
  <c r="B4186" i="13"/>
  <c r="B3666" i="13"/>
  <c r="B3146" i="13"/>
  <c r="B2626" i="13"/>
  <c r="B2054" i="13"/>
  <c r="B1482" i="13"/>
  <c r="B910" i="13"/>
  <c r="B5218" i="13"/>
  <c r="B4698" i="13"/>
  <c r="B4178" i="13"/>
  <c r="B3658" i="13"/>
  <c r="B3138" i="13"/>
  <c r="B2618" i="13"/>
  <c r="B2046" i="13"/>
  <c r="B1474" i="13"/>
  <c r="B902" i="13"/>
  <c r="B5210" i="13"/>
  <c r="B4690" i="13"/>
  <c r="B4170" i="13"/>
  <c r="B3650" i="13"/>
  <c r="B3130" i="13"/>
  <c r="B2610" i="13"/>
  <c r="B1466" i="13"/>
  <c r="B2038" i="13"/>
  <c r="B894" i="13"/>
  <c r="B516" i="13"/>
  <c r="B500" i="13"/>
  <c r="B484" i="13"/>
  <c r="B468" i="13"/>
  <c r="B452" i="13"/>
  <c r="B436" i="13"/>
  <c r="B420" i="13"/>
  <c r="B404" i="13"/>
  <c r="B388" i="13"/>
  <c r="B372" i="13"/>
  <c r="B356" i="13"/>
  <c r="B340" i="13"/>
  <c r="B324" i="13"/>
  <c r="B308" i="13"/>
  <c r="B292" i="13"/>
  <c r="B276" i="13"/>
  <c r="B5454" i="13"/>
  <c r="B4934" i="13"/>
  <c r="B4414" i="13"/>
  <c r="B3894" i="13"/>
  <c r="B3374" i="13"/>
  <c r="B2854" i="13"/>
  <c r="B2282" i="13"/>
  <c r="B1710" i="13"/>
  <c r="B1138" i="13"/>
  <c r="B5414" i="13"/>
  <c r="B4894" i="13"/>
  <c r="B4374" i="13"/>
  <c r="B3854" i="13"/>
  <c r="B3334" i="13"/>
  <c r="B1670" i="13"/>
  <c r="B2814" i="13"/>
  <c r="B2242" i="13"/>
  <c r="B1098" i="13"/>
  <c r="B5326" i="13"/>
  <c r="B4806" i="13"/>
  <c r="B4286" i="13"/>
  <c r="B3766" i="13"/>
  <c r="B3246" i="13"/>
  <c r="B2726" i="13"/>
  <c r="B2154" i="13"/>
  <c r="B1582" i="13"/>
  <c r="B1010" i="13"/>
  <c r="B5457" i="13"/>
  <c r="B4937" i="13"/>
  <c r="B4417" i="13"/>
  <c r="B3897" i="13"/>
  <c r="B3377" i="13"/>
  <c r="B2857" i="13"/>
  <c r="B2285" i="13"/>
  <c r="B1713" i="13"/>
  <c r="B569" i="13"/>
  <c r="B1141" i="13"/>
  <c r="B5449" i="13"/>
  <c r="B4929" i="13"/>
  <c r="B4409" i="13"/>
  <c r="B3889" i="13"/>
  <c r="B3369" i="13"/>
  <c r="B2849" i="13"/>
  <c r="B2277" i="13"/>
  <c r="B1705" i="13"/>
  <c r="B561" i="13"/>
  <c r="B1133" i="13"/>
  <c r="B5441" i="13"/>
  <c r="B4921" i="13"/>
  <c r="B4401" i="13"/>
  <c r="B3361" i="13"/>
  <c r="B3881" i="13"/>
  <c r="B2841" i="13"/>
  <c r="B2269" i="13"/>
  <c r="B1697" i="13"/>
  <c r="B553" i="13"/>
  <c r="B1125" i="13"/>
  <c r="B5433" i="13"/>
  <c r="B4913" i="13"/>
  <c r="B4393" i="13"/>
  <c r="B3873" i="13"/>
  <c r="B3353" i="13"/>
  <c r="B2833" i="13"/>
  <c r="B2261" i="13"/>
  <c r="B1689" i="13"/>
  <c r="B545" i="13"/>
  <c r="B1117" i="13"/>
  <c r="B5425" i="13"/>
  <c r="B4905" i="13"/>
  <c r="B4385" i="13"/>
  <c r="B3865" i="13"/>
  <c r="B3345" i="13"/>
  <c r="B2825" i="13"/>
  <c r="B2253" i="13"/>
  <c r="B1681" i="13"/>
  <c r="B537" i="13"/>
  <c r="B1109" i="13"/>
  <c r="B5417" i="13"/>
  <c r="B4897" i="13"/>
  <c r="B4377" i="13"/>
  <c r="B3857" i="13"/>
  <c r="B3337" i="13"/>
  <c r="B2817" i="13"/>
  <c r="B2245" i="13"/>
  <c r="B529" i="13"/>
  <c r="B1101" i="13"/>
  <c r="B1673" i="13"/>
  <c r="B5409" i="13"/>
  <c r="B4889" i="13"/>
  <c r="B3849" i="13"/>
  <c r="B4369" i="13"/>
  <c r="B3329" i="13"/>
  <c r="B2237" i="13"/>
  <c r="B2809" i="13"/>
  <c r="B1665" i="13"/>
  <c r="B521" i="13"/>
  <c r="B1093" i="13"/>
  <c r="B5401" i="13"/>
  <c r="B4881" i="13"/>
  <c r="B4361" i="13"/>
  <c r="B3841" i="13"/>
  <c r="B3321" i="13"/>
  <c r="B2229" i="13"/>
  <c r="B2801" i="13"/>
  <c r="B1657" i="13"/>
  <c r="B513" i="13"/>
  <c r="B1085" i="13"/>
  <c r="B5393" i="13"/>
  <c r="B4873" i="13"/>
  <c r="B4353" i="13"/>
  <c r="B3833" i="13"/>
  <c r="B3313" i="13"/>
  <c r="B2221" i="13"/>
  <c r="B2793" i="13"/>
  <c r="B1649" i="13"/>
  <c r="B505" i="13"/>
  <c r="B1077" i="13"/>
  <c r="B5385" i="13"/>
  <c r="B4865" i="13"/>
  <c r="B4345" i="13"/>
  <c r="B3825" i="13"/>
  <c r="B3305" i="13"/>
  <c r="B2213" i="13"/>
  <c r="B2785" i="13"/>
  <c r="B1641" i="13"/>
  <c r="B497" i="13"/>
  <c r="B1069" i="13"/>
  <c r="B5377" i="13"/>
  <c r="B4857" i="13"/>
  <c r="B4337" i="13"/>
  <c r="B3817" i="13"/>
  <c r="B3297" i="13"/>
  <c r="B2205" i="13"/>
  <c r="B2777" i="13"/>
  <c r="B1633" i="13"/>
  <c r="B489" i="13"/>
  <c r="B1061" i="13"/>
  <c r="B5369" i="13"/>
  <c r="B4849" i="13"/>
  <c r="B4329" i="13"/>
  <c r="B3809" i="13"/>
  <c r="B3289" i="13"/>
  <c r="B2197" i="13"/>
  <c r="B2769" i="13"/>
  <c r="B1625" i="13"/>
  <c r="B481" i="13"/>
  <c r="B1053" i="13"/>
  <c r="B4841" i="13"/>
  <c r="B5361" i="13"/>
  <c r="B4321" i="13"/>
  <c r="B3801" i="13"/>
  <c r="B3281" i="13"/>
  <c r="B2189" i="13"/>
  <c r="B2761" i="13"/>
  <c r="B1617" i="13"/>
  <c r="B473" i="13"/>
  <c r="B1045" i="13"/>
  <c r="B5353" i="13"/>
  <c r="B4833" i="13"/>
  <c r="B4313" i="13"/>
  <c r="B3793" i="13"/>
  <c r="B3273" i="13"/>
  <c r="B2181" i="13"/>
  <c r="B2753" i="13"/>
  <c r="B1609" i="13"/>
  <c r="B465" i="13"/>
  <c r="B1037" i="13"/>
  <c r="B5345" i="13"/>
  <c r="B4825" i="13"/>
  <c r="B4305" i="13"/>
  <c r="B3785" i="13"/>
  <c r="B3265" i="13"/>
  <c r="B2173" i="13"/>
  <c r="B2745" i="13"/>
  <c r="B1601" i="13"/>
  <c r="B457" i="13"/>
  <c r="B1029" i="13"/>
  <c r="B5337" i="13"/>
  <c r="B4817" i="13"/>
  <c r="B4297" i="13"/>
  <c r="B3777" i="13"/>
  <c r="B3257" i="13"/>
  <c r="B2165" i="13"/>
  <c r="B2737" i="13"/>
  <c r="B1593" i="13"/>
  <c r="B449" i="13"/>
  <c r="B1021" i="13"/>
  <c r="B5329" i="13"/>
  <c r="B4809" i="13"/>
  <c r="B4289" i="13"/>
  <c r="B3769" i="13"/>
  <c r="B3249" i="13"/>
  <c r="B2157" i="13"/>
  <c r="B2729" i="13"/>
  <c r="B1585" i="13"/>
  <c r="B441" i="13"/>
  <c r="B1013" i="13"/>
  <c r="B5321" i="13"/>
  <c r="B4801" i="13"/>
  <c r="B4281" i="13"/>
  <c r="B3761" i="13"/>
  <c r="B3241" i="13"/>
  <c r="B2149" i="13"/>
  <c r="B2721" i="13"/>
  <c r="B1577" i="13"/>
  <c r="B433" i="13"/>
  <c r="B1005" i="13"/>
  <c r="B5313" i="13"/>
  <c r="B4793" i="13"/>
  <c r="B4273" i="13"/>
  <c r="B3753" i="13"/>
  <c r="B3233" i="13"/>
  <c r="B2141" i="13"/>
  <c r="B2713" i="13"/>
  <c r="B1569" i="13"/>
  <c r="B425" i="13"/>
  <c r="B997" i="13"/>
  <c r="B5305" i="13"/>
  <c r="B4785" i="13"/>
  <c r="B4265" i="13"/>
  <c r="B3745" i="13"/>
  <c r="B3225" i="13"/>
  <c r="B2133" i="13"/>
  <c r="B2705" i="13"/>
  <c r="B1561" i="13"/>
  <c r="B417" i="13"/>
  <c r="B989" i="13"/>
  <c r="B5297" i="13"/>
  <c r="B4777" i="13"/>
  <c r="B4257" i="13"/>
  <c r="B3737" i="13"/>
  <c r="B3217" i="13"/>
  <c r="B2125" i="13"/>
  <c r="B2697" i="13"/>
  <c r="B1553" i="13"/>
  <c r="B409" i="13"/>
  <c r="B981" i="13"/>
  <c r="B5289" i="13"/>
  <c r="B4769" i="13"/>
  <c r="B4249" i="13"/>
  <c r="B3729" i="13"/>
  <c r="B3209" i="13"/>
  <c r="B2117" i="13"/>
  <c r="B2689" i="13"/>
  <c r="B1545" i="13"/>
  <c r="B401" i="13"/>
  <c r="B973" i="13"/>
  <c r="B5281" i="13"/>
  <c r="B4761" i="13"/>
  <c r="B4241" i="13"/>
  <c r="B3721" i="13"/>
  <c r="B3201" i="13"/>
  <c r="B2109" i="13"/>
  <c r="B2681" i="13"/>
  <c r="B1537" i="13"/>
  <c r="B393" i="13"/>
  <c r="B965" i="13"/>
  <c r="B5273" i="13"/>
  <c r="B4753" i="13"/>
  <c r="B4233" i="13"/>
  <c r="B3713" i="13"/>
  <c r="B3193" i="13"/>
  <c r="B2101" i="13"/>
  <c r="B2673" i="13"/>
  <c r="B1529" i="13"/>
  <c r="B385" i="13"/>
  <c r="B957" i="13"/>
  <c r="B5265" i="13"/>
  <c r="B4745" i="13"/>
  <c r="B4225" i="13"/>
  <c r="B3705" i="13"/>
  <c r="B3185" i="13"/>
  <c r="B2093" i="13"/>
  <c r="B2665" i="13"/>
  <c r="B1521" i="13"/>
  <c r="B377" i="13"/>
  <c r="B949" i="13"/>
  <c r="B5257" i="13"/>
  <c r="B4737" i="13"/>
  <c r="B4217" i="13"/>
  <c r="B3697" i="13"/>
  <c r="B3177" i="13"/>
  <c r="B2657" i="13"/>
  <c r="B2085" i="13"/>
  <c r="B1513" i="13"/>
  <c r="B369" i="13"/>
  <c r="B941" i="13"/>
  <c r="B5249" i="13"/>
  <c r="B4729" i="13"/>
  <c r="B4209" i="13"/>
  <c r="B3689" i="13"/>
  <c r="B3169" i="13"/>
  <c r="B2649" i="13"/>
  <c r="B2077" i="13"/>
  <c r="B1505" i="13"/>
  <c r="B361" i="13"/>
  <c r="B933" i="13"/>
  <c r="B5241" i="13"/>
  <c r="B4721" i="13"/>
  <c r="B4201" i="13"/>
  <c r="B3681" i="13"/>
  <c r="B3161" i="13"/>
  <c r="B2641" i="13"/>
  <c r="B2069" i="13"/>
  <c r="B1497" i="13"/>
  <c r="B353" i="13"/>
  <c r="B925" i="13"/>
  <c r="B5233" i="13"/>
  <c r="B4713" i="13"/>
  <c r="B4193" i="13"/>
  <c r="B3673" i="13"/>
  <c r="B3153" i="13"/>
  <c r="B2633" i="13"/>
  <c r="B2061" i="13"/>
  <c r="B1489" i="13"/>
  <c r="B345" i="13"/>
  <c r="B917" i="13"/>
  <c r="B5225" i="13"/>
  <c r="B4705" i="13"/>
  <c r="B4185" i="13"/>
  <c r="B3665" i="13"/>
  <c r="B3145" i="13"/>
  <c r="B2625" i="13"/>
  <c r="B2053" i="13"/>
  <c r="B1481" i="13"/>
  <c r="B337" i="13"/>
  <c r="B909" i="13"/>
  <c r="B5217" i="13"/>
  <c r="B4697" i="13"/>
  <c r="B4177" i="13"/>
  <c r="B3657" i="13"/>
  <c r="B3137" i="13"/>
  <c r="B2617" i="13"/>
  <c r="B2045" i="13"/>
  <c r="B1473" i="13"/>
  <c r="B329" i="13"/>
  <c r="B901" i="13"/>
  <c r="B5209" i="13"/>
  <c r="B4689" i="13"/>
  <c r="B4169" i="13"/>
  <c r="B3649" i="13"/>
  <c r="B3129" i="13"/>
  <c r="B2609" i="13"/>
  <c r="B2037" i="13"/>
  <c r="B1465" i="13"/>
  <c r="B321" i="13"/>
  <c r="B893" i="13"/>
  <c r="B5201" i="13"/>
  <c r="B4681" i="13"/>
  <c r="B4161" i="13"/>
  <c r="B3641" i="13"/>
  <c r="B3121" i="13"/>
  <c r="B2601" i="13"/>
  <c r="B2029" i="13"/>
  <c r="B1457" i="13"/>
  <c r="B313" i="13"/>
  <c r="B885" i="13"/>
  <c r="B5193" i="13"/>
  <c r="B4153" i="13"/>
  <c r="B4673" i="13"/>
  <c r="B3633" i="13"/>
  <c r="B3113" i="13"/>
  <c r="B2593" i="13"/>
  <c r="B2021" i="13"/>
  <c r="B1449" i="13"/>
  <c r="B305" i="13"/>
  <c r="B877" i="13"/>
  <c r="B5185" i="13"/>
  <c r="B4665" i="13"/>
  <c r="B4145" i="13"/>
  <c r="B3625" i="13"/>
  <c r="B3105" i="13"/>
  <c r="B2585" i="13"/>
  <c r="B2013" i="13"/>
  <c r="B1441" i="13"/>
  <c r="B297" i="13"/>
  <c r="B869" i="13"/>
  <c r="B5177" i="13"/>
  <c r="B4657" i="13"/>
  <c r="B4137" i="13"/>
  <c r="B3617" i="13"/>
  <c r="B3097" i="13"/>
  <c r="B2577" i="13"/>
  <c r="B2005" i="13"/>
  <c r="B1433" i="13"/>
  <c r="B289" i="13"/>
  <c r="B861" i="13"/>
  <c r="B5169" i="13"/>
  <c r="B4649" i="13"/>
  <c r="B4129" i="13"/>
  <c r="B3609" i="13"/>
  <c r="B3089" i="13"/>
  <c r="B2569" i="13"/>
  <c r="B1997" i="13"/>
  <c r="B1425" i="13"/>
  <c r="B281" i="13"/>
  <c r="B853" i="13"/>
  <c r="B5161" i="13"/>
  <c r="B4641" i="13"/>
  <c r="B3601" i="13"/>
  <c r="B4121" i="13"/>
  <c r="B3081" i="13"/>
  <c r="B2561" i="13"/>
  <c r="B1989" i="13"/>
  <c r="B1417" i="13"/>
  <c r="B273" i="13"/>
  <c r="B845" i="13"/>
  <c r="B5153" i="13"/>
  <c r="B4633" i="13"/>
  <c r="B4113" i="13"/>
  <c r="B3593" i="13"/>
  <c r="B3073" i="13"/>
  <c r="B2553" i="13"/>
  <c r="B1981" i="13"/>
  <c r="B1409" i="13"/>
  <c r="B265" i="13"/>
  <c r="B837" i="13"/>
  <c r="B5145" i="13"/>
  <c r="B4625" i="13"/>
  <c r="B4105" i="13"/>
  <c r="B3585" i="13"/>
  <c r="B3065" i="13"/>
  <c r="B2545" i="13"/>
  <c r="B1973" i="13"/>
  <c r="B1401" i="13"/>
  <c r="B257" i="13"/>
  <c r="B829" i="13"/>
  <c r="B5137" i="13"/>
  <c r="B4617" i="13"/>
  <c r="B4097" i="13"/>
  <c r="B3577" i="13"/>
  <c r="B3057" i="13"/>
  <c r="B2537" i="13"/>
  <c r="B1965" i="13"/>
  <c r="B1393" i="13"/>
  <c r="B249" i="13"/>
  <c r="B821" i="13"/>
  <c r="B5129" i="13"/>
  <c r="B4609" i="13"/>
  <c r="B4089" i="13"/>
  <c r="B3569" i="13"/>
  <c r="B3049" i="13"/>
  <c r="B2529" i="13"/>
  <c r="B1957" i="13"/>
  <c r="B1385" i="13"/>
  <c r="B241" i="13"/>
  <c r="B813" i="13"/>
  <c r="B5121" i="13"/>
  <c r="B4601" i="13"/>
  <c r="B4081" i="13"/>
  <c r="B3561" i="13"/>
  <c r="B3041" i="13"/>
  <c r="B2521" i="13"/>
  <c r="B1949" i="13"/>
  <c r="B1377" i="13"/>
  <c r="B233" i="13"/>
  <c r="B805" i="13"/>
  <c r="B5113" i="13"/>
  <c r="B4593" i="13"/>
  <c r="B4073" i="13"/>
  <c r="B3553" i="13"/>
  <c r="B3033" i="13"/>
  <c r="B2513" i="13"/>
  <c r="B1941" i="13"/>
  <c r="B1369" i="13"/>
  <c r="B225" i="13"/>
  <c r="B797" i="13"/>
  <c r="B5105" i="13"/>
  <c r="B4585" i="13"/>
  <c r="B4065" i="13"/>
  <c r="B3545" i="13"/>
  <c r="B3025" i="13"/>
  <c r="B2505" i="13"/>
  <c r="B1933" i="13"/>
  <c r="B1361" i="13"/>
  <c r="B217" i="13"/>
  <c r="B789" i="13"/>
  <c r="B5097" i="13"/>
  <c r="B4577" i="13"/>
  <c r="B3537" i="13"/>
  <c r="B4057" i="13"/>
  <c r="B3017" i="13"/>
  <c r="B2497" i="13"/>
  <c r="B1925" i="13"/>
  <c r="B1353" i="13"/>
  <c r="B209" i="13"/>
  <c r="B781" i="13"/>
  <c r="B5089" i="13"/>
  <c r="B4569" i="13"/>
  <c r="B4049" i="13"/>
  <c r="B3529" i="13"/>
  <c r="B3009" i="13"/>
  <c r="B2489" i="13"/>
  <c r="B1917" i="13"/>
  <c r="B1345" i="13"/>
  <c r="B201" i="13"/>
  <c r="B773" i="13"/>
  <c r="B5081" i="13"/>
  <c r="B4561" i="13"/>
  <c r="B4041" i="13"/>
  <c r="B3521" i="13"/>
  <c r="B3001" i="13"/>
  <c r="B2481" i="13"/>
  <c r="B1909" i="13"/>
  <c r="B1337" i="13"/>
  <c r="B765" i="13"/>
  <c r="B193" i="13"/>
  <c r="B5073" i="13"/>
  <c r="B4553" i="13"/>
  <c r="B4033" i="13"/>
  <c r="B3513" i="13"/>
  <c r="B2993" i="13"/>
  <c r="B2473" i="13"/>
  <c r="B1901" i="13"/>
  <c r="B1329" i="13"/>
  <c r="B757" i="13"/>
  <c r="B185" i="13"/>
  <c r="B5065" i="13"/>
  <c r="B4545" i="13"/>
  <c r="B4025" i="13"/>
  <c r="B3505" i="13"/>
  <c r="B2985" i="13"/>
  <c r="B2465" i="13"/>
  <c r="B1893" i="13"/>
  <c r="B1321" i="13"/>
  <c r="B749" i="13"/>
  <c r="B177" i="13"/>
  <c r="B5057" i="13"/>
  <c r="B4537" i="13"/>
  <c r="B4017" i="13"/>
  <c r="B3497" i="13"/>
  <c r="B2977" i="13"/>
  <c r="B2457" i="13"/>
  <c r="B1885" i="13"/>
  <c r="B1313" i="13"/>
  <c r="B741" i="13"/>
  <c r="B169" i="13"/>
  <c r="B5049" i="13"/>
  <c r="B4529" i="13"/>
  <c r="B4009" i="13"/>
  <c r="B3489" i="13"/>
  <c r="B2969" i="13"/>
  <c r="B2449" i="13"/>
  <c r="B1877" i="13"/>
  <c r="B1305" i="13"/>
  <c r="B733" i="13"/>
  <c r="B161" i="13"/>
  <c r="B5041" i="13"/>
  <c r="B4001" i="13"/>
  <c r="B4521" i="13"/>
  <c r="B3481" i="13"/>
  <c r="B2961" i="13"/>
  <c r="B2441" i="13"/>
  <c r="B1869" i="13"/>
  <c r="B1297" i="13"/>
  <c r="B725" i="13"/>
  <c r="B153" i="13"/>
  <c r="B5033" i="13"/>
  <c r="B4513" i="13"/>
  <c r="B3993" i="13"/>
  <c r="B3473" i="13"/>
  <c r="B2953" i="13"/>
  <c r="B2433" i="13"/>
  <c r="B1861" i="13"/>
  <c r="B1289" i="13"/>
  <c r="B717" i="13"/>
  <c r="B145" i="13"/>
  <c r="B5025" i="13"/>
  <c r="B4505" i="13"/>
  <c r="B3985" i="13"/>
  <c r="B3465" i="13"/>
  <c r="B2945" i="13"/>
  <c r="B2425" i="13"/>
  <c r="B1853" i="13"/>
  <c r="B1281" i="13"/>
  <c r="B709" i="13"/>
  <c r="B137" i="13"/>
  <c r="B4497" i="13"/>
  <c r="B5017" i="13"/>
  <c r="B3977" i="13"/>
  <c r="B3457" i="13"/>
  <c r="B2937" i="13"/>
  <c r="B2417" i="13"/>
  <c r="B1845" i="13"/>
  <c r="B1273" i="13"/>
  <c r="B701" i="13"/>
  <c r="B129" i="13"/>
  <c r="B5009" i="13"/>
  <c r="B4489" i="13"/>
  <c r="B3969" i="13"/>
  <c r="B3449" i="13"/>
  <c r="B2929" i="13"/>
  <c r="B2409" i="13"/>
  <c r="B1837" i="13"/>
  <c r="B693" i="13"/>
  <c r="B1265" i="13"/>
  <c r="B121" i="13"/>
  <c r="B5001" i="13"/>
  <c r="B4481" i="13"/>
  <c r="B3441" i="13"/>
  <c r="B3961" i="13"/>
  <c r="B2921" i="13"/>
  <c r="B2401" i="13"/>
  <c r="B1829" i="13"/>
  <c r="B1257" i="13"/>
  <c r="B685" i="13"/>
  <c r="B113" i="13"/>
  <c r="B4993" i="13"/>
  <c r="B4473" i="13"/>
  <c r="B3953" i="13"/>
  <c r="B3433" i="13"/>
  <c r="B2913" i="13"/>
  <c r="B2393" i="13"/>
  <c r="B1821" i="13"/>
  <c r="B1249" i="13"/>
  <c r="B677" i="13"/>
  <c r="B105" i="13"/>
  <c r="B4465" i="13"/>
  <c r="B4985" i="13"/>
  <c r="B3945" i="13"/>
  <c r="B3425" i="13"/>
  <c r="B2905" i="13"/>
  <c r="B2385" i="13"/>
  <c r="B1813" i="13"/>
  <c r="B1241" i="13"/>
  <c r="B669" i="13"/>
  <c r="B97" i="13"/>
  <c r="B4977" i="13"/>
  <c r="B4457" i="13"/>
  <c r="B3937" i="13"/>
  <c r="B3417" i="13"/>
  <c r="B2897" i="13"/>
  <c r="B1805" i="13"/>
  <c r="B2377" i="13"/>
  <c r="B1233" i="13"/>
  <c r="B661" i="13"/>
  <c r="B89" i="13"/>
  <c r="B4449" i="13"/>
  <c r="B4969" i="13"/>
  <c r="B3929" i="13"/>
  <c r="B3409" i="13"/>
  <c r="B2889" i="13"/>
  <c r="B1797" i="13"/>
  <c r="B2369" i="13"/>
  <c r="B1225" i="13"/>
  <c r="B653" i="13"/>
  <c r="B81" i="13"/>
  <c r="B4961" i="13"/>
  <c r="B4441" i="13"/>
  <c r="B3921" i="13"/>
  <c r="B3401" i="13"/>
  <c r="B2881" i="13"/>
  <c r="B1789" i="13"/>
  <c r="B2361" i="13"/>
  <c r="B1217" i="13"/>
  <c r="B645" i="13"/>
  <c r="B73" i="13"/>
  <c r="B4433" i="13"/>
  <c r="B4953" i="13"/>
  <c r="B3913" i="13"/>
  <c r="B3393" i="13"/>
  <c r="B2873" i="13"/>
  <c r="B1781" i="13"/>
  <c r="B2353" i="13"/>
  <c r="B1209" i="13"/>
  <c r="B637" i="13"/>
  <c r="B65" i="13"/>
  <c r="B4945" i="13"/>
  <c r="B4425" i="13"/>
  <c r="B3905" i="13"/>
  <c r="B3385" i="13"/>
  <c r="B2865" i="13"/>
  <c r="B1773" i="13"/>
  <c r="B2345" i="13"/>
  <c r="B629" i="13"/>
  <c r="B1201" i="13"/>
  <c r="B57" i="13"/>
  <c r="B558" i="13"/>
  <c r="B542" i="13"/>
  <c r="B526" i="13"/>
  <c r="B518" i="13"/>
  <c r="B502" i="13"/>
  <c r="B486" i="13"/>
  <c r="B470" i="13"/>
  <c r="B454" i="13"/>
  <c r="B438" i="13"/>
  <c r="B422" i="13"/>
  <c r="B406" i="13"/>
  <c r="B390" i="13"/>
  <c r="B374" i="13"/>
  <c r="B358" i="13"/>
  <c r="B342" i="13"/>
  <c r="B326" i="13"/>
  <c r="B5422" i="13"/>
  <c r="B4902" i="13"/>
  <c r="B4382" i="13"/>
  <c r="B3862" i="13"/>
  <c r="B3342" i="13"/>
  <c r="B2822" i="13"/>
  <c r="B2250" i="13"/>
  <c r="B1678" i="13"/>
  <c r="B1106" i="13"/>
  <c r="B5456" i="13"/>
  <c r="B4936" i="13"/>
  <c r="B4416" i="13"/>
  <c r="B3896" i="13"/>
  <c r="B3376" i="13"/>
  <c r="B2856" i="13"/>
  <c r="B2284" i="13"/>
  <c r="B1712" i="13"/>
  <c r="B1140" i="13"/>
  <c r="B5448" i="13"/>
  <c r="B4928" i="13"/>
  <c r="B4408" i="13"/>
  <c r="B3368" i="13"/>
  <c r="B3888" i="13"/>
  <c r="B2848" i="13"/>
  <c r="B2276" i="13"/>
  <c r="B1704" i="13"/>
  <c r="B1132" i="13"/>
  <c r="B5440" i="13"/>
  <c r="B4920" i="13"/>
  <c r="B4400" i="13"/>
  <c r="B3880" i="13"/>
  <c r="B3360" i="13"/>
  <c r="B2840" i="13"/>
  <c r="B2268" i="13"/>
  <c r="B1696" i="13"/>
  <c r="B1124" i="13"/>
  <c r="B5432" i="13"/>
  <c r="B4912" i="13"/>
  <c r="B4392" i="13"/>
  <c r="B3872" i="13"/>
  <c r="B3352" i="13"/>
  <c r="B2832" i="13"/>
  <c r="B2260" i="13"/>
  <c r="B1688" i="13"/>
  <c r="B1116" i="13"/>
  <c r="B5424" i="13"/>
  <c r="B4904" i="13"/>
  <c r="B4384" i="13"/>
  <c r="B3864" i="13"/>
  <c r="B3344" i="13"/>
  <c r="B2824" i="13"/>
  <c r="B2252" i="13"/>
  <c r="B1680" i="13"/>
  <c r="B1108" i="13"/>
  <c r="B5416" i="13"/>
  <c r="B4896" i="13"/>
  <c r="B4376" i="13"/>
  <c r="B3856" i="13"/>
  <c r="B3336" i="13"/>
  <c r="B2816" i="13"/>
  <c r="B2244" i="13"/>
  <c r="B1672" i="13"/>
  <c r="B1100" i="13"/>
  <c r="B5408" i="13"/>
  <c r="B4888" i="13"/>
  <c r="B4368" i="13"/>
  <c r="B3848" i="13"/>
  <c r="B3328" i="13"/>
  <c r="B2808" i="13"/>
  <c r="B2236" i="13"/>
  <c r="B1664" i="13"/>
  <c r="B1092" i="13"/>
  <c r="B5400" i="13"/>
  <c r="B4880" i="13"/>
  <c r="B4360" i="13"/>
  <c r="B3840" i="13"/>
  <c r="B3320" i="13"/>
  <c r="B2800" i="13"/>
  <c r="B2228" i="13"/>
  <c r="B1656" i="13"/>
  <c r="B1084" i="13"/>
  <c r="B5392" i="13"/>
  <c r="B4872" i="13"/>
  <c r="B3832" i="13"/>
  <c r="B4352" i="13"/>
  <c r="B3312" i="13"/>
  <c r="B2792" i="13"/>
  <c r="B2220" i="13"/>
  <c r="B1648" i="13"/>
  <c r="B1076" i="13"/>
  <c r="B5384" i="13"/>
  <c r="B4864" i="13"/>
  <c r="B4344" i="13"/>
  <c r="B3824" i="13"/>
  <c r="B3304" i="13"/>
  <c r="B2784" i="13"/>
  <c r="B1640" i="13"/>
  <c r="B2212" i="13"/>
  <c r="B1068" i="13"/>
  <c r="B5376" i="13"/>
  <c r="B4856" i="13"/>
  <c r="B4336" i="13"/>
  <c r="B3816" i="13"/>
  <c r="B3296" i="13"/>
  <c r="B2776" i="13"/>
  <c r="B2204" i="13"/>
  <c r="B1632" i="13"/>
  <c r="B1060" i="13"/>
  <c r="B5368" i="13"/>
  <c r="B4848" i="13"/>
  <c r="B4328" i="13"/>
  <c r="B3808" i="13"/>
  <c r="B3288" i="13"/>
  <c r="B2768" i="13"/>
  <c r="B2196" i="13"/>
  <c r="B1624" i="13"/>
  <c r="B1052" i="13"/>
  <c r="B5360" i="13"/>
  <c r="B4840" i="13"/>
  <c r="B4320" i="13"/>
  <c r="B3800" i="13"/>
  <c r="B3280" i="13"/>
  <c r="B2760" i="13"/>
  <c r="B2188" i="13"/>
  <c r="B1616" i="13"/>
  <c r="B1044" i="13"/>
  <c r="B5352" i="13"/>
  <c r="B4832" i="13"/>
  <c r="B4312" i="13"/>
  <c r="B3792" i="13"/>
  <c r="B3272" i="13"/>
  <c r="B2752" i="13"/>
  <c r="B2180" i="13"/>
  <c r="B1608" i="13"/>
  <c r="B1036" i="13"/>
  <c r="B5344" i="13"/>
  <c r="B4824" i="13"/>
  <c r="B4304" i="13"/>
  <c r="B3784" i="13"/>
  <c r="B2744" i="13"/>
  <c r="B3264" i="13"/>
  <c r="B2172" i="13"/>
  <c r="B1600" i="13"/>
  <c r="B1028" i="13"/>
  <c r="B5336" i="13"/>
  <c r="B4816" i="13"/>
  <c r="B4296" i="13"/>
  <c r="B3776" i="13"/>
  <c r="B3256" i="13"/>
  <c r="B2736" i="13"/>
  <c r="B2164" i="13"/>
  <c r="B1592" i="13"/>
  <c r="B1020" i="13"/>
  <c r="B5328" i="13"/>
  <c r="B4808" i="13"/>
  <c r="B4288" i="13"/>
  <c r="B3768" i="13"/>
  <c r="B3248" i="13"/>
  <c r="B2728" i="13"/>
  <c r="B2156" i="13"/>
  <c r="B1584" i="13"/>
  <c r="B1012" i="13"/>
  <c r="B5320" i="13"/>
  <c r="B4800" i="13"/>
  <c r="B4280" i="13"/>
  <c r="B3760" i="13"/>
  <c r="B3240" i="13"/>
  <c r="B2720" i="13"/>
  <c r="B1576" i="13"/>
  <c r="B2148" i="13"/>
  <c r="B1004" i="13"/>
  <c r="B5312" i="13"/>
  <c r="B4792" i="13"/>
  <c r="B4272" i="13"/>
  <c r="B3752" i="13"/>
  <c r="B3232" i="13"/>
  <c r="B2712" i="13"/>
  <c r="B2140" i="13"/>
  <c r="B1568" i="13"/>
  <c r="B996" i="13"/>
  <c r="B5304" i="13"/>
  <c r="B4784" i="13"/>
  <c r="B4264" i="13"/>
  <c r="B3744" i="13"/>
  <c r="B3224" i="13"/>
  <c r="B2704" i="13"/>
  <c r="B2132" i="13"/>
  <c r="B1560" i="13"/>
  <c r="B988" i="13"/>
  <c r="B5296" i="13"/>
  <c r="B4776" i="13"/>
  <c r="B4256" i="13"/>
  <c r="B3736" i="13"/>
  <c r="B3216" i="13"/>
  <c r="B2696" i="13"/>
  <c r="B2124" i="13"/>
  <c r="B1552" i="13"/>
  <c r="B980" i="13"/>
  <c r="B5288" i="13"/>
  <c r="B4768" i="13"/>
  <c r="B4248" i="13"/>
  <c r="B3728" i="13"/>
  <c r="B3208" i="13"/>
  <c r="B2688" i="13"/>
  <c r="B2116" i="13"/>
  <c r="B1544" i="13"/>
  <c r="B972" i="13"/>
  <c r="B5280" i="13"/>
  <c r="B4760" i="13"/>
  <c r="B4240" i="13"/>
  <c r="B3720" i="13"/>
  <c r="B2680" i="13"/>
  <c r="B3200" i="13"/>
  <c r="B2108" i="13"/>
  <c r="B1536" i="13"/>
  <c r="B964" i="13"/>
  <c r="B5272" i="13"/>
  <c r="B4752" i="13"/>
  <c r="B4232" i="13"/>
  <c r="B3712" i="13"/>
  <c r="B3192" i="13"/>
  <c r="B2672" i="13"/>
  <c r="B2100" i="13"/>
  <c r="B1528" i="13"/>
  <c r="B956" i="13"/>
  <c r="B5264" i="13"/>
  <c r="B4744" i="13"/>
  <c r="B4224" i="13"/>
  <c r="B3704" i="13"/>
  <c r="B2664" i="13"/>
  <c r="B3184" i="13"/>
  <c r="B2092" i="13"/>
  <c r="B1520" i="13"/>
  <c r="B948" i="13"/>
  <c r="B5256" i="13"/>
  <c r="B4736" i="13"/>
  <c r="B4216" i="13"/>
  <c r="B3696" i="13"/>
  <c r="B3176" i="13"/>
  <c r="B2656" i="13"/>
  <c r="B1512" i="13"/>
  <c r="B2084" i="13"/>
  <c r="B940" i="13"/>
  <c r="B5248" i="13"/>
  <c r="B4728" i="13"/>
  <c r="B4208" i="13"/>
  <c r="B3688" i="13"/>
  <c r="B2648" i="13"/>
  <c r="B3168" i="13"/>
  <c r="B2076" i="13"/>
  <c r="B1504" i="13"/>
  <c r="B932" i="13"/>
  <c r="B5240" i="13"/>
  <c r="B4720" i="13"/>
  <c r="B4200" i="13"/>
  <c r="B3680" i="13"/>
  <c r="B3160" i="13"/>
  <c r="B2640" i="13"/>
  <c r="B2068" i="13"/>
  <c r="B1496" i="13"/>
  <c r="B924" i="13"/>
  <c r="B5232" i="13"/>
  <c r="B4712" i="13"/>
  <c r="B4192" i="13"/>
  <c r="B3672" i="13"/>
  <c r="B2632" i="13"/>
  <c r="B3152" i="13"/>
  <c r="B2060" i="13"/>
  <c r="B1488" i="13"/>
  <c r="B916" i="13"/>
  <c r="B5224" i="13"/>
  <c r="B4704" i="13"/>
  <c r="B4184" i="13"/>
  <c r="B3664" i="13"/>
  <c r="B3144" i="13"/>
  <c r="B2624" i="13"/>
  <c r="B2052" i="13"/>
  <c r="B1480" i="13"/>
  <c r="B908" i="13"/>
  <c r="B5216" i="13"/>
  <c r="B4696" i="13"/>
  <c r="B4176" i="13"/>
  <c r="B3656" i="13"/>
  <c r="B2616" i="13"/>
  <c r="B3136" i="13"/>
  <c r="B2044" i="13"/>
  <c r="B1472" i="13"/>
  <c r="B900" i="13"/>
  <c r="B5208" i="13"/>
  <c r="B4688" i="13"/>
  <c r="B4168" i="13"/>
  <c r="B3648" i="13"/>
  <c r="B3128" i="13"/>
  <c r="B2608" i="13"/>
  <c r="B2036" i="13"/>
  <c r="B1464" i="13"/>
  <c r="B892" i="13"/>
  <c r="B5200" i="13"/>
  <c r="B4680" i="13"/>
  <c r="B4160" i="13"/>
  <c r="B3640" i="13"/>
  <c r="B3120" i="13"/>
  <c r="B2600" i="13"/>
  <c r="B2028" i="13"/>
  <c r="B1456" i="13"/>
  <c r="B884" i="13"/>
  <c r="B5192" i="13"/>
  <c r="B4672" i="13"/>
  <c r="B4152" i="13"/>
  <c r="B3632" i="13"/>
  <c r="B3112" i="13"/>
  <c r="B2592" i="13"/>
  <c r="B1448" i="13"/>
  <c r="B2020" i="13"/>
  <c r="B876" i="13"/>
  <c r="B5184" i="13"/>
  <c r="B4664" i="13"/>
  <c r="B4144" i="13"/>
  <c r="B3624" i="13"/>
  <c r="B3104" i="13"/>
  <c r="B2584" i="13"/>
  <c r="B2012" i="13"/>
  <c r="B1440" i="13"/>
  <c r="B868" i="13"/>
  <c r="B5176" i="13"/>
  <c r="B4656" i="13"/>
  <c r="B4136" i="13"/>
  <c r="B3616" i="13"/>
  <c r="B3096" i="13"/>
  <c r="B2576" i="13"/>
  <c r="B2004" i="13"/>
  <c r="B1432" i="13"/>
  <c r="B860" i="13"/>
  <c r="B5168" i="13"/>
  <c r="B4648" i="13"/>
  <c r="B4128" i="13"/>
  <c r="B3608" i="13"/>
  <c r="B3088" i="13"/>
  <c r="B2568" i="13"/>
  <c r="B1996" i="13"/>
  <c r="B1424" i="13"/>
  <c r="B852" i="13"/>
  <c r="B5160" i="13"/>
  <c r="B4640" i="13"/>
  <c r="B4120" i="13"/>
  <c r="B3600" i="13"/>
  <c r="B3080" i="13"/>
  <c r="B2560" i="13"/>
  <c r="B844" i="13"/>
  <c r="B1988" i="13"/>
  <c r="B1416" i="13"/>
  <c r="B5152" i="13"/>
  <c r="B4632" i="13"/>
  <c r="B4112" i="13"/>
  <c r="B3592" i="13"/>
  <c r="B2552" i="13"/>
  <c r="B3072" i="13"/>
  <c r="B1980" i="13"/>
  <c r="B1408" i="13"/>
  <c r="B836" i="13"/>
  <c r="B5144" i="13"/>
  <c r="B4624" i="13"/>
  <c r="B4104" i="13"/>
  <c r="B3584" i="13"/>
  <c r="B3064" i="13"/>
  <c r="B2544" i="13"/>
  <c r="B1400" i="13"/>
  <c r="B1972" i="13"/>
  <c r="B828" i="13"/>
  <c r="B5136" i="13"/>
  <c r="B4616" i="13"/>
  <c r="B4096" i="13"/>
  <c r="B3576" i="13"/>
  <c r="B2536" i="13"/>
  <c r="B1964" i="13"/>
  <c r="B1392" i="13"/>
  <c r="B3056" i="13"/>
  <c r="B820" i="13"/>
  <c r="B5128" i="13"/>
  <c r="B4608" i="13"/>
  <c r="B4088" i="13"/>
  <c r="B3568" i="13"/>
  <c r="B3048" i="13"/>
  <c r="B2528" i="13"/>
  <c r="B1384" i="13"/>
  <c r="B812" i="13"/>
  <c r="B1956" i="13"/>
  <c r="B5120" i="13"/>
  <c r="B4600" i="13"/>
  <c r="B4080" i="13"/>
  <c r="B3560" i="13"/>
  <c r="B3040" i="13"/>
  <c r="B2520" i="13"/>
  <c r="B1948" i="13"/>
  <c r="B1376" i="13"/>
  <c r="B804" i="13"/>
  <c r="B5112" i="13"/>
  <c r="B4592" i="13"/>
  <c r="B4072" i="13"/>
  <c r="B3552" i="13"/>
  <c r="B3032" i="13"/>
  <c r="B2512" i="13"/>
  <c r="B1368" i="13"/>
  <c r="B796" i="13"/>
  <c r="B1940" i="13"/>
  <c r="B5104" i="13"/>
  <c r="B4584" i="13"/>
  <c r="B4064" i="13"/>
  <c r="B3544" i="13"/>
  <c r="B3024" i="13"/>
  <c r="B2504" i="13"/>
  <c r="B1932" i="13"/>
  <c r="B1360" i="13"/>
  <c r="B788" i="13"/>
  <c r="B5096" i="13"/>
  <c r="B4576" i="13"/>
  <c r="B4056" i="13"/>
  <c r="B3536" i="13"/>
  <c r="B3016" i="13"/>
  <c r="B2496" i="13"/>
  <c r="B1352" i="13"/>
  <c r="B780" i="13"/>
  <c r="B1924" i="13"/>
  <c r="B5088" i="13"/>
  <c r="B4568" i="13"/>
  <c r="B4048" i="13"/>
  <c r="B3528" i="13"/>
  <c r="B3008" i="13"/>
  <c r="B2488" i="13"/>
  <c r="B1916" i="13"/>
  <c r="B1344" i="13"/>
  <c r="B772" i="13"/>
  <c r="B5080" i="13"/>
  <c r="B4560" i="13"/>
  <c r="B4040" i="13"/>
  <c r="B3520" i="13"/>
  <c r="B3000" i="13"/>
  <c r="B2480" i="13"/>
  <c r="B1336" i="13"/>
  <c r="B1908" i="13"/>
  <c r="B764" i="13"/>
  <c r="B5072" i="13"/>
  <c r="B4552" i="13"/>
  <c r="B4032" i="13"/>
  <c r="B3512" i="13"/>
  <c r="B2992" i="13"/>
  <c r="B2472" i="13"/>
  <c r="B1900" i="13"/>
  <c r="B1328" i="13"/>
  <c r="B756" i="13"/>
  <c r="B5064" i="13"/>
  <c r="B4544" i="13"/>
  <c r="B4024" i="13"/>
  <c r="B3504" i="13"/>
  <c r="B2984" i="13"/>
  <c r="B1320" i="13"/>
  <c r="B2464" i="13"/>
  <c r="B748" i="13"/>
  <c r="B1892" i="13"/>
  <c r="B5056" i="13"/>
  <c r="B4536" i="13"/>
  <c r="B4016" i="13"/>
  <c r="B3496" i="13"/>
  <c r="B2976" i="13"/>
  <c r="B2456" i="13"/>
  <c r="B1312" i="13"/>
  <c r="B1884" i="13"/>
  <c r="B740" i="13"/>
  <c r="B5048" i="13"/>
  <c r="B4528" i="13"/>
  <c r="B4008" i="13"/>
  <c r="B3488" i="13"/>
  <c r="B2968" i="13"/>
  <c r="B1304" i="13"/>
  <c r="B2448" i="13"/>
  <c r="B732" i="13"/>
  <c r="B1876" i="13"/>
  <c r="B5040" i="13"/>
  <c r="B4520" i="13"/>
  <c r="B4000" i="13"/>
  <c r="B3480" i="13"/>
  <c r="B2960" i="13"/>
  <c r="B2440" i="13"/>
  <c r="B1296" i="13"/>
  <c r="B1868" i="13"/>
  <c r="B724" i="13"/>
  <c r="B5032" i="13"/>
  <c r="B4512" i="13"/>
  <c r="B3992" i="13"/>
  <c r="B3472" i="13"/>
  <c r="B2952" i="13"/>
  <c r="B1288" i="13"/>
  <c r="B2432" i="13"/>
  <c r="B716" i="13"/>
  <c r="B1860" i="13"/>
  <c r="B5024" i="13"/>
  <c r="B4504" i="13"/>
  <c r="B3984" i="13"/>
  <c r="B3464" i="13"/>
  <c r="B2944" i="13"/>
  <c r="B2424" i="13"/>
  <c r="B1280" i="13"/>
  <c r="B1852" i="13"/>
  <c r="B708" i="13"/>
  <c r="B5016" i="13"/>
  <c r="B4496" i="13"/>
  <c r="B3976" i="13"/>
  <c r="B3456" i="13"/>
  <c r="B2936" i="13"/>
  <c r="B1272" i="13"/>
  <c r="B2416" i="13"/>
  <c r="B1844" i="13"/>
  <c r="B700" i="13"/>
  <c r="B5008" i="13"/>
  <c r="B4488" i="13"/>
  <c r="B3968" i="13"/>
  <c r="B3448" i="13"/>
  <c r="B2928" i="13"/>
  <c r="B2408" i="13"/>
  <c r="B1264" i="13"/>
  <c r="B1836" i="13"/>
  <c r="B692" i="13"/>
  <c r="B5000" i="13"/>
  <c r="B4480" i="13"/>
  <c r="B3960" i="13"/>
  <c r="B3440" i="13"/>
  <c r="B2920" i="13"/>
  <c r="B1828" i="13"/>
  <c r="B1256" i="13"/>
  <c r="B2400" i="13"/>
  <c r="B684" i="13"/>
  <c r="B4992" i="13"/>
  <c r="B4472" i="13"/>
  <c r="B3952" i="13"/>
  <c r="B3432" i="13"/>
  <c r="B2912" i="13"/>
  <c r="B2392" i="13"/>
  <c r="B1820" i="13"/>
  <c r="B1248" i="13"/>
  <c r="B676" i="13"/>
  <c r="B4984" i="13"/>
  <c r="B4464" i="13"/>
  <c r="B3944" i="13"/>
  <c r="B3424" i="13"/>
  <c r="B2904" i="13"/>
  <c r="B1812" i="13"/>
  <c r="B2384" i="13"/>
  <c r="B1240" i="13"/>
  <c r="B668" i="13"/>
  <c r="B564" i="13"/>
  <c r="B548" i="13"/>
  <c r="B532" i="13"/>
  <c r="B520" i="13"/>
  <c r="B504" i="13"/>
  <c r="B488" i="13"/>
  <c r="B472" i="13"/>
  <c r="B456" i="13"/>
  <c r="B440" i="13"/>
  <c r="B424" i="13"/>
  <c r="B408" i="13"/>
  <c r="B392" i="13"/>
  <c r="B376" i="13"/>
  <c r="B360" i="13"/>
  <c r="B344" i="13"/>
  <c r="B328" i="13"/>
  <c r="B312" i="13"/>
  <c r="B296" i="13"/>
  <c r="B280" i="13"/>
  <c r="B264" i="13"/>
  <c r="B248" i="13"/>
  <c r="B232" i="13"/>
  <c r="B216" i="13"/>
  <c r="B200" i="13"/>
  <c r="B184" i="13"/>
  <c r="B168" i="13"/>
  <c r="B152" i="13"/>
  <c r="B136" i="13"/>
  <c r="B120" i="13"/>
  <c r="B104" i="13"/>
  <c r="B1714" i="13"/>
  <c r="B2230" i="13"/>
  <c r="B5202" i="13"/>
  <c r="B4682" i="13"/>
  <c r="B4162" i="13"/>
  <c r="B3642" i="13"/>
  <c r="B3122" i="13"/>
  <c r="B2602" i="13"/>
  <c r="B2030" i="13"/>
  <c r="B1458" i="13"/>
  <c r="B5194" i="13"/>
  <c r="B4674" i="13"/>
  <c r="B4154" i="13"/>
  <c r="B3634" i="13"/>
  <c r="B3114" i="13"/>
  <c r="B2594" i="13"/>
  <c r="B1450" i="13"/>
  <c r="B2022" i="13"/>
  <c r="B5186" i="13"/>
  <c r="B4666" i="13"/>
  <c r="B4146" i="13"/>
  <c r="B3626" i="13"/>
  <c r="B3106" i="13"/>
  <c r="B2586" i="13"/>
  <c r="B2014" i="13"/>
  <c r="B1442" i="13"/>
  <c r="B5178" i="13"/>
  <c r="B4658" i="13"/>
  <c r="B4138" i="13"/>
  <c r="B3618" i="13"/>
  <c r="B3098" i="13"/>
  <c r="B2578" i="13"/>
  <c r="B2006" i="13"/>
  <c r="B1434" i="13"/>
  <c r="B5170" i="13"/>
  <c r="B4650" i="13"/>
  <c r="B4130" i="13"/>
  <c r="B3610" i="13"/>
  <c r="B3090" i="13"/>
  <c r="B2570" i="13"/>
  <c r="B1998" i="13"/>
  <c r="B1426" i="13"/>
  <c r="B5162" i="13"/>
  <c r="B4642" i="13"/>
  <c r="B4122" i="13"/>
  <c r="B3602" i="13"/>
  <c r="B3082" i="13"/>
  <c r="B2562" i="13"/>
  <c r="B1990" i="13"/>
  <c r="B1418" i="13"/>
  <c r="B5154" i="13"/>
  <c r="B4634" i="13"/>
  <c r="B4114" i="13"/>
  <c r="B3594" i="13"/>
  <c r="B3074" i="13"/>
  <c r="B2554" i="13"/>
  <c r="B1982" i="13"/>
  <c r="B1410" i="13"/>
  <c r="B838" i="13"/>
  <c r="B5146" i="13"/>
  <c r="B4626" i="13"/>
  <c r="B4106" i="13"/>
  <c r="B3586" i="13"/>
  <c r="B3066" i="13"/>
  <c r="B2546" i="13"/>
  <c r="B1402" i="13"/>
  <c r="B830" i="13"/>
  <c r="B5138" i="13"/>
  <c r="B4618" i="13"/>
  <c r="B4098" i="13"/>
  <c r="B3578" i="13"/>
  <c r="B3058" i="13"/>
  <c r="B2538" i="13"/>
  <c r="B1966" i="13"/>
  <c r="B1394" i="13"/>
  <c r="B822" i="13"/>
  <c r="B5130" i="13"/>
  <c r="B4610" i="13"/>
  <c r="B3570" i="13"/>
  <c r="B4090" i="13"/>
  <c r="B3050" i="13"/>
  <c r="B2530" i="13"/>
  <c r="B1386" i="13"/>
  <c r="B814" i="13"/>
  <c r="B1958" i="13"/>
  <c r="B5122" i="13"/>
  <c r="B4602" i="13"/>
  <c r="B4082" i="13"/>
  <c r="B3562" i="13"/>
  <c r="B2522" i="13"/>
  <c r="B3042" i="13"/>
  <c r="B1950" i="13"/>
  <c r="B1378" i="13"/>
  <c r="B806" i="13"/>
  <c r="B5114" i="13"/>
  <c r="B4594" i="13"/>
  <c r="B4074" i="13"/>
  <c r="B3554" i="13"/>
  <c r="B3034" i="13"/>
  <c r="B2514" i="13"/>
  <c r="B1370" i="13"/>
  <c r="B798" i="13"/>
  <c r="B1942" i="13"/>
  <c r="B5106" i="13"/>
  <c r="B4586" i="13"/>
  <c r="B4066" i="13"/>
  <c r="B3546" i="13"/>
  <c r="B3026" i="13"/>
  <c r="B2506" i="13"/>
  <c r="B1934" i="13"/>
  <c r="B1362" i="13"/>
  <c r="B790" i="13"/>
  <c r="B5098" i="13"/>
  <c r="B4578" i="13"/>
  <c r="B4058" i="13"/>
  <c r="B3538" i="13"/>
  <c r="B3018" i="13"/>
  <c r="B2498" i="13"/>
  <c r="B1354" i="13"/>
  <c r="B782" i="13"/>
  <c r="B1926" i="13"/>
  <c r="B5090" i="13"/>
  <c r="B4570" i="13"/>
  <c r="B4050" i="13"/>
  <c r="B3530" i="13"/>
  <c r="B3010" i="13"/>
  <c r="B2490" i="13"/>
  <c r="B1918" i="13"/>
  <c r="B1346" i="13"/>
  <c r="B774" i="13"/>
  <c r="B5082" i="13"/>
  <c r="B4562" i="13"/>
  <c r="B4042" i="13"/>
  <c r="B3522" i="13"/>
  <c r="B3002" i="13"/>
  <c r="B2482" i="13"/>
  <c r="B1338" i="13"/>
  <c r="B766" i="13"/>
  <c r="B5074" i="13"/>
  <c r="B4554" i="13"/>
  <c r="B4034" i="13"/>
  <c r="B3514" i="13"/>
  <c r="B2994" i="13"/>
  <c r="B2474" i="13"/>
  <c r="B1902" i="13"/>
  <c r="B1330" i="13"/>
  <c r="B758" i="13"/>
  <c r="B5066" i="13"/>
  <c r="B4546" i="13"/>
  <c r="B3506" i="13"/>
  <c r="B4026" i="13"/>
  <c r="B2986" i="13"/>
  <c r="B2466" i="13"/>
  <c r="B1322" i="13"/>
  <c r="B750" i="13"/>
  <c r="B1894" i="13"/>
  <c r="B5058" i="13"/>
  <c r="B4538" i="13"/>
  <c r="B4018" i="13"/>
  <c r="B3498" i="13"/>
  <c r="B2978" i="13"/>
  <c r="B2458" i="13"/>
  <c r="B1314" i="13"/>
  <c r="B1886" i="13"/>
  <c r="B742" i="13"/>
  <c r="B5050" i="13"/>
  <c r="B4530" i="13"/>
  <c r="B4010" i="13"/>
  <c r="B3490" i="13"/>
  <c r="B2970" i="13"/>
  <c r="B2450" i="13"/>
  <c r="B1306" i="13"/>
  <c r="B734" i="13"/>
  <c r="B1878" i="13"/>
  <c r="B5042" i="13"/>
  <c r="B4522" i="13"/>
  <c r="B4002" i="13"/>
  <c r="B3482" i="13"/>
  <c r="B2962" i="13"/>
  <c r="B2442" i="13"/>
  <c r="B1298" i="13"/>
  <c r="B1870" i="13"/>
  <c r="B726" i="13"/>
  <c r="B5034" i="13"/>
  <c r="B4514" i="13"/>
  <c r="B3994" i="13"/>
  <c r="B3474" i="13"/>
  <c r="B2954" i="13"/>
  <c r="B2434" i="13"/>
  <c r="B1290" i="13"/>
  <c r="B718" i="13"/>
  <c r="B1862" i="13"/>
  <c r="B5026" i="13"/>
  <c r="B4506" i="13"/>
  <c r="B3986" i="13"/>
  <c r="B3466" i="13"/>
  <c r="B2946" i="13"/>
  <c r="B2426" i="13"/>
  <c r="B1282" i="13"/>
  <c r="B1854" i="13"/>
  <c r="B710" i="13"/>
  <c r="B5018" i="13"/>
  <c r="B4498" i="13"/>
  <c r="B3978" i="13"/>
  <c r="B3458" i="13"/>
  <c r="B2938" i="13"/>
  <c r="B2418" i="13"/>
  <c r="B1274" i="13"/>
  <c r="B702" i="13"/>
  <c r="B5010" i="13"/>
  <c r="B4490" i="13"/>
  <c r="B3970" i="13"/>
  <c r="B3450" i="13"/>
  <c r="B2930" i="13"/>
  <c r="B2410" i="13"/>
  <c r="B1266" i="13"/>
  <c r="B1838" i="13"/>
  <c r="B694" i="13"/>
  <c r="B5002" i="13"/>
  <c r="B4482" i="13"/>
  <c r="B3962" i="13"/>
  <c r="B3442" i="13"/>
  <c r="B2922" i="13"/>
  <c r="B2402" i="13"/>
  <c r="B1258" i="13"/>
  <c r="B1830" i="13"/>
  <c r="B686" i="13"/>
  <c r="B4994" i="13"/>
  <c r="B4474" i="13"/>
  <c r="B3954" i="13"/>
  <c r="B3434" i="13"/>
  <c r="B2914" i="13"/>
  <c r="B2394" i="13"/>
  <c r="B1822" i="13"/>
  <c r="B1250" i="13"/>
  <c r="B678" i="13"/>
  <c r="B4986" i="13"/>
  <c r="B4466" i="13"/>
  <c r="B3946" i="13"/>
  <c r="B3426" i="13"/>
  <c r="B2906" i="13"/>
  <c r="B1814" i="13"/>
  <c r="B2386" i="13"/>
  <c r="B1242" i="13"/>
  <c r="B670" i="13"/>
  <c r="B4978" i="13"/>
  <c r="B4458" i="13"/>
  <c r="B3938" i="13"/>
  <c r="B3418" i="13"/>
  <c r="B2898" i="13"/>
  <c r="B1806" i="13"/>
  <c r="B2378" i="13"/>
  <c r="B1234" i="13"/>
  <c r="B662" i="13"/>
  <c r="B4970" i="13"/>
  <c r="B4450" i="13"/>
  <c r="B3930" i="13"/>
  <c r="B3410" i="13"/>
  <c r="B2890" i="13"/>
  <c r="B1798" i="13"/>
  <c r="B2370" i="13"/>
  <c r="B1226" i="13"/>
  <c r="B654" i="13"/>
  <c r="B4962" i="13"/>
  <c r="B4442" i="13"/>
  <c r="B3922" i="13"/>
  <c r="B3402" i="13"/>
  <c r="B2882" i="13"/>
  <c r="B1790" i="13"/>
  <c r="B2362" i="13"/>
  <c r="B1218" i="13"/>
  <c r="B646" i="13"/>
  <c r="B4954" i="13"/>
  <c r="B4434" i="13"/>
  <c r="B3914" i="13"/>
  <c r="B3394" i="13"/>
  <c r="B2874" i="13"/>
  <c r="B1782" i="13"/>
  <c r="B2354" i="13"/>
  <c r="B1210" i="13"/>
  <c r="B638" i="13"/>
  <c r="B4946" i="13"/>
  <c r="B4426" i="13"/>
  <c r="B3906" i="13"/>
  <c r="B3386" i="13"/>
  <c r="B2866" i="13"/>
  <c r="B1774" i="13"/>
  <c r="B2346" i="13"/>
  <c r="B1202" i="13"/>
  <c r="B630" i="13"/>
  <c r="B1766" i="13"/>
  <c r="B2338" i="13"/>
  <c r="B1194" i="13"/>
  <c r="B622" i="13"/>
  <c r="B1758" i="13"/>
  <c r="B2330" i="13"/>
  <c r="B1186" i="13"/>
  <c r="B614" i="13"/>
  <c r="B1750" i="13"/>
  <c r="B2322" i="13"/>
  <c r="B1178" i="13"/>
  <c r="B606" i="13"/>
  <c r="B1742" i="13"/>
  <c r="B2314" i="13"/>
  <c r="B1170" i="13"/>
  <c r="B598" i="13"/>
  <c r="B1734" i="13"/>
  <c r="B2306" i="13"/>
  <c r="B1162" i="13"/>
  <c r="B590" i="13"/>
  <c r="B1726" i="13"/>
  <c r="B2298" i="13"/>
  <c r="B1154" i="13"/>
  <c r="B582" i="13"/>
  <c r="B886" i="13"/>
  <c r="B878" i="13"/>
  <c r="B870" i="13"/>
  <c r="B862" i="13"/>
  <c r="B854" i="13"/>
  <c r="B846" i="13"/>
  <c r="B4976" i="13"/>
  <c r="B4456" i="13"/>
  <c r="B3936" i="13"/>
  <c r="B3416" i="13"/>
  <c r="B2896" i="13"/>
  <c r="B1804" i="13"/>
  <c r="B2376" i="13"/>
  <c r="B1232" i="13"/>
  <c r="B660" i="13"/>
  <c r="B4968" i="13"/>
  <c r="B4448" i="13"/>
  <c r="B3928" i="13"/>
  <c r="B3408" i="13"/>
  <c r="B2888" i="13"/>
  <c r="B1796" i="13"/>
  <c r="B2368" i="13"/>
  <c r="B1224" i="13"/>
  <c r="B652" i="13"/>
  <c r="B4960" i="13"/>
  <c r="B4440" i="13"/>
  <c r="B3920" i="13"/>
  <c r="B3400" i="13"/>
  <c r="B2880" i="13"/>
  <c r="B1788" i="13"/>
  <c r="B2360" i="13"/>
  <c r="B1216" i="13"/>
  <c r="B644" i="13"/>
  <c r="B4952" i="13"/>
  <c r="B4432" i="13"/>
  <c r="B3912" i="13"/>
  <c r="B3392" i="13"/>
  <c r="B2872" i="13"/>
  <c r="B1780" i="13"/>
  <c r="B2352" i="13"/>
  <c r="B1208" i="13"/>
  <c r="B636" i="13"/>
  <c r="B4944" i="13"/>
  <c r="B4424" i="13"/>
  <c r="B3904" i="13"/>
  <c r="B3384" i="13"/>
  <c r="B2864" i="13"/>
  <c r="B1772" i="13"/>
  <c r="B2344" i="13"/>
  <c r="B1200" i="13"/>
  <c r="B628" i="13"/>
  <c r="B1764" i="13"/>
  <c r="B2336" i="13"/>
  <c r="B1192" i="13"/>
  <c r="B620" i="13"/>
  <c r="B1756" i="13"/>
  <c r="B2328" i="13"/>
  <c r="B1184" i="13"/>
  <c r="B612" i="13"/>
  <c r="B1748" i="13"/>
  <c r="B2320" i="13"/>
  <c r="B1176" i="13"/>
  <c r="B604" i="13"/>
  <c r="B1740" i="13"/>
  <c r="B2312" i="13"/>
  <c r="B1168" i="13"/>
  <c r="B596" i="13"/>
  <c r="B1732" i="13"/>
  <c r="B2304" i="13"/>
  <c r="B1160" i="13"/>
  <c r="B588" i="13"/>
  <c r="B1724" i="13"/>
  <c r="B2296" i="13"/>
  <c r="B1152" i="13"/>
  <c r="B580" i="13"/>
  <c r="B5215" i="13"/>
  <c r="B4695" i="13"/>
  <c r="B4175" i="13"/>
  <c r="B3655" i="13"/>
  <c r="B3135" i="13"/>
  <c r="B2615" i="13"/>
  <c r="B2043" i="13"/>
  <c r="B1471" i="13"/>
  <c r="B5207" i="13"/>
  <c r="B4687" i="13"/>
  <c r="B4167" i="13"/>
  <c r="B3647" i="13"/>
  <c r="B3127" i="13"/>
  <c r="B2607" i="13"/>
  <c r="B2035" i="13"/>
  <c r="B1463" i="13"/>
  <c r="B5199" i="13"/>
  <c r="B4679" i="13"/>
  <c r="B4159" i="13"/>
  <c r="B3119" i="13"/>
  <c r="B3639" i="13"/>
  <c r="B2599" i="13"/>
  <c r="B2027" i="13"/>
  <c r="B1455" i="13"/>
  <c r="B5191" i="13"/>
  <c r="B4671" i="13"/>
  <c r="B4151" i="13"/>
  <c r="B3631" i="13"/>
  <c r="B3111" i="13"/>
  <c r="B2591" i="13"/>
  <c r="B2019" i="13"/>
  <c r="B1447" i="13"/>
  <c r="B5183" i="13"/>
  <c r="B4663" i="13"/>
  <c r="B4143" i="13"/>
  <c r="B3623" i="13"/>
  <c r="B3103" i="13"/>
  <c r="B2583" i="13"/>
  <c r="B2011" i="13"/>
  <c r="B1439" i="13"/>
  <c r="B5175" i="13"/>
  <c r="B4655" i="13"/>
  <c r="B4135" i="13"/>
  <c r="B3615" i="13"/>
  <c r="B3095" i="13"/>
  <c r="B2575" i="13"/>
  <c r="B2003" i="13"/>
  <c r="B1431" i="13"/>
  <c r="B5167" i="13"/>
  <c r="B4647" i="13"/>
  <c r="B4127" i="13"/>
  <c r="B3607" i="13"/>
  <c r="B3087" i="13"/>
  <c r="B2567" i="13"/>
  <c r="B1995" i="13"/>
  <c r="B1423" i="13"/>
  <c r="B5159" i="13"/>
  <c r="B4639" i="13"/>
  <c r="B4119" i="13"/>
  <c r="B3599" i="13"/>
  <c r="B3079" i="13"/>
  <c r="B2559" i="13"/>
  <c r="B1987" i="13"/>
  <c r="B1415" i="13"/>
  <c r="B5151" i="13"/>
  <c r="B4631" i="13"/>
  <c r="B4111" i="13"/>
  <c r="B3591" i="13"/>
  <c r="B3071" i="13"/>
  <c r="B2551" i="13"/>
  <c r="B1979" i="13"/>
  <c r="B1407" i="13"/>
  <c r="B5143" i="13"/>
  <c r="B4623" i="13"/>
  <c r="B4103" i="13"/>
  <c r="B3583" i="13"/>
  <c r="B3063" i="13"/>
  <c r="B2543" i="13"/>
  <c r="B1971" i="13"/>
  <c r="B1399" i="13"/>
  <c r="B5135" i="13"/>
  <c r="B4615" i="13"/>
  <c r="B4095" i="13"/>
  <c r="B3575" i="13"/>
  <c r="B3055" i="13"/>
  <c r="B2535" i="13"/>
  <c r="B1963" i="13"/>
  <c r="B1391" i="13"/>
  <c r="B5127" i="13"/>
  <c r="B4607" i="13"/>
  <c r="B4087" i="13"/>
  <c r="B3567" i="13"/>
  <c r="B3047" i="13"/>
  <c r="B2527" i="13"/>
  <c r="B1955" i="13"/>
  <c r="B1383" i="13"/>
  <c r="B5119" i="13"/>
  <c r="B4599" i="13"/>
  <c r="B4079" i="13"/>
  <c r="B3559" i="13"/>
  <c r="B3039" i="13"/>
  <c r="B2519" i="13"/>
  <c r="B1947" i="13"/>
  <c r="B1375" i="13"/>
  <c r="B5111" i="13"/>
  <c r="B4591" i="13"/>
  <c r="B4071" i="13"/>
  <c r="B3551" i="13"/>
  <c r="B3031" i="13"/>
  <c r="B2511" i="13"/>
  <c r="B1939" i="13"/>
  <c r="B1367" i="13"/>
  <c r="B5103" i="13"/>
  <c r="B4583" i="13"/>
  <c r="B4063" i="13"/>
  <c r="B3543" i="13"/>
  <c r="B3023" i="13"/>
  <c r="B2503" i="13"/>
  <c r="B1931" i="13"/>
  <c r="B1359" i="13"/>
  <c r="B5095" i="13"/>
  <c r="B4575" i="13"/>
  <c r="B4055" i="13"/>
  <c r="B3535" i="13"/>
  <c r="B3015" i="13"/>
  <c r="B2495" i="13"/>
  <c r="B1923" i="13"/>
  <c r="B1351" i="13"/>
  <c r="B5087" i="13"/>
  <c r="B4567" i="13"/>
  <c r="B4047" i="13"/>
  <c r="B3007" i="13"/>
  <c r="B3527" i="13"/>
  <c r="B2487" i="13"/>
  <c r="B1915" i="13"/>
  <c r="B1343" i="13"/>
  <c r="B771" i="13"/>
  <c r="B5079" i="13"/>
  <c r="B4559" i="13"/>
  <c r="B4039" i="13"/>
  <c r="B3519" i="13"/>
  <c r="B2999" i="13"/>
  <c r="B2479" i="13"/>
  <c r="B1907" i="13"/>
  <c r="B1335" i="13"/>
  <c r="B763" i="13"/>
  <c r="B5071" i="13"/>
  <c r="B4551" i="13"/>
  <c r="B4031" i="13"/>
  <c r="B3511" i="13"/>
  <c r="B2991" i="13"/>
  <c r="B2471" i="13"/>
  <c r="B1899" i="13"/>
  <c r="B1327" i="13"/>
  <c r="B755" i="13"/>
  <c r="B5063" i="13"/>
  <c r="B4543" i="13"/>
  <c r="B4023" i="13"/>
  <c r="B3503" i="13"/>
  <c r="B2983" i="13"/>
  <c r="B2463" i="13"/>
  <c r="B1891" i="13"/>
  <c r="B1319" i="13"/>
  <c r="B747" i="13"/>
  <c r="B5055" i="13"/>
  <c r="B4535" i="13"/>
  <c r="B4015" i="13"/>
  <c r="B3495" i="13"/>
  <c r="B2975" i="13"/>
  <c r="B2455" i="13"/>
  <c r="B1883" i="13"/>
  <c r="B739" i="13"/>
  <c r="B1311" i="13"/>
  <c r="B5047" i="13"/>
  <c r="B4527" i="13"/>
  <c r="B4007" i="13"/>
  <c r="B3487" i="13"/>
  <c r="B2967" i="13"/>
  <c r="B2447" i="13"/>
  <c r="B1875" i="13"/>
  <c r="B1303" i="13"/>
  <c r="B731" i="13"/>
  <c r="B5039" i="13"/>
  <c r="B4519" i="13"/>
  <c r="B3999" i="13"/>
  <c r="B3479" i="13"/>
  <c r="B2959" i="13"/>
  <c r="B2439" i="13"/>
  <c r="B1867" i="13"/>
  <c r="B1295" i="13"/>
  <c r="B723" i="13"/>
  <c r="B5031" i="13"/>
  <c r="B4511" i="13"/>
  <c r="B3991" i="13"/>
  <c r="B3471" i="13"/>
  <c r="B2951" i="13"/>
  <c r="B2431" i="13"/>
  <c r="B1859" i="13"/>
  <c r="B1287" i="13"/>
  <c r="B715" i="13"/>
  <c r="B5023" i="13"/>
  <c r="B4503" i="13"/>
  <c r="B3983" i="13"/>
  <c r="B3463" i="13"/>
  <c r="B2943" i="13"/>
  <c r="B2423" i="13"/>
  <c r="B1851" i="13"/>
  <c r="B1279" i="13"/>
  <c r="B707" i="13"/>
  <c r="B5015" i="13"/>
  <c r="B3975" i="13"/>
  <c r="B4495" i="13"/>
  <c r="B3455" i="13"/>
  <c r="B2935" i="13"/>
  <c r="B2415" i="13"/>
  <c r="B1843" i="13"/>
  <c r="B1271" i="13"/>
  <c r="B699" i="13"/>
  <c r="B5007" i="13"/>
  <c r="B4487" i="13"/>
  <c r="B3967" i="13"/>
  <c r="B3447" i="13"/>
  <c r="B2927" i="13"/>
  <c r="B2407" i="13"/>
  <c r="B1835" i="13"/>
  <c r="B691" i="13"/>
  <c r="B4999" i="13"/>
  <c r="B4479" i="13"/>
  <c r="B3439" i="13"/>
  <c r="B3959" i="13"/>
  <c r="B2919" i="13"/>
  <c r="B2399" i="13"/>
  <c r="B1827" i="13"/>
  <c r="B1255" i="13"/>
  <c r="B683" i="13"/>
  <c r="B4991" i="13"/>
  <c r="B4471" i="13"/>
  <c r="B3951" i="13"/>
  <c r="B3431" i="13"/>
  <c r="B2911" i="13"/>
  <c r="B2391" i="13"/>
  <c r="B1819" i="13"/>
  <c r="B675" i="13"/>
  <c r="B1247" i="13"/>
  <c r="B4983" i="13"/>
  <c r="B4463" i="13"/>
  <c r="B3943" i="13"/>
  <c r="B3423" i="13"/>
  <c r="B2903" i="13"/>
  <c r="B1811" i="13"/>
  <c r="B2383" i="13"/>
  <c r="B1239" i="13"/>
  <c r="B667" i="13"/>
  <c r="B4975" i="13"/>
  <c r="B4455" i="13"/>
  <c r="B3935" i="13"/>
  <c r="B3415" i="13"/>
  <c r="B2895" i="13"/>
  <c r="B1803" i="13"/>
  <c r="B2375" i="13"/>
  <c r="B1231" i="13"/>
  <c r="B659" i="13"/>
  <c r="B4967" i="13"/>
  <c r="B4447" i="13"/>
  <c r="B3927" i="13"/>
  <c r="B3407" i="13"/>
  <c r="B2887" i="13"/>
  <c r="B1795" i="13"/>
  <c r="B2367" i="13"/>
  <c r="B1223" i="13"/>
  <c r="B651" i="13"/>
  <c r="B4959" i="13"/>
  <c r="B4439" i="13"/>
  <c r="B3919" i="13"/>
  <c r="B3399" i="13"/>
  <c r="B2879" i="13"/>
  <c r="B1787" i="13"/>
  <c r="B2359" i="13"/>
  <c r="B1215" i="13"/>
  <c r="B643" i="13"/>
  <c r="B4951" i="13"/>
  <c r="B4431" i="13"/>
  <c r="B3911" i="13"/>
  <c r="B3391" i="13"/>
  <c r="B2871" i="13"/>
  <c r="B1779" i="13"/>
  <c r="B2351" i="13"/>
  <c r="B1207" i="13"/>
  <c r="B635" i="13"/>
  <c r="B4943" i="13"/>
  <c r="B4423" i="13"/>
  <c r="B3903" i="13"/>
  <c r="B3383" i="13"/>
  <c r="B2863" i="13"/>
  <c r="B1771" i="13"/>
  <c r="B2343" i="13"/>
  <c r="B627" i="13"/>
  <c r="B1763" i="13"/>
  <c r="B2335" i="13"/>
  <c r="B1191" i="13"/>
  <c r="B619" i="13"/>
  <c r="B1755" i="13"/>
  <c r="B2327" i="13"/>
  <c r="B1183" i="13"/>
  <c r="B611" i="13"/>
  <c r="B1747" i="13"/>
  <c r="B2319" i="13"/>
  <c r="B1175" i="13"/>
  <c r="B603" i="13"/>
  <c r="B1739" i="13"/>
  <c r="B2311" i="13"/>
  <c r="B595" i="13"/>
  <c r="B1167" i="13"/>
  <c r="B1731" i="13"/>
  <c r="B2303" i="13"/>
  <c r="B1159" i="13"/>
  <c r="B587" i="13"/>
  <c r="B1723" i="13"/>
  <c r="B2295" i="13"/>
  <c r="B1151" i="13"/>
  <c r="B579" i="13"/>
  <c r="B843" i="13"/>
  <c r="B827" i="13"/>
  <c r="B811" i="13"/>
  <c r="B795" i="13"/>
  <c r="B779" i="13"/>
  <c r="B1199" i="13"/>
  <c r="B5198" i="13"/>
  <c r="B4678" i="13"/>
  <c r="B4158" i="13"/>
  <c r="B3638" i="13"/>
  <c r="B3118" i="13"/>
  <c r="B2598" i="13"/>
  <c r="B2026" i="13"/>
  <c r="B1454" i="13"/>
  <c r="B5190" i="13"/>
  <c r="B4670" i="13"/>
  <c r="B4150" i="13"/>
  <c r="B3630" i="13"/>
  <c r="B3110" i="13"/>
  <c r="B2590" i="13"/>
  <c r="B2018" i="13"/>
  <c r="B1446" i="13"/>
  <c r="B5182" i="13"/>
  <c r="B4662" i="13"/>
  <c r="B4142" i="13"/>
  <c r="B3622" i="13"/>
  <c r="B3102" i="13"/>
  <c r="B2582" i="13"/>
  <c r="B2010" i="13"/>
  <c r="B1438" i="13"/>
  <c r="B5174" i="13"/>
  <c r="B4654" i="13"/>
  <c r="B4134" i="13"/>
  <c r="B3614" i="13"/>
  <c r="B3094" i="13"/>
  <c r="B2574" i="13"/>
  <c r="B2002" i="13"/>
  <c r="B1430" i="13"/>
  <c r="B5166" i="13"/>
  <c r="B4646" i="13"/>
  <c r="B4126" i="13"/>
  <c r="B3606" i="13"/>
  <c r="B3086" i="13"/>
  <c r="B2566" i="13"/>
  <c r="B1994" i="13"/>
  <c r="B1422" i="13"/>
  <c r="B5158" i="13"/>
  <c r="B4638" i="13"/>
  <c r="B4118" i="13"/>
  <c r="B3598" i="13"/>
  <c r="B3078" i="13"/>
  <c r="B2558" i="13"/>
  <c r="B1986" i="13"/>
  <c r="B842" i="13"/>
  <c r="B1414" i="13"/>
  <c r="B5150" i="13"/>
  <c r="B4630" i="13"/>
  <c r="B4110" i="13"/>
  <c r="B3590" i="13"/>
  <c r="B3070" i="13"/>
  <c r="B2550" i="13"/>
  <c r="B1978" i="13"/>
  <c r="B1406" i="13"/>
  <c r="B834" i="13"/>
  <c r="B5142" i="13"/>
  <c r="B4622" i="13"/>
  <c r="B4102" i="13"/>
  <c r="B3582" i="13"/>
  <c r="B3062" i="13"/>
  <c r="B2542" i="13"/>
  <c r="B1970" i="13"/>
  <c r="B1398" i="13"/>
  <c r="B826" i="13"/>
  <c r="B5134" i="13"/>
  <c r="B4614" i="13"/>
  <c r="B4094" i="13"/>
  <c r="B3574" i="13"/>
  <c r="B3054" i="13"/>
  <c r="B2534" i="13"/>
  <c r="B1962" i="13"/>
  <c r="B1390" i="13"/>
  <c r="B818" i="13"/>
  <c r="B5126" i="13"/>
  <c r="B4606" i="13"/>
  <c r="B4086" i="13"/>
  <c r="B3566" i="13"/>
  <c r="B3046" i="13"/>
  <c r="B2526" i="13"/>
  <c r="B1954" i="13"/>
  <c r="B1382" i="13"/>
  <c r="B810" i="13"/>
  <c r="B5118" i="13"/>
  <c r="B4598" i="13"/>
  <c r="B4078" i="13"/>
  <c r="B3558" i="13"/>
  <c r="B3038" i="13"/>
  <c r="B2518" i="13"/>
  <c r="B1946" i="13"/>
  <c r="B1374" i="13"/>
  <c r="B802" i="13"/>
  <c r="B5110" i="13"/>
  <c r="B4590" i="13"/>
  <c r="B4070" i="13"/>
  <c r="B3550" i="13"/>
  <c r="B3030" i="13"/>
  <c r="B2510" i="13"/>
  <c r="B1938" i="13"/>
  <c r="B1366" i="13"/>
  <c r="B794" i="13"/>
  <c r="B5102" i="13"/>
  <c r="B4582" i="13"/>
  <c r="B4062" i="13"/>
  <c r="B3542" i="13"/>
  <c r="B3022" i="13"/>
  <c r="B2502" i="13"/>
  <c r="B1930" i="13"/>
  <c r="B1358" i="13"/>
  <c r="B786" i="13"/>
  <c r="B5094" i="13"/>
  <c r="B4574" i="13"/>
  <c r="B4054" i="13"/>
  <c r="B3534" i="13"/>
  <c r="B3014" i="13"/>
  <c r="B2494" i="13"/>
  <c r="B1922" i="13"/>
  <c r="B1350" i="13"/>
  <c r="B778" i="13"/>
  <c r="B5086" i="13"/>
  <c r="B4566" i="13"/>
  <c r="B4046" i="13"/>
  <c r="B3526" i="13"/>
  <c r="B3006" i="13"/>
  <c r="B2486" i="13"/>
  <c r="B1914" i="13"/>
  <c r="B1342" i="13"/>
  <c r="B770" i="13"/>
  <c r="B5078" i="13"/>
  <c r="B4558" i="13"/>
  <c r="B4038" i="13"/>
  <c r="B3518" i="13"/>
  <c r="B2998" i="13"/>
  <c r="B2478" i="13"/>
  <c r="B1906" i="13"/>
  <c r="B1334" i="13"/>
  <c r="B762" i="13"/>
  <c r="B5070" i="13"/>
  <c r="B4550" i="13"/>
  <c r="B4030" i="13"/>
  <c r="B2990" i="13"/>
  <c r="B3510" i="13"/>
  <c r="B2470" i="13"/>
  <c r="B1898" i="13"/>
  <c r="B1326" i="13"/>
  <c r="B754" i="13"/>
  <c r="B5062" i="13"/>
  <c r="B4542" i="13"/>
  <c r="B4022" i="13"/>
  <c r="B3502" i="13"/>
  <c r="B2982" i="13"/>
  <c r="B2462" i="13"/>
  <c r="B1318" i="13"/>
  <c r="B1890" i="13"/>
  <c r="B746" i="13"/>
  <c r="B5054" i="13"/>
  <c r="B4534" i="13"/>
  <c r="B4014" i="13"/>
  <c r="B3494" i="13"/>
  <c r="B2974" i="13"/>
  <c r="B2454" i="13"/>
  <c r="B1310" i="13"/>
  <c r="B1882" i="13"/>
  <c r="B738" i="13"/>
  <c r="B5046" i="13"/>
  <c r="B4526" i="13"/>
  <c r="B4006" i="13"/>
  <c r="B3486" i="13"/>
  <c r="B2966" i="13"/>
  <c r="B2446" i="13"/>
  <c r="B1302" i="13"/>
  <c r="B1874" i="13"/>
  <c r="B730" i="13"/>
  <c r="B5038" i="13"/>
  <c r="B3998" i="13"/>
  <c r="B4518" i="13"/>
  <c r="B3478" i="13"/>
  <c r="B2958" i="13"/>
  <c r="B2438" i="13"/>
  <c r="B1294" i="13"/>
  <c r="B1866" i="13"/>
  <c r="B722" i="13"/>
  <c r="B5030" i="13"/>
  <c r="B4510" i="13"/>
  <c r="B3990" i="13"/>
  <c r="B3470" i="13"/>
  <c r="B2950" i="13"/>
  <c r="B2430" i="13"/>
  <c r="B1286" i="13"/>
  <c r="B1858" i="13"/>
  <c r="B714" i="13"/>
  <c r="B5022" i="13"/>
  <c r="B3982" i="13"/>
  <c r="B4502" i="13"/>
  <c r="B3462" i="13"/>
  <c r="B2942" i="13"/>
  <c r="B2422" i="13"/>
  <c r="B1278" i="13"/>
  <c r="B1850" i="13"/>
  <c r="B706" i="13"/>
  <c r="B5014" i="13"/>
  <c r="B4494" i="13"/>
  <c r="B3974" i="13"/>
  <c r="B3454" i="13"/>
  <c r="B2934" i="13"/>
  <c r="B2414" i="13"/>
  <c r="B1270" i="13"/>
  <c r="B1842" i="13"/>
  <c r="B698" i="13"/>
  <c r="B5006" i="13"/>
  <c r="B4486" i="13"/>
  <c r="B3966" i="13"/>
  <c r="B3446" i="13"/>
  <c r="B2926" i="13"/>
  <c r="B2406" i="13"/>
  <c r="B1262" i="13"/>
  <c r="B1834" i="13"/>
  <c r="B690" i="13"/>
  <c r="B4998" i="13"/>
  <c r="B4478" i="13"/>
  <c r="B3958" i="13"/>
  <c r="B3438" i="13"/>
  <c r="B2918" i="13"/>
  <c r="B1826" i="13"/>
  <c r="B2398" i="13"/>
  <c r="B1254" i="13"/>
  <c r="B682" i="13"/>
  <c r="B4990" i="13"/>
  <c r="B4470" i="13"/>
  <c r="B3950" i="13"/>
  <c r="B3430" i="13"/>
  <c r="B2910" i="13"/>
  <c r="B2390" i="13"/>
  <c r="B1818" i="13"/>
  <c r="B1246" i="13"/>
  <c r="B674" i="13"/>
  <c r="B4982" i="13"/>
  <c r="B4462" i="13"/>
  <c r="B3942" i="13"/>
  <c r="B3422" i="13"/>
  <c r="B2902" i="13"/>
  <c r="B1810" i="13"/>
  <c r="B2382" i="13"/>
  <c r="B1238" i="13"/>
  <c r="B666" i="13"/>
  <c r="B4974" i="13"/>
  <c r="B4454" i="13"/>
  <c r="B3934" i="13"/>
  <c r="B3414" i="13"/>
  <c r="B2894" i="13"/>
  <c r="B1802" i="13"/>
  <c r="B2374" i="13"/>
  <c r="B1230" i="13"/>
  <c r="B658" i="13"/>
  <c r="B4966" i="13"/>
  <c r="B4446" i="13"/>
  <c r="B3926" i="13"/>
  <c r="B3406" i="13"/>
  <c r="B2886" i="13"/>
  <c r="B1794" i="13"/>
  <c r="B2366" i="13"/>
  <c r="B1222" i="13"/>
  <c r="B650" i="13"/>
  <c r="B4958" i="13"/>
  <c r="B4438" i="13"/>
  <c r="B3918" i="13"/>
  <c r="B3398" i="13"/>
  <c r="B2878" i="13"/>
  <c r="B1786" i="13"/>
  <c r="B2358" i="13"/>
  <c r="B1214" i="13"/>
  <c r="B642" i="13"/>
  <c r="B4950" i="13"/>
  <c r="B4430" i="13"/>
  <c r="B3910" i="13"/>
  <c r="B3390" i="13"/>
  <c r="B2870" i="13"/>
  <c r="B1778" i="13"/>
  <c r="B2350" i="13"/>
  <c r="B1206" i="13"/>
  <c r="B634" i="13"/>
  <c r="B4942" i="13"/>
  <c r="B4422" i="13"/>
  <c r="B3902" i="13"/>
  <c r="B2862" i="13"/>
  <c r="B3382" i="13"/>
  <c r="B1770" i="13"/>
  <c r="B2342" i="13"/>
  <c r="B1198" i="13"/>
  <c r="B626" i="13"/>
  <c r="B1762" i="13"/>
  <c r="B2334" i="13"/>
  <c r="B1190" i="13"/>
  <c r="B618" i="13"/>
  <c r="B1754" i="13"/>
  <c r="B2326" i="13"/>
  <c r="B1182" i="13"/>
  <c r="B610" i="13"/>
  <c r="B1746" i="13"/>
  <c r="B2318" i="13"/>
  <c r="B1174" i="13"/>
  <c r="B602" i="13"/>
  <c r="B1738" i="13"/>
  <c r="B2310" i="13"/>
  <c r="B1166" i="13"/>
  <c r="B594" i="13"/>
  <c r="B1730" i="13"/>
  <c r="B2302" i="13"/>
  <c r="B1158" i="13"/>
  <c r="B586" i="13"/>
  <c r="B1722" i="13"/>
  <c r="B2294" i="13"/>
  <c r="B1150" i="13"/>
  <c r="B578" i="13"/>
  <c r="B899" i="13"/>
  <c r="B891" i="13"/>
  <c r="B887" i="13"/>
  <c r="B883" i="13"/>
  <c r="B879" i="13"/>
  <c r="B875" i="13"/>
  <c r="B871" i="13"/>
  <c r="B867" i="13"/>
  <c r="B863" i="13"/>
  <c r="B859" i="13"/>
  <c r="B855" i="13"/>
  <c r="B851" i="13"/>
  <c r="B847" i="13"/>
  <c r="B5181" i="13"/>
  <c r="B4661" i="13"/>
  <c r="B4141" i="13"/>
  <c r="B3621" i="13"/>
  <c r="B3101" i="13"/>
  <c r="B2581" i="13"/>
  <c r="B2009" i="13"/>
  <c r="B1437" i="13"/>
  <c r="B5173" i="13"/>
  <c r="B4653" i="13"/>
  <c r="B4133" i="13"/>
  <c r="B3613" i="13"/>
  <c r="B3093" i="13"/>
  <c r="B2573" i="13"/>
  <c r="B2001" i="13"/>
  <c r="B1429" i="13"/>
  <c r="B5165" i="13"/>
  <c r="B4645" i="13"/>
  <c r="B4125" i="13"/>
  <c r="B3605" i="13"/>
  <c r="B3085" i="13"/>
  <c r="B2565" i="13"/>
  <c r="B1993" i="13"/>
  <c r="B1421" i="13"/>
  <c r="B5157" i="13"/>
  <c r="B4637" i="13"/>
  <c r="B4117" i="13"/>
  <c r="B3597" i="13"/>
  <c r="B3077" i="13"/>
  <c r="B2557" i="13"/>
  <c r="B1985" i="13"/>
  <c r="B1413" i="13"/>
  <c r="B5149" i="13"/>
  <c r="B4629" i="13"/>
  <c r="B4109" i="13"/>
  <c r="B3589" i="13"/>
  <c r="B3069" i="13"/>
  <c r="B2549" i="13"/>
  <c r="B1977" i="13"/>
  <c r="B1405" i="13"/>
  <c r="B5141" i="13"/>
  <c r="B4621" i="13"/>
  <c r="B4101" i="13"/>
  <c r="B3581" i="13"/>
  <c r="B3061" i="13"/>
  <c r="B2541" i="13"/>
  <c r="B1969" i="13"/>
  <c r="B1397" i="13"/>
  <c r="B5133" i="13"/>
  <c r="B4613" i="13"/>
  <c r="B4093" i="13"/>
  <c r="B3573" i="13"/>
  <c r="B3053" i="13"/>
  <c r="B2533" i="13"/>
  <c r="B1961" i="13"/>
  <c r="B1389" i="13"/>
  <c r="B5125" i="13"/>
  <c r="B4085" i="13"/>
  <c r="B4605" i="13"/>
  <c r="B3565" i="13"/>
  <c r="B3045" i="13"/>
  <c r="B2525" i="13"/>
  <c r="B1953" i="13"/>
  <c r="B1381" i="13"/>
  <c r="B5117" i="13"/>
  <c r="B4597" i="13"/>
  <c r="B4077" i="13"/>
  <c r="B3557" i="13"/>
  <c r="B3037" i="13"/>
  <c r="B2517" i="13"/>
  <c r="B1945" i="13"/>
  <c r="B1373" i="13"/>
  <c r="B5109" i="13"/>
  <c r="B4589" i="13"/>
  <c r="B4069" i="13"/>
  <c r="B3549" i="13"/>
  <c r="B3029" i="13"/>
  <c r="B2509" i="13"/>
  <c r="B1937" i="13"/>
  <c r="B1365" i="13"/>
  <c r="B5101" i="13"/>
  <c r="B4581" i="13"/>
  <c r="B4061" i="13"/>
  <c r="B3541" i="13"/>
  <c r="B3021" i="13"/>
  <c r="B2501" i="13"/>
  <c r="B1929" i="13"/>
  <c r="B1357" i="13"/>
  <c r="B5093" i="13"/>
  <c r="B4573" i="13"/>
  <c r="B4053" i="13"/>
  <c r="B3533" i="13"/>
  <c r="B3013" i="13"/>
  <c r="B2493" i="13"/>
  <c r="B1921" i="13"/>
  <c r="B1349" i="13"/>
  <c r="B5085" i="13"/>
  <c r="B4565" i="13"/>
  <c r="B4045" i="13"/>
  <c r="B3525" i="13"/>
  <c r="B3005" i="13"/>
  <c r="B2485" i="13"/>
  <c r="B1913" i="13"/>
  <c r="B1341" i="13"/>
  <c r="B769" i="13"/>
  <c r="B5077" i="13"/>
  <c r="B4557" i="13"/>
  <c r="B4037" i="13"/>
  <c r="B3517" i="13"/>
  <c r="B2997" i="13"/>
  <c r="B2477" i="13"/>
  <c r="B1905" i="13"/>
  <c r="B1333" i="13"/>
  <c r="B761" i="13"/>
  <c r="B5069" i="13"/>
  <c r="B4549" i="13"/>
  <c r="B4029" i="13"/>
  <c r="B3509" i="13"/>
  <c r="B2989" i="13"/>
  <c r="B2469" i="13"/>
  <c r="B1897" i="13"/>
  <c r="B1325" i="13"/>
  <c r="B753" i="13"/>
  <c r="B5061" i="13"/>
  <c r="B4541" i="13"/>
  <c r="B4021" i="13"/>
  <c r="B3501" i="13"/>
  <c r="B2981" i="13"/>
  <c r="B2461" i="13"/>
  <c r="B1889" i="13"/>
  <c r="B1317" i="13"/>
  <c r="B745" i="13"/>
  <c r="B5053" i="13"/>
  <c r="B4533" i="13"/>
  <c r="B3493" i="13"/>
  <c r="B4013" i="13"/>
  <c r="B2973" i="13"/>
  <c r="B2453" i="13"/>
  <c r="B1881" i="13"/>
  <c r="B1309" i="13"/>
  <c r="B737" i="13"/>
  <c r="B5045" i="13"/>
  <c r="B4525" i="13"/>
  <c r="B4005" i="13"/>
  <c r="B3485" i="13"/>
  <c r="B2965" i="13"/>
  <c r="B2445" i="13"/>
  <c r="B1873" i="13"/>
  <c r="B1301" i="13"/>
  <c r="B729" i="13"/>
  <c r="B5037" i="13"/>
  <c r="B4517" i="13"/>
  <c r="B3997" i="13"/>
  <c r="B3477" i="13"/>
  <c r="B2957" i="13"/>
  <c r="B2437" i="13"/>
  <c r="B1865" i="13"/>
  <c r="B1293" i="13"/>
  <c r="B721" i="13"/>
  <c r="B5029" i="13"/>
  <c r="B4509" i="13"/>
  <c r="B3989" i="13"/>
  <c r="B3469" i="13"/>
  <c r="B2949" i="13"/>
  <c r="B2429" i="13"/>
  <c r="B1857" i="13"/>
  <c r="B1285" i="13"/>
  <c r="B713" i="13"/>
  <c r="B5021" i="13"/>
  <c r="B4501" i="13"/>
  <c r="B3981" i="13"/>
  <c r="B3461" i="13"/>
  <c r="B2941" i="13"/>
  <c r="B2421" i="13"/>
  <c r="B1849" i="13"/>
  <c r="B1277" i="13"/>
  <c r="B705" i="13"/>
  <c r="B5013" i="13"/>
  <c r="B4493" i="13"/>
  <c r="B3973" i="13"/>
  <c r="B3453" i="13"/>
  <c r="B2933" i="13"/>
  <c r="B2413" i="13"/>
  <c r="B1841" i="13"/>
  <c r="B1269" i="13"/>
  <c r="B697" i="13"/>
  <c r="B5005" i="13"/>
  <c r="B4485" i="13"/>
  <c r="B3965" i="13"/>
  <c r="B3445" i="13"/>
  <c r="B2925" i="13"/>
  <c r="B2405" i="13"/>
  <c r="B1833" i="13"/>
  <c r="B1261" i="13"/>
  <c r="B689" i="13"/>
  <c r="B4997" i="13"/>
  <c r="B4477" i="13"/>
  <c r="B3957" i="13"/>
  <c r="B3437" i="13"/>
  <c r="B2917" i="13"/>
  <c r="B2397" i="13"/>
  <c r="B1825" i="13"/>
  <c r="B1253" i="13"/>
  <c r="B681" i="13"/>
  <c r="B4989" i="13"/>
  <c r="B4469" i="13"/>
  <c r="B3949" i="13"/>
  <c r="B3429" i="13"/>
  <c r="B2909" i="13"/>
  <c r="B2389" i="13"/>
  <c r="B1817" i="13"/>
  <c r="B1245" i="13"/>
  <c r="B673" i="13"/>
  <c r="B4981" i="13"/>
  <c r="B3941" i="13"/>
  <c r="B4461" i="13"/>
  <c r="B3421" i="13"/>
  <c r="B2901" i="13"/>
  <c r="B1809" i="13"/>
  <c r="B2381" i="13"/>
  <c r="B1237" i="13"/>
  <c r="B665" i="13"/>
  <c r="B4973" i="13"/>
  <c r="B4453" i="13"/>
  <c r="B3933" i="13"/>
  <c r="B3413" i="13"/>
  <c r="B2893" i="13"/>
  <c r="B1801" i="13"/>
  <c r="B2373" i="13"/>
  <c r="B1229" i="13"/>
  <c r="B657" i="13"/>
  <c r="B4965" i="13"/>
  <c r="B4445" i="13"/>
  <c r="B3925" i="13"/>
  <c r="B3405" i="13"/>
  <c r="B2885" i="13"/>
  <c r="B1793" i="13"/>
  <c r="B2365" i="13"/>
  <c r="B1221" i="13"/>
  <c r="B649" i="13"/>
  <c r="B4957" i="13"/>
  <c r="B4437" i="13"/>
  <c r="B3917" i="13"/>
  <c r="B3397" i="13"/>
  <c r="B2877" i="13"/>
  <c r="B1785" i="13"/>
  <c r="B2357" i="13"/>
  <c r="B1213" i="13"/>
  <c r="B641" i="13"/>
  <c r="B4949" i="13"/>
  <c r="B3909" i="13"/>
  <c r="B4429" i="13"/>
  <c r="B3389" i="13"/>
  <c r="B2869" i="13"/>
  <c r="B1777" i="13"/>
  <c r="B2349" i="13"/>
  <c r="B1205" i="13"/>
  <c r="B633" i="13"/>
  <c r="B1769" i="13"/>
  <c r="B2341" i="13"/>
  <c r="B1197" i="13"/>
  <c r="B625" i="13"/>
  <c r="B327" i="13"/>
  <c r="B319" i="13"/>
  <c r="B311" i="13"/>
  <c r="B303" i="13"/>
  <c r="B295" i="13"/>
  <c r="B293" i="13"/>
  <c r="B287" i="13"/>
  <c r="B285" i="13"/>
  <c r="B279" i="13"/>
  <c r="B277" i="13"/>
  <c r="B271" i="13"/>
  <c r="B269" i="13"/>
  <c r="B263" i="13"/>
  <c r="B261" i="13"/>
  <c r="B259" i="13"/>
  <c r="B255" i="13"/>
  <c r="B253" i="13"/>
  <c r="B247" i="13"/>
  <c r="B245" i="13"/>
  <c r="B243" i="13"/>
  <c r="B239" i="13"/>
  <c r="B237" i="13"/>
  <c r="B231" i="13"/>
  <c r="B229" i="13"/>
  <c r="B227" i="13"/>
  <c r="B223" i="13"/>
  <c r="B221" i="13"/>
  <c r="B215" i="13"/>
  <c r="B213" i="13"/>
  <c r="B211" i="13"/>
  <c r="B207" i="13"/>
  <c r="B205" i="13"/>
  <c r="B199" i="13"/>
  <c r="B197" i="13"/>
  <c r="B191" i="13"/>
  <c r="B189" i="13"/>
  <c r="B183" i="13"/>
  <c r="B181" i="13"/>
  <c r="B175" i="13"/>
  <c r="B173" i="13"/>
  <c r="B167" i="13"/>
  <c r="B165" i="13"/>
  <c r="B159" i="13"/>
  <c r="B157" i="13"/>
  <c r="B151" i="13"/>
  <c r="B149" i="13"/>
  <c r="B143" i="13"/>
  <c r="B141" i="13"/>
  <c r="B135" i="13"/>
  <c r="B133" i="13"/>
  <c r="B127" i="13"/>
  <c r="B125" i="13"/>
  <c r="B119" i="13"/>
  <c r="B117" i="13"/>
  <c r="B111" i="13"/>
  <c r="B109" i="13"/>
  <c r="B103" i="13"/>
  <c r="B101" i="13"/>
  <c r="B95" i="13"/>
  <c r="B93" i="13"/>
  <c r="B87" i="13"/>
  <c r="B85" i="13"/>
  <c r="B79" i="13"/>
  <c r="B77" i="13"/>
  <c r="B71" i="13"/>
  <c r="B69" i="13"/>
  <c r="B63" i="13"/>
  <c r="B61" i="13"/>
  <c r="B55" i="13"/>
  <c r="B53" i="13"/>
  <c r="B47" i="13"/>
  <c r="B39" i="13"/>
  <c r="B31" i="13"/>
  <c r="B23" i="13"/>
  <c r="B15" i="13"/>
  <c r="B7" i="13"/>
  <c r="B1974" i="13"/>
  <c r="B4628" i="13"/>
  <c r="B5148" i="13"/>
  <c r="B4108" i="13"/>
  <c r="B3588" i="13"/>
  <c r="B3068" i="13"/>
  <c r="B2548" i="13"/>
  <c r="B1404" i="13"/>
  <c r="B1976" i="13"/>
  <c r="B832" i="13"/>
  <c r="B5140" i="13"/>
  <c r="B4620" i="13"/>
  <c r="B4100" i="13"/>
  <c r="B3580" i="13"/>
  <c r="B3060" i="13"/>
  <c r="B2540" i="13"/>
  <c r="B1968" i="13"/>
  <c r="B1396" i="13"/>
  <c r="B824" i="13"/>
  <c r="B5132" i="13"/>
  <c r="B4612" i="13"/>
  <c r="B4092" i="13"/>
  <c r="B3572" i="13"/>
  <c r="B3052" i="13"/>
  <c r="B2532" i="13"/>
  <c r="B1388" i="13"/>
  <c r="B1960" i="13"/>
  <c r="B816" i="13"/>
  <c r="B5124" i="13"/>
  <c r="B4604" i="13"/>
  <c r="B4084" i="13"/>
  <c r="B3564" i="13"/>
  <c r="B3044" i="13"/>
  <c r="B2524" i="13"/>
  <c r="B1952" i="13"/>
  <c r="B1380" i="13"/>
  <c r="B808" i="13"/>
  <c r="B4596" i="13"/>
  <c r="B5116" i="13"/>
  <c r="B4076" i="13"/>
  <c r="B3556" i="13"/>
  <c r="B3036" i="13"/>
  <c r="B2516" i="13"/>
  <c r="B1372" i="13"/>
  <c r="B1944" i="13"/>
  <c r="B800" i="13"/>
  <c r="B5108" i="13"/>
  <c r="B4588" i="13"/>
  <c r="B4068" i="13"/>
  <c r="B3548" i="13"/>
  <c r="B3028" i="13"/>
  <c r="B2508" i="13"/>
  <c r="B1936" i="13"/>
  <c r="B1364" i="13"/>
  <c r="B792" i="13"/>
  <c r="B5100" i="13"/>
  <c r="B4580" i="13"/>
  <c r="B4060" i="13"/>
  <c r="B3540" i="13"/>
  <c r="B3020" i="13"/>
  <c r="B2500" i="13"/>
  <c r="B1356" i="13"/>
  <c r="B1928" i="13"/>
  <c r="B784" i="13"/>
  <c r="B5092" i="13"/>
  <c r="B4572" i="13"/>
  <c r="B4052" i="13"/>
  <c r="B3532" i="13"/>
  <c r="B3012" i="13"/>
  <c r="B2492" i="13"/>
  <c r="B1920" i="13"/>
  <c r="B1348" i="13"/>
  <c r="B776" i="13"/>
  <c r="B5084" i="13"/>
  <c r="B4564" i="13"/>
  <c r="B3524" i="13"/>
  <c r="B3004" i="13"/>
  <c r="B4044" i="13"/>
  <c r="B2484" i="13"/>
  <c r="B1340" i="13"/>
  <c r="B1912" i="13"/>
  <c r="B768" i="13"/>
  <c r="B5076" i="13"/>
  <c r="B4556" i="13"/>
  <c r="B4036" i="13"/>
  <c r="B3516" i="13"/>
  <c r="B2996" i="13"/>
  <c r="B2476" i="13"/>
  <c r="B1904" i="13"/>
  <c r="B1332" i="13"/>
  <c r="B760" i="13"/>
  <c r="B4548" i="13"/>
  <c r="B4028" i="13"/>
  <c r="B5068" i="13"/>
  <c r="B3508" i="13"/>
  <c r="B2988" i="13"/>
  <c r="B2468" i="13"/>
  <c r="B1324" i="13"/>
  <c r="B1896" i="13"/>
  <c r="B752" i="13"/>
  <c r="B5060" i="13"/>
  <c r="B4540" i="13"/>
  <c r="B4020" i="13"/>
  <c r="B3500" i="13"/>
  <c r="B2980" i="13"/>
  <c r="B2460" i="13"/>
  <c r="B1316" i="13"/>
  <c r="B1888" i="13"/>
  <c r="B744" i="13"/>
  <c r="B5052" i="13"/>
  <c r="B4532" i="13"/>
  <c r="B4012" i="13"/>
  <c r="B3492" i="13"/>
  <c r="B2972" i="13"/>
  <c r="B2452" i="13"/>
  <c r="B1308" i="13"/>
  <c r="B1880" i="13"/>
  <c r="B736" i="13"/>
  <c r="B5044" i="13"/>
  <c r="B4524" i="13"/>
  <c r="B4004" i="13"/>
  <c r="B3484" i="13"/>
  <c r="B2964" i="13"/>
  <c r="B2444" i="13"/>
  <c r="B1300" i="13"/>
  <c r="B1872" i="13"/>
  <c r="B728" i="13"/>
  <c r="B5036" i="13"/>
  <c r="B4516" i="13"/>
  <c r="B3996" i="13"/>
  <c r="B3476" i="13"/>
  <c r="B2956" i="13"/>
  <c r="B2436" i="13"/>
  <c r="B1292" i="13"/>
  <c r="B1864" i="13"/>
  <c r="B720" i="13"/>
  <c r="B5028" i="13"/>
  <c r="B4508" i="13"/>
  <c r="B3988" i="13"/>
  <c r="B3468" i="13"/>
  <c r="B2948" i="13"/>
  <c r="B2428" i="13"/>
  <c r="B1284" i="13"/>
  <c r="B1856" i="13"/>
  <c r="B712" i="13"/>
  <c r="B5020" i="13"/>
  <c r="B4500" i="13"/>
  <c r="B3980" i="13"/>
  <c r="B3460" i="13"/>
  <c r="B2940" i="13"/>
  <c r="B2420" i="13"/>
  <c r="B1276" i="13"/>
  <c r="B1848" i="13"/>
  <c r="B704" i="13"/>
  <c r="B5012" i="13"/>
  <c r="B4492" i="13"/>
  <c r="B3972" i="13"/>
  <c r="B3452" i="13"/>
  <c r="B2932" i="13"/>
  <c r="B2412" i="13"/>
  <c r="B1268" i="13"/>
  <c r="B1840" i="13"/>
  <c r="B696" i="13"/>
  <c r="B5004" i="13"/>
  <c r="B4484" i="13"/>
  <c r="B3964" i="13"/>
  <c r="B3444" i="13"/>
  <c r="B2924" i="13"/>
  <c r="B2404" i="13"/>
  <c r="B1260" i="13"/>
  <c r="B1832" i="13"/>
  <c r="B688" i="13"/>
  <c r="B4996" i="13"/>
  <c r="B4476" i="13"/>
  <c r="B3956" i="13"/>
  <c r="B3436" i="13"/>
  <c r="B2916" i="13"/>
  <c r="B2396" i="13"/>
  <c r="B1824" i="13"/>
  <c r="B1252" i="13"/>
  <c r="B680" i="13"/>
  <c r="B4988" i="13"/>
  <c r="B4468" i="13"/>
  <c r="B3948" i="13"/>
  <c r="B3428" i="13"/>
  <c r="B2908" i="13"/>
  <c r="B1816" i="13"/>
  <c r="B2388" i="13"/>
  <c r="B1244" i="13"/>
  <c r="B672" i="13"/>
  <c r="B4980" i="13"/>
  <c r="B4460" i="13"/>
  <c r="B3940" i="13"/>
  <c r="B3420" i="13"/>
  <c r="B2900" i="13"/>
  <c r="B1808" i="13"/>
  <c r="B2380" i="13"/>
  <c r="B1236" i="13"/>
  <c r="B664" i="13"/>
  <c r="B4972" i="13"/>
  <c r="B4452" i="13"/>
  <c r="B3932" i="13"/>
  <c r="B3412" i="13"/>
  <c r="B2892" i="13"/>
  <c r="B1800" i="13"/>
  <c r="B2372" i="13"/>
  <c r="B1228" i="13"/>
  <c r="B656" i="13"/>
  <c r="B4964" i="13"/>
  <c r="B4444" i="13"/>
  <c r="B3924" i="13"/>
  <c r="B3404" i="13"/>
  <c r="B2884" i="13"/>
  <c r="B1792" i="13"/>
  <c r="B2364" i="13"/>
  <c r="B1220" i="13"/>
  <c r="B648" i="13"/>
  <c r="B4956" i="13"/>
  <c r="B4436" i="13"/>
  <c r="B3916" i="13"/>
  <c r="B3396" i="13"/>
  <c r="B2876" i="13"/>
  <c r="B1784" i="13"/>
  <c r="B2356" i="13"/>
  <c r="B1212" i="13"/>
  <c r="B640" i="13"/>
  <c r="B4948" i="13"/>
  <c r="B4428" i="13"/>
  <c r="B3908" i="13"/>
  <c r="B3388" i="13"/>
  <c r="B2868" i="13"/>
  <c r="B1776" i="13"/>
  <c r="B2348" i="13"/>
  <c r="B1204" i="13"/>
  <c r="B632" i="13"/>
  <c r="B1768" i="13"/>
  <c r="B2340" i="13"/>
  <c r="B1196" i="13"/>
  <c r="B624" i="13"/>
  <c r="B1760" i="13"/>
  <c r="B2332" i="13"/>
  <c r="B1188" i="13"/>
  <c r="B616" i="13"/>
  <c r="B1752" i="13"/>
  <c r="B2324" i="13"/>
  <c r="B1180" i="13"/>
  <c r="B608" i="13"/>
  <c r="B1744" i="13"/>
  <c r="B2316" i="13"/>
  <c r="B1172" i="13"/>
  <c r="B600" i="13"/>
  <c r="B1736" i="13"/>
  <c r="B2308" i="13"/>
  <c r="B1164" i="13"/>
  <c r="B592" i="13"/>
  <c r="B1728" i="13"/>
  <c r="B2300" i="13"/>
  <c r="B1156" i="13"/>
  <c r="B584" i="13"/>
  <c r="B1720" i="13"/>
  <c r="B2292" i="13"/>
  <c r="B1148" i="13"/>
  <c r="B576" i="13"/>
  <c r="B833" i="13"/>
  <c r="B817" i="13"/>
  <c r="B801" i="13"/>
  <c r="B785" i="13"/>
  <c r="B1910" i="13"/>
  <c r="B5203" i="13"/>
  <c r="B4683" i="13"/>
  <c r="B4163" i="13"/>
  <c r="B3643" i="13"/>
  <c r="B3123" i="13"/>
  <c r="B2603" i="13"/>
  <c r="B2031" i="13"/>
  <c r="B1459" i="13"/>
  <c r="B5195" i="13"/>
  <c r="B4675" i="13"/>
  <c r="B4155" i="13"/>
  <c r="B3635" i="13"/>
  <c r="B3115" i="13"/>
  <c r="B2595" i="13"/>
  <c r="B2023" i="13"/>
  <c r="B1451" i="13"/>
  <c r="B5187" i="13"/>
  <c r="B4667" i="13"/>
  <c r="B4147" i="13"/>
  <c r="B3627" i="13"/>
  <c r="B3107" i="13"/>
  <c r="B2587" i="13"/>
  <c r="B2015" i="13"/>
  <c r="B1443" i="13"/>
  <c r="B5179" i="13"/>
  <c r="B4659" i="13"/>
  <c r="B4139" i="13"/>
  <c r="B3619" i="13"/>
  <c r="B3099" i="13"/>
  <c r="B2579" i="13"/>
  <c r="B2007" i="13"/>
  <c r="B1435" i="13"/>
  <c r="B5171" i="13"/>
  <c r="B4651" i="13"/>
  <c r="B4131" i="13"/>
  <c r="B3611" i="13"/>
  <c r="B3091" i="13"/>
  <c r="B2571" i="13"/>
  <c r="B1999" i="13"/>
  <c r="B1427" i="13"/>
  <c r="B5163" i="13"/>
  <c r="B4643" i="13"/>
  <c r="B4123" i="13"/>
  <c r="B3603" i="13"/>
  <c r="B3083" i="13"/>
  <c r="B2563" i="13"/>
  <c r="B1991" i="13"/>
  <c r="B1419" i="13"/>
  <c r="B5155" i="13"/>
  <c r="B4635" i="13"/>
  <c r="B4115" i="13"/>
  <c r="B3595" i="13"/>
  <c r="B3075" i="13"/>
  <c r="B2555" i="13"/>
  <c r="B1983" i="13"/>
  <c r="B1411" i="13"/>
  <c r="B5147" i="13"/>
  <c r="B4627" i="13"/>
  <c r="B4107" i="13"/>
  <c r="B3587" i="13"/>
  <c r="B3067" i="13"/>
  <c r="B2547" i="13"/>
  <c r="B1975" i="13"/>
  <c r="B1403" i="13"/>
  <c r="B5139" i="13"/>
  <c r="B4619" i="13"/>
  <c r="B4099" i="13"/>
  <c r="B3579" i="13"/>
  <c r="B3059" i="13"/>
  <c r="B2539" i="13"/>
  <c r="B1967" i="13"/>
  <c r="B1395" i="13"/>
  <c r="B5131" i="13"/>
  <c r="B4611" i="13"/>
  <c r="B4091" i="13"/>
  <c r="B3571" i="13"/>
  <c r="B3051" i="13"/>
  <c r="B2531" i="13"/>
  <c r="B1959" i="13"/>
  <c r="B1387" i="13"/>
  <c r="B5123" i="13"/>
  <c r="B4083" i="13"/>
  <c r="B4603" i="13"/>
  <c r="B3563" i="13"/>
  <c r="B3043" i="13"/>
  <c r="B2523" i="13"/>
  <c r="B1951" i="13"/>
  <c r="B1379" i="13"/>
  <c r="B5115" i="13"/>
  <c r="B4595" i="13"/>
  <c r="B4075" i="13"/>
  <c r="B3555" i="13"/>
  <c r="B3035" i="13"/>
  <c r="B2515" i="13"/>
  <c r="B1943" i="13"/>
  <c r="B1371" i="13"/>
  <c r="B5107" i="13"/>
  <c r="B4587" i="13"/>
  <c r="B4067" i="13"/>
  <c r="B3547" i="13"/>
  <c r="B3027" i="13"/>
  <c r="B2507" i="13"/>
  <c r="B1935" i="13"/>
  <c r="B1363" i="13"/>
  <c r="B5099" i="13"/>
  <c r="B4579" i="13"/>
  <c r="B4059" i="13"/>
  <c r="B3539" i="13"/>
  <c r="B3019" i="13"/>
  <c r="B2499" i="13"/>
  <c r="B1927" i="13"/>
  <c r="B1355" i="13"/>
  <c r="B5091" i="13"/>
  <c r="B4571" i="13"/>
  <c r="B4051" i="13"/>
  <c r="B3531" i="13"/>
  <c r="B3011" i="13"/>
  <c r="B2491" i="13"/>
  <c r="B1919" i="13"/>
  <c r="B1347" i="13"/>
  <c r="B5083" i="13"/>
  <c r="B4563" i="13"/>
  <c r="B4043" i="13"/>
  <c r="B3523" i="13"/>
  <c r="B3003" i="13"/>
  <c r="B2483" i="13"/>
  <c r="B1911" i="13"/>
  <c r="B1339" i="13"/>
  <c r="B767" i="13"/>
  <c r="B5075" i="13"/>
  <c r="B4555" i="13"/>
  <c r="B4035" i="13"/>
  <c r="B3515" i="13"/>
  <c r="B2995" i="13"/>
  <c r="B2475" i="13"/>
  <c r="B1903" i="13"/>
  <c r="B1331" i="13"/>
  <c r="B759" i="13"/>
  <c r="B5067" i="13"/>
  <c r="B4547" i="13"/>
  <c r="B4027" i="13"/>
  <c r="B3507" i="13"/>
  <c r="B2987" i="13"/>
  <c r="B2467" i="13"/>
  <c r="B1895" i="13"/>
  <c r="B1323" i="13"/>
  <c r="B751" i="13"/>
  <c r="B5059" i="13"/>
  <c r="B4539" i="13"/>
  <c r="B4019" i="13"/>
  <c r="B3499" i="13"/>
  <c r="B2979" i="13"/>
  <c r="B2459" i="13"/>
  <c r="B1887" i="13"/>
  <c r="B1315" i="13"/>
  <c r="B743" i="13"/>
  <c r="B5051" i="13"/>
  <c r="B4531" i="13"/>
  <c r="B4011" i="13"/>
  <c r="B3491" i="13"/>
  <c r="B2971" i="13"/>
  <c r="B2451" i="13"/>
  <c r="B1879" i="13"/>
  <c r="B1307" i="13"/>
  <c r="B735" i="13"/>
  <c r="B5043" i="13"/>
  <c r="B4523" i="13"/>
  <c r="B4003" i="13"/>
  <c r="B2963" i="13"/>
  <c r="B3483" i="13"/>
  <c r="B2443" i="13"/>
  <c r="B1871" i="13"/>
  <c r="B1299" i="13"/>
  <c r="B727" i="13"/>
  <c r="B5035" i="13"/>
  <c r="B4515" i="13"/>
  <c r="B3995" i="13"/>
  <c r="B3475" i="13"/>
  <c r="B2955" i="13"/>
  <c r="B2435" i="13"/>
  <c r="B1863" i="13"/>
  <c r="B1291" i="13"/>
  <c r="B719" i="13"/>
  <c r="B5027" i="13"/>
  <c r="B3987" i="13"/>
  <c r="B4507" i="13"/>
  <c r="B3467" i="13"/>
  <c r="B2947" i="13"/>
  <c r="B2427" i="13"/>
  <c r="B1855" i="13"/>
  <c r="B1283" i="13"/>
  <c r="B711" i="13"/>
  <c r="B5019" i="13"/>
  <c r="B4499" i="13"/>
  <c r="B3979" i="13"/>
  <c r="B3459" i="13"/>
  <c r="B2939" i="13"/>
  <c r="B2419" i="13"/>
  <c r="B1847" i="13"/>
  <c r="B1275" i="13"/>
  <c r="B703" i="13"/>
  <c r="B5011" i="13"/>
  <c r="B4491" i="13"/>
  <c r="B3971" i="13"/>
  <c r="B3451" i="13"/>
  <c r="B2931" i="13"/>
  <c r="B2411" i="13"/>
  <c r="B1839" i="13"/>
  <c r="B1267" i="13"/>
  <c r="B695" i="13"/>
  <c r="B5003" i="13"/>
  <c r="B4483" i="13"/>
  <c r="B3963" i="13"/>
  <c r="B3443" i="13"/>
  <c r="B2923" i="13"/>
  <c r="B2403" i="13"/>
  <c r="B1831" i="13"/>
  <c r="B1259" i="13"/>
  <c r="B687" i="13"/>
  <c r="B4995" i="13"/>
  <c r="B4475" i="13"/>
  <c r="B3955" i="13"/>
  <c r="B3435" i="13"/>
  <c r="B2915" i="13"/>
  <c r="B2395" i="13"/>
  <c r="B1823" i="13"/>
  <c r="B1251" i="13"/>
  <c r="B679" i="13"/>
  <c r="B4987" i="13"/>
  <c r="B4467" i="13"/>
  <c r="B3947" i="13"/>
  <c r="B3427" i="13"/>
  <c r="B2907" i="13"/>
  <c r="B2387" i="13"/>
  <c r="B1815" i="13"/>
  <c r="B1243" i="13"/>
  <c r="B671" i="13"/>
  <c r="B4979" i="13"/>
  <c r="B4459" i="13"/>
  <c r="B3939" i="13"/>
  <c r="B3419" i="13"/>
  <c r="B2899" i="13"/>
  <c r="B1807" i="13"/>
  <c r="B2379" i="13"/>
  <c r="B1235" i="13"/>
  <c r="B663" i="13"/>
  <c r="B4971" i="13"/>
  <c r="B4451" i="13"/>
  <c r="B3931" i="13"/>
  <c r="B3411" i="13"/>
  <c r="B2891" i="13"/>
  <c r="B1799" i="13"/>
  <c r="B2371" i="13"/>
  <c r="B1227" i="13"/>
  <c r="B655" i="13"/>
  <c r="B4963" i="13"/>
  <c r="B4443" i="13"/>
  <c r="B3923" i="13"/>
  <c r="B3403" i="13"/>
  <c r="B2883" i="13"/>
  <c r="B1791" i="13"/>
  <c r="B2363" i="13"/>
  <c r="B1219" i="13"/>
  <c r="B647" i="13"/>
  <c r="B4955" i="13"/>
  <c r="B4435" i="13"/>
  <c r="B3915" i="13"/>
  <c r="B3395" i="13"/>
  <c r="B2875" i="13"/>
  <c r="B1783" i="13"/>
  <c r="B2355" i="13"/>
  <c r="B1211" i="13"/>
  <c r="B639" i="13"/>
  <c r="B4947" i="13"/>
  <c r="B4427" i="13"/>
  <c r="B3907" i="13"/>
  <c r="B3387" i="13"/>
  <c r="B2867" i="13"/>
  <c r="B1775" i="13"/>
  <c r="B2347" i="13"/>
  <c r="B1203" i="13"/>
  <c r="B631" i="13"/>
  <c r="B1767" i="13"/>
  <c r="B2339" i="13"/>
  <c r="B1195" i="13"/>
  <c r="B623" i="13"/>
  <c r="B1759" i="13"/>
  <c r="B2331" i="13"/>
  <c r="B1187" i="13"/>
  <c r="B615" i="13"/>
  <c r="B1751" i="13"/>
  <c r="B2323" i="13"/>
  <c r="B1179" i="13"/>
  <c r="B607" i="13"/>
  <c r="B1743" i="13"/>
  <c r="B2315" i="13"/>
  <c r="B1171" i="13"/>
  <c r="B599" i="13"/>
  <c r="B1735" i="13"/>
  <c r="B2307" i="13"/>
  <c r="B1163" i="13"/>
  <c r="B591" i="13"/>
  <c r="B1727" i="13"/>
  <c r="B2299" i="13"/>
  <c r="B1155" i="13"/>
  <c r="B583" i="13"/>
  <c r="B1719" i="13"/>
  <c r="B2291" i="13"/>
  <c r="B1147" i="13"/>
  <c r="B575" i="13"/>
  <c r="B835" i="13"/>
  <c r="B819" i="13"/>
  <c r="B803" i="13"/>
  <c r="B787" i="13"/>
  <c r="B1846" i="13"/>
  <c r="B2325" i="13"/>
  <c r="B2309" i="13"/>
  <c r="B2293" i="13"/>
  <c r="B2333" i="13"/>
  <c r="B2317" i="13"/>
  <c r="B2301" i="13"/>
  <c r="B2337" i="13"/>
  <c r="B2321" i="13"/>
  <c r="B2305" i="13"/>
  <c r="H4" i="11" l="1"/>
  <c r="M4" i="11" s="1"/>
  <c r="I4" i="11"/>
  <c r="J4" i="11"/>
  <c r="K4" i="11"/>
  <c r="L4" i="11"/>
  <c r="N4" i="11"/>
  <c r="O4" i="11"/>
  <c r="P4" i="11"/>
  <c r="Q4" i="11"/>
  <c r="H5" i="11"/>
  <c r="I5" i="11"/>
  <c r="J5" i="11"/>
  <c r="K5" i="11"/>
  <c r="L5" i="11"/>
  <c r="Q5" i="11" s="1"/>
  <c r="M5" i="11"/>
  <c r="N5" i="11"/>
  <c r="O5" i="11"/>
  <c r="P5" i="11"/>
  <c r="H6" i="11"/>
  <c r="I6" i="11"/>
  <c r="J6" i="11"/>
  <c r="O6" i="11" s="1"/>
  <c r="K6" i="11"/>
  <c r="P6" i="11" s="1"/>
  <c r="L6" i="11"/>
  <c r="Q6" i="11" s="1"/>
  <c r="M6" i="11"/>
  <c r="N6" i="11"/>
  <c r="H7" i="11"/>
  <c r="M7" i="11" s="1"/>
  <c r="I7" i="11"/>
  <c r="N7" i="11" s="1"/>
  <c r="J7" i="11"/>
  <c r="O7" i="11" s="1"/>
  <c r="K7" i="11"/>
  <c r="L7" i="11"/>
  <c r="P7" i="11"/>
  <c r="Q7" i="11"/>
  <c r="H8" i="11"/>
  <c r="M8" i="11" s="1"/>
  <c r="I8" i="11"/>
  <c r="J8" i="11"/>
  <c r="K8" i="11"/>
  <c r="L8" i="11"/>
  <c r="N8" i="11"/>
  <c r="O8" i="11"/>
  <c r="P8" i="11"/>
  <c r="Q8" i="11"/>
  <c r="H9" i="11"/>
  <c r="I9" i="11"/>
  <c r="J9" i="11"/>
  <c r="K9" i="11"/>
  <c r="L9" i="11"/>
  <c r="Q9" i="11" s="1"/>
  <c r="M9" i="11"/>
  <c r="N9" i="11"/>
  <c r="O9" i="11"/>
  <c r="P9" i="11"/>
  <c r="H10" i="11"/>
  <c r="I10" i="11"/>
  <c r="J10" i="11"/>
  <c r="O10" i="11" s="1"/>
  <c r="K10" i="11"/>
  <c r="P10" i="11" s="1"/>
  <c r="L10" i="11"/>
  <c r="Q10" i="11" s="1"/>
  <c r="M10" i="11"/>
  <c r="N10" i="11"/>
  <c r="H11" i="11"/>
  <c r="M11" i="11" s="1"/>
  <c r="I11" i="11"/>
  <c r="N11" i="11" s="1"/>
  <c r="J11" i="11"/>
  <c r="O11" i="11" s="1"/>
  <c r="K11" i="11"/>
  <c r="L11" i="11"/>
  <c r="P11" i="11"/>
  <c r="Q11" i="11"/>
  <c r="H12" i="11"/>
  <c r="M12" i="11" s="1"/>
  <c r="I12" i="11"/>
  <c r="J12" i="11"/>
  <c r="K12" i="11"/>
  <c r="L12" i="11"/>
  <c r="N12" i="11"/>
  <c r="O12" i="11"/>
  <c r="P12" i="11"/>
  <c r="Q12" i="11"/>
  <c r="H13" i="11"/>
  <c r="I13" i="11"/>
  <c r="J13" i="11"/>
  <c r="K13" i="11"/>
  <c r="L13" i="11"/>
  <c r="Q13" i="11" s="1"/>
  <c r="M13" i="11"/>
  <c r="N13" i="11"/>
  <c r="O13" i="11"/>
  <c r="P13" i="11"/>
  <c r="H14" i="11"/>
  <c r="I14" i="11"/>
  <c r="J14" i="11"/>
  <c r="O14" i="11" s="1"/>
  <c r="K14" i="11"/>
  <c r="P14" i="11" s="1"/>
  <c r="L14" i="11"/>
  <c r="Q14" i="11" s="1"/>
  <c r="M14" i="11"/>
  <c r="N14" i="11"/>
  <c r="H15" i="11"/>
  <c r="M15" i="11" s="1"/>
  <c r="I15" i="11"/>
  <c r="N15" i="11" s="1"/>
  <c r="J15" i="11"/>
  <c r="O15" i="11" s="1"/>
  <c r="K15" i="11"/>
  <c r="L15" i="11"/>
  <c r="P15" i="11"/>
  <c r="Q15" i="11"/>
  <c r="H16" i="11"/>
  <c r="M16" i="11" s="1"/>
  <c r="I16" i="11"/>
  <c r="J16" i="11"/>
  <c r="K16" i="11"/>
  <c r="L16" i="11"/>
  <c r="N16" i="11"/>
  <c r="O16" i="11"/>
  <c r="P16" i="11"/>
  <c r="Q16" i="11"/>
  <c r="H17" i="11"/>
  <c r="I17" i="11"/>
  <c r="J17" i="11"/>
  <c r="K17" i="11"/>
  <c r="L17" i="11"/>
  <c r="Q17" i="11" s="1"/>
  <c r="M17" i="11"/>
  <c r="N17" i="11"/>
  <c r="O17" i="11"/>
  <c r="P17" i="11"/>
  <c r="H18" i="11"/>
  <c r="I18" i="11"/>
  <c r="J18" i="11"/>
  <c r="O18" i="11" s="1"/>
  <c r="K18" i="11"/>
  <c r="P18" i="11" s="1"/>
  <c r="L18" i="11"/>
  <c r="Q18" i="11" s="1"/>
  <c r="M18" i="11"/>
  <c r="N18" i="11"/>
  <c r="H19" i="11"/>
  <c r="M19" i="11" s="1"/>
  <c r="I19" i="11"/>
  <c r="N19" i="11" s="1"/>
  <c r="J19" i="11"/>
  <c r="O19" i="11" s="1"/>
  <c r="K19" i="11"/>
  <c r="L19" i="11"/>
  <c r="P19" i="11"/>
  <c r="Q19" i="11"/>
  <c r="H20" i="11"/>
  <c r="M20" i="11" s="1"/>
  <c r="I20" i="11"/>
  <c r="J20" i="11"/>
  <c r="K20" i="11"/>
  <c r="L20" i="11"/>
  <c r="N20" i="11"/>
  <c r="O20" i="11"/>
  <c r="P20" i="11"/>
  <c r="Q20" i="11"/>
  <c r="H21" i="11"/>
  <c r="I21" i="11"/>
  <c r="J21" i="11"/>
  <c r="K21" i="11"/>
  <c r="L21" i="11"/>
  <c r="Q21" i="11" s="1"/>
  <c r="M21" i="11"/>
  <c r="N21" i="11"/>
  <c r="O21" i="11"/>
  <c r="P21" i="11"/>
  <c r="H22" i="11"/>
  <c r="I22" i="11"/>
  <c r="J22" i="11"/>
  <c r="O22" i="11" s="1"/>
  <c r="K22" i="11"/>
  <c r="P22" i="11" s="1"/>
  <c r="L22" i="11"/>
  <c r="Q22" i="11" s="1"/>
  <c r="M22" i="11"/>
  <c r="N22" i="11"/>
  <c r="H23" i="11"/>
  <c r="M23" i="11" s="1"/>
  <c r="I23" i="11"/>
  <c r="N23" i="11" s="1"/>
  <c r="J23" i="11"/>
  <c r="O23" i="11" s="1"/>
  <c r="K23" i="11"/>
  <c r="L23" i="11"/>
  <c r="P23" i="11"/>
  <c r="Q23" i="11"/>
  <c r="H24" i="11"/>
  <c r="M24" i="11" s="1"/>
  <c r="I24" i="11"/>
  <c r="J24" i="11"/>
  <c r="K24" i="11"/>
  <c r="L24" i="11"/>
  <c r="N24" i="11"/>
  <c r="O24" i="11"/>
  <c r="P24" i="11"/>
  <c r="Q24" i="11"/>
  <c r="H25" i="11"/>
  <c r="I25" i="11"/>
  <c r="J25" i="11"/>
  <c r="K25" i="11"/>
  <c r="L25" i="11"/>
  <c r="Q25" i="11" s="1"/>
  <c r="M25" i="11"/>
  <c r="N25" i="11"/>
  <c r="O25" i="11"/>
  <c r="P25" i="11"/>
  <c r="H26" i="11"/>
  <c r="I26" i="11"/>
  <c r="J26" i="11"/>
  <c r="O26" i="11" s="1"/>
  <c r="K26" i="11"/>
  <c r="P26" i="11" s="1"/>
  <c r="L26" i="11"/>
  <c r="Q26" i="11" s="1"/>
  <c r="M26" i="11"/>
  <c r="N26" i="11"/>
  <c r="H27" i="11"/>
  <c r="M27" i="11" s="1"/>
  <c r="I27" i="11"/>
  <c r="N27" i="11" s="1"/>
  <c r="J27" i="11"/>
  <c r="O27" i="11" s="1"/>
  <c r="K27" i="11"/>
  <c r="L27" i="11"/>
  <c r="P27" i="11"/>
  <c r="Q27" i="11"/>
  <c r="H28" i="11"/>
  <c r="M28" i="11" s="1"/>
  <c r="I28" i="11"/>
  <c r="J28" i="11"/>
  <c r="K28" i="11"/>
  <c r="L28" i="11"/>
  <c r="N28" i="11"/>
  <c r="O28" i="11"/>
  <c r="P28" i="11"/>
  <c r="Q28" i="11"/>
  <c r="H29" i="11"/>
  <c r="I29" i="11"/>
  <c r="J29" i="11"/>
  <c r="K29" i="11"/>
  <c r="L29" i="11"/>
  <c r="Q29" i="11" s="1"/>
  <c r="M29" i="11"/>
  <c r="N29" i="11"/>
  <c r="O29" i="11"/>
  <c r="P29" i="11"/>
  <c r="H30" i="11"/>
  <c r="I30" i="11"/>
  <c r="J30" i="11"/>
  <c r="O30" i="11" s="1"/>
  <c r="K30" i="11"/>
  <c r="P30" i="11" s="1"/>
  <c r="L30" i="11"/>
  <c r="Q30" i="11" s="1"/>
  <c r="M30" i="11"/>
  <c r="N30" i="11"/>
  <c r="H31" i="11"/>
  <c r="M31" i="11" s="1"/>
  <c r="I31" i="11"/>
  <c r="N31" i="11" s="1"/>
  <c r="J31" i="11"/>
  <c r="O31" i="11" s="1"/>
  <c r="K31" i="11"/>
  <c r="L31" i="11"/>
  <c r="P31" i="11"/>
  <c r="Q31" i="11"/>
  <c r="H32" i="11"/>
  <c r="M32" i="11" s="1"/>
  <c r="I32" i="11"/>
  <c r="J32" i="11"/>
  <c r="K32" i="11"/>
  <c r="L32" i="11"/>
  <c r="N32" i="11"/>
  <c r="O32" i="11"/>
  <c r="P32" i="11"/>
  <c r="Q32" i="11"/>
  <c r="H33" i="11"/>
  <c r="I33" i="11"/>
  <c r="J33" i="11"/>
  <c r="K33" i="11"/>
  <c r="L33" i="11"/>
  <c r="Q33" i="11" s="1"/>
  <c r="M33" i="11"/>
  <c r="N33" i="11"/>
  <c r="O33" i="11"/>
  <c r="P33" i="11"/>
  <c r="H34" i="11"/>
  <c r="M34" i="11" s="1"/>
  <c r="I34" i="11"/>
  <c r="J34" i="11"/>
  <c r="O34" i="11" s="1"/>
  <c r="K34" i="11"/>
  <c r="P34" i="11" s="1"/>
  <c r="L34" i="11"/>
  <c r="Q34" i="11" s="1"/>
  <c r="N34" i="11"/>
  <c r="H35" i="11"/>
  <c r="M35" i="11" s="1"/>
  <c r="I35" i="11"/>
  <c r="N35" i="11" s="1"/>
  <c r="J35" i="11"/>
  <c r="O35" i="11" s="1"/>
  <c r="K35" i="11"/>
  <c r="L35" i="11"/>
  <c r="P35" i="11"/>
  <c r="Q35" i="11"/>
  <c r="H36" i="11"/>
  <c r="M36" i="11" s="1"/>
  <c r="I36" i="11"/>
  <c r="J36" i="11"/>
  <c r="K36" i="11"/>
  <c r="L36" i="11"/>
  <c r="N36" i="11"/>
  <c r="O36" i="11"/>
  <c r="P36" i="11"/>
  <c r="Q36" i="11"/>
  <c r="H37" i="11"/>
  <c r="I37" i="11"/>
  <c r="J37" i="11"/>
  <c r="K37" i="11"/>
  <c r="L37" i="11"/>
  <c r="Q37" i="11" s="1"/>
  <c r="M37" i="11"/>
  <c r="N37" i="11"/>
  <c r="O37" i="11"/>
  <c r="P37" i="11"/>
  <c r="H38" i="11"/>
  <c r="M38" i="11" s="1"/>
  <c r="I38" i="11"/>
  <c r="J38" i="11"/>
  <c r="O38" i="11" s="1"/>
  <c r="K38" i="11"/>
  <c r="P38" i="11" s="1"/>
  <c r="L38" i="11"/>
  <c r="Q38" i="11" s="1"/>
  <c r="N38" i="11"/>
  <c r="H39" i="11"/>
  <c r="M39" i="11" s="1"/>
  <c r="I39" i="11"/>
  <c r="N39" i="11" s="1"/>
  <c r="J39" i="11"/>
  <c r="O39" i="11" s="1"/>
  <c r="K39" i="11"/>
  <c r="L39" i="11"/>
  <c r="P39" i="11"/>
  <c r="Q39" i="11"/>
  <c r="H40" i="11"/>
  <c r="M40" i="11" s="1"/>
  <c r="I40" i="11"/>
  <c r="J40" i="11"/>
  <c r="K40" i="11"/>
  <c r="L40" i="11"/>
  <c r="N40" i="11"/>
  <c r="O40" i="11"/>
  <c r="P40" i="11"/>
  <c r="Q40" i="11"/>
  <c r="H41" i="11"/>
  <c r="I41" i="11"/>
  <c r="J41" i="11"/>
  <c r="O41" i="11" s="1"/>
  <c r="K41" i="11"/>
  <c r="L41" i="11"/>
  <c r="Q41" i="11" s="1"/>
  <c r="M41" i="11"/>
  <c r="N41" i="11"/>
  <c r="P41" i="11"/>
  <c r="H42" i="11"/>
  <c r="M42" i="11" s="1"/>
  <c r="I42" i="11"/>
  <c r="J42" i="11"/>
  <c r="O42" i="11" s="1"/>
  <c r="K42" i="11"/>
  <c r="P42" i="11" s="1"/>
  <c r="L42" i="11"/>
  <c r="Q42" i="11" s="1"/>
  <c r="N42" i="11"/>
  <c r="H43" i="11"/>
  <c r="M43" i="11" s="1"/>
  <c r="I43" i="11"/>
  <c r="N43" i="11" s="1"/>
  <c r="J43" i="11"/>
  <c r="O43" i="11" s="1"/>
  <c r="K43" i="11"/>
  <c r="L43" i="11"/>
  <c r="P43" i="11"/>
  <c r="Q43" i="11"/>
  <c r="H44" i="11"/>
  <c r="M44" i="11" s="1"/>
  <c r="I44" i="11"/>
  <c r="J44" i="11"/>
  <c r="K44" i="11"/>
  <c r="L44" i="11"/>
  <c r="Q44" i="11" s="1"/>
  <c r="N44" i="11"/>
  <c r="O44" i="11"/>
  <c r="P44" i="11"/>
  <c r="H45" i="11"/>
  <c r="I45" i="11"/>
  <c r="J45" i="11"/>
  <c r="O45" i="11" s="1"/>
  <c r="K45" i="11"/>
  <c r="L45" i="11"/>
  <c r="Q45" i="11" s="1"/>
  <c r="M45" i="11"/>
  <c r="N45" i="11"/>
  <c r="P45" i="11"/>
  <c r="H46" i="11"/>
  <c r="M46" i="11" s="1"/>
  <c r="I46" i="11"/>
  <c r="J46" i="11"/>
  <c r="O46" i="11" s="1"/>
  <c r="K46" i="11"/>
  <c r="P46" i="11" s="1"/>
  <c r="L46" i="11"/>
  <c r="Q46" i="11" s="1"/>
  <c r="N46" i="11"/>
  <c r="H47" i="11"/>
  <c r="M47" i="11" s="1"/>
  <c r="I47" i="11"/>
  <c r="N47" i="11" s="1"/>
  <c r="J47" i="11"/>
  <c r="O47" i="11" s="1"/>
  <c r="K47" i="11"/>
  <c r="L47" i="11"/>
  <c r="P47" i="11"/>
  <c r="Q47" i="11"/>
  <c r="H48" i="11"/>
  <c r="M48" i="11" s="1"/>
  <c r="I48" i="11"/>
  <c r="J48" i="11"/>
  <c r="K48" i="11"/>
  <c r="L48" i="11"/>
  <c r="Q48" i="11" s="1"/>
  <c r="N48" i="11"/>
  <c r="O48" i="11"/>
  <c r="P48" i="11"/>
  <c r="H49" i="11"/>
  <c r="I49" i="11"/>
  <c r="J49" i="11"/>
  <c r="O49" i="11" s="1"/>
  <c r="K49" i="11"/>
  <c r="L49" i="11"/>
  <c r="Q49" i="11" s="1"/>
  <c r="M49" i="11"/>
  <c r="N49" i="11"/>
  <c r="P49" i="11"/>
  <c r="H50" i="11"/>
  <c r="M50" i="11" s="1"/>
  <c r="I50" i="11"/>
  <c r="J50" i="11"/>
  <c r="O50" i="11" s="1"/>
  <c r="K50" i="11"/>
  <c r="P50" i="11" s="1"/>
  <c r="L50" i="11"/>
  <c r="Q50" i="11" s="1"/>
  <c r="N50" i="11"/>
  <c r="H51" i="11"/>
  <c r="M51" i="11" s="1"/>
  <c r="I51" i="11"/>
  <c r="N51" i="11" s="1"/>
  <c r="J51" i="11"/>
  <c r="O51" i="11" s="1"/>
  <c r="K51" i="11"/>
  <c r="L51" i="11"/>
  <c r="P51" i="11"/>
  <c r="Q51" i="11"/>
  <c r="H52" i="11"/>
  <c r="M52" i="11" s="1"/>
  <c r="I52" i="11"/>
  <c r="J52" i="11"/>
  <c r="K52" i="11"/>
  <c r="L52" i="11"/>
  <c r="Q52" i="11" s="1"/>
  <c r="N52" i="11"/>
  <c r="O52" i="11"/>
  <c r="P52" i="11"/>
  <c r="H53" i="11"/>
  <c r="I53" i="11"/>
  <c r="J53" i="11"/>
  <c r="O53" i="11" s="1"/>
  <c r="K53" i="11"/>
  <c r="L53" i="11"/>
  <c r="Q53" i="11" s="1"/>
  <c r="M53" i="11"/>
  <c r="N53" i="11"/>
  <c r="P53" i="11"/>
  <c r="H54" i="11"/>
  <c r="M54" i="11" s="1"/>
  <c r="I54" i="11"/>
  <c r="J54" i="11"/>
  <c r="O54" i="11" s="1"/>
  <c r="K54" i="11"/>
  <c r="P54" i="11" s="1"/>
  <c r="L54" i="11"/>
  <c r="Q54" i="11" s="1"/>
  <c r="N54" i="11"/>
  <c r="N3" i="11"/>
  <c r="O3" i="11"/>
  <c r="P3" i="11"/>
  <c r="Q3" i="11"/>
  <c r="M3" i="11"/>
  <c r="M3" i="3"/>
  <c r="L3" i="11"/>
  <c r="K3" i="11"/>
  <c r="J3" i="11"/>
  <c r="I3" i="11"/>
  <c r="H3" i="1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2" i="9"/>
  <c r="O53" i="9"/>
  <c r="N53" i="9"/>
  <c r="M53" i="9"/>
  <c r="L53" i="9"/>
  <c r="K53" i="9"/>
  <c r="J53" i="9"/>
  <c r="I53" i="9"/>
  <c r="H53" i="9"/>
  <c r="G53" i="9"/>
  <c r="F53" i="9"/>
  <c r="O52" i="9"/>
  <c r="N52" i="9"/>
  <c r="M52" i="9"/>
  <c r="L52" i="9"/>
  <c r="K52" i="9"/>
  <c r="J52" i="9"/>
  <c r="I52" i="9"/>
  <c r="H52" i="9"/>
  <c r="G52" i="9"/>
  <c r="F52" i="9"/>
  <c r="O51" i="9"/>
  <c r="N51" i="9"/>
  <c r="M51" i="9"/>
  <c r="L51" i="9"/>
  <c r="K51" i="9"/>
  <c r="J51" i="9"/>
  <c r="I51" i="9"/>
  <c r="H51" i="9"/>
  <c r="G51" i="9"/>
  <c r="F51" i="9"/>
  <c r="O50" i="9"/>
  <c r="N50" i="9"/>
  <c r="M50" i="9"/>
  <c r="L50" i="9"/>
  <c r="K50" i="9"/>
  <c r="J50" i="9"/>
  <c r="I50" i="9"/>
  <c r="H50" i="9"/>
  <c r="G50" i="9"/>
  <c r="F50" i="9"/>
  <c r="O49" i="9"/>
  <c r="N49" i="9"/>
  <c r="M49" i="9"/>
  <c r="L49" i="9"/>
  <c r="K49" i="9"/>
  <c r="J49" i="9"/>
  <c r="I49" i="9"/>
  <c r="H49" i="9"/>
  <c r="G49" i="9"/>
  <c r="F49" i="9"/>
  <c r="O48" i="9"/>
  <c r="N48" i="9"/>
  <c r="M48" i="9"/>
  <c r="L48" i="9"/>
  <c r="K48" i="9"/>
  <c r="J48" i="9"/>
  <c r="I48" i="9"/>
  <c r="H48" i="9"/>
  <c r="G48" i="9"/>
  <c r="F48" i="9"/>
  <c r="O47" i="9"/>
  <c r="N47" i="9"/>
  <c r="M47" i="9"/>
  <c r="L47" i="9"/>
  <c r="K47" i="9"/>
  <c r="J47" i="9"/>
  <c r="I47" i="9"/>
  <c r="H47" i="9"/>
  <c r="G47" i="9"/>
  <c r="F47" i="9"/>
  <c r="O46" i="9"/>
  <c r="N46" i="9"/>
  <c r="M46" i="9"/>
  <c r="L46" i="9"/>
  <c r="K46" i="9"/>
  <c r="J46" i="9"/>
  <c r="I46" i="9"/>
  <c r="H46" i="9"/>
  <c r="G46" i="9"/>
  <c r="F46" i="9"/>
  <c r="O45" i="9"/>
  <c r="N45" i="9"/>
  <c r="M45" i="9"/>
  <c r="L45" i="9"/>
  <c r="K45" i="9"/>
  <c r="J45" i="9"/>
  <c r="I45" i="9"/>
  <c r="H45" i="9"/>
  <c r="G45" i="9"/>
  <c r="F45" i="9"/>
  <c r="O44" i="9"/>
  <c r="N44" i="9"/>
  <c r="M44" i="9"/>
  <c r="L44" i="9"/>
  <c r="K44" i="9"/>
  <c r="J44" i="9"/>
  <c r="I44" i="9"/>
  <c r="H44" i="9"/>
  <c r="G44" i="9"/>
  <c r="F44" i="9"/>
  <c r="O43" i="9"/>
  <c r="N43" i="9"/>
  <c r="M43" i="9"/>
  <c r="L43" i="9"/>
  <c r="K43" i="9"/>
  <c r="J43" i="9"/>
  <c r="I43" i="9"/>
  <c r="H43" i="9"/>
  <c r="G43" i="9"/>
  <c r="F43" i="9"/>
  <c r="O42" i="9"/>
  <c r="N42" i="9"/>
  <c r="M42" i="9"/>
  <c r="L42" i="9"/>
  <c r="K42" i="9"/>
  <c r="J42" i="9"/>
  <c r="I42" i="9"/>
  <c r="H42" i="9"/>
  <c r="G42" i="9"/>
  <c r="F42" i="9"/>
  <c r="O41" i="9"/>
  <c r="N41" i="9"/>
  <c r="M41" i="9"/>
  <c r="L41" i="9"/>
  <c r="K41" i="9"/>
  <c r="J41" i="9"/>
  <c r="I41" i="9"/>
  <c r="H41" i="9"/>
  <c r="G41" i="9"/>
  <c r="F41" i="9"/>
  <c r="O40" i="9"/>
  <c r="N40" i="9"/>
  <c r="M40" i="9"/>
  <c r="L40" i="9"/>
  <c r="K40" i="9"/>
  <c r="J40" i="9"/>
  <c r="I40" i="9"/>
  <c r="H40" i="9"/>
  <c r="G40" i="9"/>
  <c r="F40" i="9"/>
  <c r="O39" i="9"/>
  <c r="N39" i="9"/>
  <c r="M39" i="9"/>
  <c r="L39" i="9"/>
  <c r="K39" i="9"/>
  <c r="J39" i="9"/>
  <c r="I39" i="9"/>
  <c r="H39" i="9"/>
  <c r="G39" i="9"/>
  <c r="F39" i="9"/>
  <c r="O38" i="9"/>
  <c r="N38" i="9"/>
  <c r="M38" i="9"/>
  <c r="L38" i="9"/>
  <c r="K38" i="9"/>
  <c r="J38" i="9"/>
  <c r="I38" i="9"/>
  <c r="H38" i="9"/>
  <c r="G38" i="9"/>
  <c r="F38" i="9"/>
  <c r="O37" i="9"/>
  <c r="N37" i="9"/>
  <c r="M37" i="9"/>
  <c r="L37" i="9"/>
  <c r="K37" i="9"/>
  <c r="J37" i="9"/>
  <c r="I37" i="9"/>
  <c r="H37" i="9"/>
  <c r="G37" i="9"/>
  <c r="F37" i="9"/>
  <c r="O36" i="9"/>
  <c r="N36" i="9"/>
  <c r="M36" i="9"/>
  <c r="L36" i="9"/>
  <c r="K36" i="9"/>
  <c r="J36" i="9"/>
  <c r="I36" i="9"/>
  <c r="H36" i="9"/>
  <c r="G36" i="9"/>
  <c r="F36" i="9"/>
  <c r="O35" i="9"/>
  <c r="N35" i="9"/>
  <c r="M35" i="9"/>
  <c r="L35" i="9"/>
  <c r="K35" i="9"/>
  <c r="J35" i="9"/>
  <c r="I35" i="9"/>
  <c r="H35" i="9"/>
  <c r="G35" i="9"/>
  <c r="F35" i="9"/>
  <c r="O34" i="9"/>
  <c r="N34" i="9"/>
  <c r="M34" i="9"/>
  <c r="L34" i="9"/>
  <c r="K34" i="9"/>
  <c r="J34" i="9"/>
  <c r="I34" i="9"/>
  <c r="H34" i="9"/>
  <c r="G34" i="9"/>
  <c r="F34" i="9"/>
  <c r="O33" i="9"/>
  <c r="N33" i="9"/>
  <c r="M33" i="9"/>
  <c r="L33" i="9"/>
  <c r="K33" i="9"/>
  <c r="J33" i="9"/>
  <c r="I33" i="9"/>
  <c r="H33" i="9"/>
  <c r="G33" i="9"/>
  <c r="F33" i="9"/>
  <c r="O32" i="9"/>
  <c r="N32" i="9"/>
  <c r="M32" i="9"/>
  <c r="L32" i="9"/>
  <c r="K32" i="9"/>
  <c r="J32" i="9"/>
  <c r="I32" i="9"/>
  <c r="H32" i="9"/>
  <c r="G32" i="9"/>
  <c r="F32" i="9"/>
  <c r="O31" i="9"/>
  <c r="N31" i="9"/>
  <c r="M31" i="9"/>
  <c r="L31" i="9"/>
  <c r="K31" i="9"/>
  <c r="J31" i="9"/>
  <c r="I31" i="9"/>
  <c r="H31" i="9"/>
  <c r="G31" i="9"/>
  <c r="F31" i="9"/>
  <c r="O30" i="9"/>
  <c r="N30" i="9"/>
  <c r="M30" i="9"/>
  <c r="L30" i="9"/>
  <c r="K30" i="9"/>
  <c r="J30" i="9"/>
  <c r="I30" i="9"/>
  <c r="H30" i="9"/>
  <c r="G30" i="9"/>
  <c r="F30" i="9"/>
  <c r="O29" i="9"/>
  <c r="N29" i="9"/>
  <c r="M29" i="9"/>
  <c r="L29" i="9"/>
  <c r="K29" i="9"/>
  <c r="J29" i="9"/>
  <c r="I29" i="9"/>
  <c r="H29" i="9"/>
  <c r="G29" i="9"/>
  <c r="F29" i="9"/>
  <c r="O28" i="9"/>
  <c r="N28" i="9"/>
  <c r="M28" i="9"/>
  <c r="L28" i="9"/>
  <c r="K28" i="9"/>
  <c r="J28" i="9"/>
  <c r="I28" i="9"/>
  <c r="H28" i="9"/>
  <c r="G28" i="9"/>
  <c r="F28" i="9"/>
  <c r="O27" i="9"/>
  <c r="N27" i="9"/>
  <c r="M27" i="9"/>
  <c r="L27" i="9"/>
  <c r="K27" i="9"/>
  <c r="J27" i="9"/>
  <c r="I27" i="9"/>
  <c r="H27" i="9"/>
  <c r="G27" i="9"/>
  <c r="F27" i="9"/>
  <c r="O26" i="9"/>
  <c r="N26" i="9"/>
  <c r="M26" i="9"/>
  <c r="L26" i="9"/>
  <c r="K26" i="9"/>
  <c r="J26" i="9"/>
  <c r="I26" i="9"/>
  <c r="H26" i="9"/>
  <c r="G26" i="9"/>
  <c r="F26" i="9"/>
  <c r="O25" i="9"/>
  <c r="N25" i="9"/>
  <c r="M25" i="9"/>
  <c r="L25" i="9"/>
  <c r="K25" i="9"/>
  <c r="J25" i="9"/>
  <c r="I25" i="9"/>
  <c r="H25" i="9"/>
  <c r="G25" i="9"/>
  <c r="F25" i="9"/>
  <c r="O24" i="9"/>
  <c r="N24" i="9"/>
  <c r="M24" i="9"/>
  <c r="L24" i="9"/>
  <c r="K24" i="9"/>
  <c r="J24" i="9"/>
  <c r="I24" i="9"/>
  <c r="H24" i="9"/>
  <c r="G24" i="9"/>
  <c r="F24" i="9"/>
  <c r="O23" i="9"/>
  <c r="N23" i="9"/>
  <c r="M23" i="9"/>
  <c r="L23" i="9"/>
  <c r="K23" i="9"/>
  <c r="J23" i="9"/>
  <c r="I23" i="9"/>
  <c r="H23" i="9"/>
  <c r="G23" i="9"/>
  <c r="F23" i="9"/>
  <c r="O22" i="9"/>
  <c r="N22" i="9"/>
  <c r="M22" i="9"/>
  <c r="L22" i="9"/>
  <c r="K22" i="9"/>
  <c r="J22" i="9"/>
  <c r="I22" i="9"/>
  <c r="H22" i="9"/>
  <c r="G22" i="9"/>
  <c r="F22" i="9"/>
  <c r="O21" i="9"/>
  <c r="N21" i="9"/>
  <c r="M21" i="9"/>
  <c r="L21" i="9"/>
  <c r="K21" i="9"/>
  <c r="J21" i="9"/>
  <c r="I21" i="9"/>
  <c r="H21" i="9"/>
  <c r="G21" i="9"/>
  <c r="F21" i="9"/>
  <c r="O20" i="9"/>
  <c r="N20" i="9"/>
  <c r="M20" i="9"/>
  <c r="L20" i="9"/>
  <c r="K20" i="9"/>
  <c r="J20" i="9"/>
  <c r="I20" i="9"/>
  <c r="H20" i="9"/>
  <c r="G20" i="9"/>
  <c r="F20" i="9"/>
  <c r="O19" i="9"/>
  <c r="N19" i="9"/>
  <c r="M19" i="9"/>
  <c r="L19" i="9"/>
  <c r="K19" i="9"/>
  <c r="J19" i="9"/>
  <c r="I19" i="9"/>
  <c r="H19" i="9"/>
  <c r="G19" i="9"/>
  <c r="F19" i="9"/>
  <c r="O18" i="9"/>
  <c r="N18" i="9"/>
  <c r="M18" i="9"/>
  <c r="L18" i="9"/>
  <c r="K18" i="9"/>
  <c r="J18" i="9"/>
  <c r="I18" i="9"/>
  <c r="H18" i="9"/>
  <c r="G18" i="9"/>
  <c r="F18" i="9"/>
  <c r="O17" i="9"/>
  <c r="N17" i="9"/>
  <c r="M17" i="9"/>
  <c r="L17" i="9"/>
  <c r="K17" i="9"/>
  <c r="J17" i="9"/>
  <c r="I17" i="9"/>
  <c r="H17" i="9"/>
  <c r="G17" i="9"/>
  <c r="F17" i="9"/>
  <c r="O16" i="9"/>
  <c r="N16" i="9"/>
  <c r="M16" i="9"/>
  <c r="L16" i="9"/>
  <c r="K16" i="9"/>
  <c r="J16" i="9"/>
  <c r="I16" i="9"/>
  <c r="H16" i="9"/>
  <c r="G16" i="9"/>
  <c r="F16" i="9"/>
  <c r="O15" i="9"/>
  <c r="N15" i="9"/>
  <c r="M15" i="9"/>
  <c r="L15" i="9"/>
  <c r="K15" i="9"/>
  <c r="J15" i="9"/>
  <c r="I15" i="9"/>
  <c r="H15" i="9"/>
  <c r="G15" i="9"/>
  <c r="F15" i="9"/>
  <c r="O14" i="9"/>
  <c r="N14" i="9"/>
  <c r="M14" i="9"/>
  <c r="L14" i="9"/>
  <c r="K14" i="9"/>
  <c r="J14" i="9"/>
  <c r="I14" i="9"/>
  <c r="H14" i="9"/>
  <c r="G14" i="9"/>
  <c r="F14" i="9"/>
  <c r="O13" i="9"/>
  <c r="N13" i="9"/>
  <c r="M13" i="9"/>
  <c r="L13" i="9"/>
  <c r="K13" i="9"/>
  <c r="J13" i="9"/>
  <c r="I13" i="9"/>
  <c r="H13" i="9"/>
  <c r="G13" i="9"/>
  <c r="F13" i="9"/>
  <c r="O12" i="9"/>
  <c r="N12" i="9"/>
  <c r="M12" i="9"/>
  <c r="L12" i="9"/>
  <c r="K12" i="9"/>
  <c r="J12" i="9"/>
  <c r="I12" i="9"/>
  <c r="H12" i="9"/>
  <c r="G12" i="9"/>
  <c r="F12" i="9"/>
  <c r="O11" i="9"/>
  <c r="N11" i="9"/>
  <c r="M11" i="9"/>
  <c r="L11" i="9"/>
  <c r="K11" i="9"/>
  <c r="J11" i="9"/>
  <c r="I11" i="9"/>
  <c r="H11" i="9"/>
  <c r="G11" i="9"/>
  <c r="F11" i="9"/>
  <c r="O10" i="9"/>
  <c r="N10" i="9"/>
  <c r="M10" i="9"/>
  <c r="L10" i="9"/>
  <c r="K10" i="9"/>
  <c r="J10" i="9"/>
  <c r="I10" i="9"/>
  <c r="H10" i="9"/>
  <c r="G10" i="9"/>
  <c r="F10" i="9"/>
  <c r="O9" i="9"/>
  <c r="N9" i="9"/>
  <c r="M9" i="9"/>
  <c r="L9" i="9"/>
  <c r="K9" i="9"/>
  <c r="J9" i="9"/>
  <c r="I9" i="9"/>
  <c r="H9" i="9"/>
  <c r="G9" i="9"/>
  <c r="F9" i="9"/>
  <c r="O8" i="9"/>
  <c r="N8" i="9"/>
  <c r="M8" i="9"/>
  <c r="L8" i="9"/>
  <c r="K8" i="9"/>
  <c r="J8" i="9"/>
  <c r="I8" i="9"/>
  <c r="H8" i="9"/>
  <c r="G8" i="9"/>
  <c r="F8" i="9"/>
  <c r="O7" i="9"/>
  <c r="N7" i="9"/>
  <c r="M7" i="9"/>
  <c r="L7" i="9"/>
  <c r="K7" i="9"/>
  <c r="J7" i="9"/>
  <c r="I7" i="9"/>
  <c r="H7" i="9"/>
  <c r="G7" i="9"/>
  <c r="F7" i="9"/>
  <c r="O6" i="9"/>
  <c r="N6" i="9"/>
  <c r="M6" i="9"/>
  <c r="L6" i="9"/>
  <c r="K6" i="9"/>
  <c r="J6" i="9"/>
  <c r="I6" i="9"/>
  <c r="H6" i="9"/>
  <c r="G6" i="9"/>
  <c r="F6" i="9"/>
  <c r="O5" i="9"/>
  <c r="N5" i="9"/>
  <c r="M5" i="9"/>
  <c r="L5" i="9"/>
  <c r="K5" i="9"/>
  <c r="J5" i="9"/>
  <c r="I5" i="9"/>
  <c r="H5" i="9"/>
  <c r="G5" i="9"/>
  <c r="F5" i="9"/>
  <c r="O4" i="9"/>
  <c r="N4" i="9"/>
  <c r="M4" i="9"/>
  <c r="L4" i="9"/>
  <c r="K4" i="9"/>
  <c r="J4" i="9"/>
  <c r="I4" i="9"/>
  <c r="H4" i="9"/>
  <c r="G4" i="9"/>
  <c r="F4" i="9"/>
  <c r="O3" i="9"/>
  <c r="N3" i="9"/>
  <c r="M3" i="9"/>
  <c r="L3" i="9"/>
  <c r="K3" i="9"/>
  <c r="J3" i="9"/>
  <c r="I3" i="9"/>
  <c r="H3" i="9"/>
  <c r="G3" i="9"/>
  <c r="F3" i="9"/>
  <c r="O2" i="9"/>
  <c r="N2" i="9"/>
  <c r="M2" i="9"/>
  <c r="L2" i="9"/>
  <c r="K2" i="9"/>
  <c r="J2" i="9"/>
  <c r="I2" i="9"/>
  <c r="H2" i="9"/>
  <c r="G2" i="9"/>
  <c r="F2" i="9"/>
  <c r="I474" i="8" l="1"/>
  <c r="J474" i="8"/>
  <c r="K474" i="8"/>
  <c r="L474" i="8"/>
  <c r="M474" i="8"/>
  <c r="I475" i="8"/>
  <c r="J475" i="8"/>
  <c r="K475" i="8"/>
  <c r="L475" i="8"/>
  <c r="M475" i="8"/>
  <c r="I476" i="8"/>
  <c r="J476" i="8"/>
  <c r="K476" i="8"/>
  <c r="L476" i="8"/>
  <c r="M476" i="8"/>
  <c r="I477" i="8"/>
  <c r="J477" i="8"/>
  <c r="K477" i="8"/>
  <c r="L477" i="8"/>
  <c r="M477" i="8"/>
  <c r="I478" i="8"/>
  <c r="J478" i="8"/>
  <c r="K478" i="8"/>
  <c r="L478" i="8"/>
  <c r="M478" i="8"/>
  <c r="I479" i="8"/>
  <c r="J479" i="8"/>
  <c r="K479" i="8"/>
  <c r="L479" i="8"/>
  <c r="M479" i="8"/>
  <c r="I480" i="8"/>
  <c r="J480" i="8"/>
  <c r="K480" i="8"/>
  <c r="L480" i="8"/>
  <c r="M480" i="8"/>
  <c r="I481" i="8"/>
  <c r="J481" i="8"/>
  <c r="K481" i="8"/>
  <c r="L481" i="8"/>
  <c r="M481" i="8"/>
  <c r="I482" i="8"/>
  <c r="J482" i="8"/>
  <c r="K482" i="8"/>
  <c r="L482" i="8"/>
  <c r="M482" i="8"/>
  <c r="I483" i="8"/>
  <c r="J483" i="8"/>
  <c r="K483" i="8"/>
  <c r="L483" i="8"/>
  <c r="M483" i="8"/>
  <c r="I484" i="8"/>
  <c r="J484" i="8"/>
  <c r="K484" i="8"/>
  <c r="L484" i="8"/>
  <c r="M484" i="8"/>
  <c r="I485" i="8"/>
  <c r="J485" i="8"/>
  <c r="K485" i="8"/>
  <c r="L485" i="8"/>
  <c r="M485" i="8"/>
  <c r="I486" i="8"/>
  <c r="J486" i="8"/>
  <c r="K486" i="8"/>
  <c r="L486" i="8"/>
  <c r="M486" i="8"/>
  <c r="I487" i="8"/>
  <c r="J487" i="8"/>
  <c r="K487" i="8"/>
  <c r="L487" i="8"/>
  <c r="M487" i="8"/>
  <c r="I488" i="8"/>
  <c r="J488" i="8"/>
  <c r="K488" i="8"/>
  <c r="L488" i="8"/>
  <c r="M488" i="8"/>
  <c r="I489" i="8"/>
  <c r="J489" i="8"/>
  <c r="K489" i="8"/>
  <c r="L489" i="8"/>
  <c r="M489" i="8"/>
  <c r="I490" i="8"/>
  <c r="J490" i="8"/>
  <c r="K490" i="8"/>
  <c r="L490" i="8"/>
  <c r="M490" i="8"/>
  <c r="I491" i="8"/>
  <c r="J491" i="8"/>
  <c r="K491" i="8"/>
  <c r="L491" i="8"/>
  <c r="M491" i="8"/>
  <c r="I492" i="8"/>
  <c r="J492" i="8"/>
  <c r="K492" i="8"/>
  <c r="L492" i="8"/>
  <c r="M492" i="8"/>
  <c r="I493" i="8"/>
  <c r="J493" i="8"/>
  <c r="K493" i="8"/>
  <c r="L493" i="8"/>
  <c r="M493" i="8"/>
  <c r="I494" i="8"/>
  <c r="J494" i="8"/>
  <c r="K494" i="8"/>
  <c r="L494" i="8"/>
  <c r="M494" i="8"/>
  <c r="I495" i="8"/>
  <c r="J495" i="8"/>
  <c r="K495" i="8"/>
  <c r="L495" i="8"/>
  <c r="M495" i="8"/>
  <c r="I496" i="8"/>
  <c r="J496" i="8"/>
  <c r="K496" i="8"/>
  <c r="L496" i="8"/>
  <c r="M496" i="8"/>
  <c r="I497" i="8"/>
  <c r="J497" i="8"/>
  <c r="K497" i="8"/>
  <c r="L497" i="8"/>
  <c r="M497" i="8"/>
  <c r="I498" i="8"/>
  <c r="J498" i="8"/>
  <c r="K498" i="8"/>
  <c r="L498" i="8"/>
  <c r="M498" i="8"/>
  <c r="I499" i="8"/>
  <c r="J499" i="8"/>
  <c r="K499" i="8"/>
  <c r="L499" i="8"/>
  <c r="M499" i="8"/>
  <c r="I500" i="8"/>
  <c r="J500" i="8"/>
  <c r="K500" i="8"/>
  <c r="L500" i="8"/>
  <c r="M500" i="8"/>
  <c r="I501" i="8"/>
  <c r="J501" i="8"/>
  <c r="K501" i="8"/>
  <c r="L501" i="8"/>
  <c r="M501" i="8"/>
  <c r="I502" i="8"/>
  <c r="J502" i="8"/>
  <c r="K502" i="8"/>
  <c r="L502" i="8"/>
  <c r="M502" i="8"/>
  <c r="I503" i="8"/>
  <c r="J503" i="8"/>
  <c r="K503" i="8"/>
  <c r="L503" i="8"/>
  <c r="M503" i="8"/>
  <c r="I504" i="8"/>
  <c r="J504" i="8"/>
  <c r="K504" i="8"/>
  <c r="L504" i="8"/>
  <c r="M504" i="8"/>
  <c r="I505" i="8"/>
  <c r="J505" i="8"/>
  <c r="K505" i="8"/>
  <c r="L505" i="8"/>
  <c r="M505" i="8"/>
  <c r="I506" i="8"/>
  <c r="J506" i="8"/>
  <c r="K506" i="8"/>
  <c r="L506" i="8"/>
  <c r="M506" i="8"/>
  <c r="I507" i="8"/>
  <c r="J507" i="8"/>
  <c r="K507" i="8"/>
  <c r="L507" i="8"/>
  <c r="M507" i="8"/>
  <c r="I508" i="8"/>
  <c r="J508" i="8"/>
  <c r="K508" i="8"/>
  <c r="L508" i="8"/>
  <c r="M508" i="8"/>
  <c r="I509" i="8"/>
  <c r="J509" i="8"/>
  <c r="K509" i="8"/>
  <c r="L509" i="8"/>
  <c r="M509" i="8"/>
  <c r="I510" i="8"/>
  <c r="J510" i="8"/>
  <c r="K510" i="8"/>
  <c r="L510" i="8"/>
  <c r="M510" i="8"/>
  <c r="I511" i="8"/>
  <c r="J511" i="8"/>
  <c r="K511" i="8"/>
  <c r="L511" i="8"/>
  <c r="M511" i="8"/>
  <c r="I512" i="8"/>
  <c r="J512" i="8"/>
  <c r="K512" i="8"/>
  <c r="L512" i="8"/>
  <c r="M512" i="8"/>
  <c r="I513" i="8"/>
  <c r="J513" i="8"/>
  <c r="K513" i="8"/>
  <c r="L513" i="8"/>
  <c r="M513" i="8"/>
  <c r="I514" i="8"/>
  <c r="J514" i="8"/>
  <c r="K514" i="8"/>
  <c r="L514" i="8"/>
  <c r="M514" i="8"/>
  <c r="I515" i="8"/>
  <c r="J515" i="8"/>
  <c r="K515" i="8"/>
  <c r="L515" i="8"/>
  <c r="M515" i="8"/>
  <c r="I516" i="8"/>
  <c r="J516" i="8"/>
  <c r="K516" i="8"/>
  <c r="L516" i="8"/>
  <c r="M516" i="8"/>
  <c r="I517" i="8"/>
  <c r="J517" i="8"/>
  <c r="K517" i="8"/>
  <c r="L517" i="8"/>
  <c r="M517" i="8"/>
  <c r="I518" i="8"/>
  <c r="J518" i="8"/>
  <c r="K518" i="8"/>
  <c r="L518" i="8"/>
  <c r="M518" i="8"/>
  <c r="I519" i="8"/>
  <c r="J519" i="8"/>
  <c r="K519" i="8"/>
  <c r="L519" i="8"/>
  <c r="M519" i="8"/>
  <c r="I520" i="8"/>
  <c r="J520" i="8"/>
  <c r="K520" i="8"/>
  <c r="L520" i="8"/>
  <c r="M520" i="8"/>
  <c r="I521" i="8"/>
  <c r="J521" i="8"/>
  <c r="K521" i="8"/>
  <c r="L521" i="8"/>
  <c r="M521" i="8"/>
  <c r="I522" i="8"/>
  <c r="J522" i="8"/>
  <c r="K522" i="8"/>
  <c r="L522" i="8"/>
  <c r="M522" i="8"/>
  <c r="I523" i="8"/>
  <c r="J523" i="8"/>
  <c r="K523" i="8"/>
  <c r="L523" i="8"/>
  <c r="M523" i="8"/>
  <c r="I524" i="8"/>
  <c r="J524" i="8"/>
  <c r="K524" i="8"/>
  <c r="L524" i="8"/>
  <c r="M524" i="8"/>
  <c r="J473" i="8"/>
  <c r="K473" i="8"/>
  <c r="L473" i="8"/>
  <c r="M473" i="8"/>
  <c r="I473" i="8"/>
  <c r="I422" i="8"/>
  <c r="J422" i="8"/>
  <c r="K422" i="8"/>
  <c r="L422" i="8"/>
  <c r="M422" i="8"/>
  <c r="I423" i="8"/>
  <c r="J423" i="8"/>
  <c r="K423" i="8"/>
  <c r="L423" i="8"/>
  <c r="M423" i="8"/>
  <c r="I424" i="8"/>
  <c r="J424" i="8"/>
  <c r="K424" i="8"/>
  <c r="L424" i="8"/>
  <c r="M424" i="8"/>
  <c r="I425" i="8"/>
  <c r="J425" i="8"/>
  <c r="K425" i="8"/>
  <c r="L425" i="8"/>
  <c r="M425" i="8"/>
  <c r="I426" i="8"/>
  <c r="J426" i="8"/>
  <c r="K426" i="8"/>
  <c r="L426" i="8"/>
  <c r="M426" i="8"/>
  <c r="I427" i="8"/>
  <c r="J427" i="8"/>
  <c r="K427" i="8"/>
  <c r="L427" i="8"/>
  <c r="M427" i="8"/>
  <c r="I428" i="8"/>
  <c r="J428" i="8"/>
  <c r="K428" i="8"/>
  <c r="L428" i="8"/>
  <c r="M428" i="8"/>
  <c r="I429" i="8"/>
  <c r="J429" i="8"/>
  <c r="K429" i="8"/>
  <c r="L429" i="8"/>
  <c r="M429" i="8"/>
  <c r="I430" i="8"/>
  <c r="J430" i="8"/>
  <c r="K430" i="8"/>
  <c r="L430" i="8"/>
  <c r="M430" i="8"/>
  <c r="I431" i="8"/>
  <c r="J431" i="8"/>
  <c r="K431" i="8"/>
  <c r="L431" i="8"/>
  <c r="M431" i="8"/>
  <c r="I432" i="8"/>
  <c r="J432" i="8"/>
  <c r="K432" i="8"/>
  <c r="L432" i="8"/>
  <c r="M432" i="8"/>
  <c r="I433" i="8"/>
  <c r="J433" i="8"/>
  <c r="K433" i="8"/>
  <c r="L433" i="8"/>
  <c r="M433" i="8"/>
  <c r="I434" i="8"/>
  <c r="J434" i="8"/>
  <c r="K434" i="8"/>
  <c r="L434" i="8"/>
  <c r="M434" i="8"/>
  <c r="I435" i="8"/>
  <c r="J435" i="8"/>
  <c r="K435" i="8"/>
  <c r="L435" i="8"/>
  <c r="M435" i="8"/>
  <c r="I436" i="8"/>
  <c r="J436" i="8"/>
  <c r="K436" i="8"/>
  <c r="L436" i="8"/>
  <c r="M436" i="8"/>
  <c r="I437" i="8"/>
  <c r="J437" i="8"/>
  <c r="K437" i="8"/>
  <c r="L437" i="8"/>
  <c r="M437" i="8"/>
  <c r="I438" i="8"/>
  <c r="J438" i="8"/>
  <c r="K438" i="8"/>
  <c r="L438" i="8"/>
  <c r="M438" i="8"/>
  <c r="I439" i="8"/>
  <c r="J439" i="8"/>
  <c r="K439" i="8"/>
  <c r="L439" i="8"/>
  <c r="M439" i="8"/>
  <c r="I440" i="8"/>
  <c r="J440" i="8"/>
  <c r="K440" i="8"/>
  <c r="L440" i="8"/>
  <c r="M440" i="8"/>
  <c r="I441" i="8"/>
  <c r="J441" i="8"/>
  <c r="K441" i="8"/>
  <c r="L441" i="8"/>
  <c r="M441" i="8"/>
  <c r="I442" i="8"/>
  <c r="J442" i="8"/>
  <c r="K442" i="8"/>
  <c r="L442" i="8"/>
  <c r="M442" i="8"/>
  <c r="I443" i="8"/>
  <c r="J443" i="8"/>
  <c r="K443" i="8"/>
  <c r="L443" i="8"/>
  <c r="M443" i="8"/>
  <c r="I444" i="8"/>
  <c r="J444" i="8"/>
  <c r="K444" i="8"/>
  <c r="L444" i="8"/>
  <c r="M444" i="8"/>
  <c r="I445" i="8"/>
  <c r="J445" i="8"/>
  <c r="K445" i="8"/>
  <c r="L445" i="8"/>
  <c r="M445" i="8"/>
  <c r="I446" i="8"/>
  <c r="J446" i="8"/>
  <c r="K446" i="8"/>
  <c r="L446" i="8"/>
  <c r="M446" i="8"/>
  <c r="I447" i="8"/>
  <c r="J447" i="8"/>
  <c r="K447" i="8"/>
  <c r="L447" i="8"/>
  <c r="M447" i="8"/>
  <c r="I448" i="8"/>
  <c r="J448" i="8"/>
  <c r="K448" i="8"/>
  <c r="L448" i="8"/>
  <c r="M448" i="8"/>
  <c r="I449" i="8"/>
  <c r="J449" i="8"/>
  <c r="K449" i="8"/>
  <c r="L449" i="8"/>
  <c r="M449" i="8"/>
  <c r="I450" i="8"/>
  <c r="J450" i="8"/>
  <c r="K450" i="8"/>
  <c r="L450" i="8"/>
  <c r="M450" i="8"/>
  <c r="I451" i="8"/>
  <c r="J451" i="8"/>
  <c r="K451" i="8"/>
  <c r="L451" i="8"/>
  <c r="M451" i="8"/>
  <c r="I452" i="8"/>
  <c r="J452" i="8"/>
  <c r="K452" i="8"/>
  <c r="L452" i="8"/>
  <c r="M452" i="8"/>
  <c r="I453" i="8"/>
  <c r="J453" i="8"/>
  <c r="K453" i="8"/>
  <c r="L453" i="8"/>
  <c r="M453" i="8"/>
  <c r="I454" i="8"/>
  <c r="J454" i="8"/>
  <c r="K454" i="8"/>
  <c r="L454" i="8"/>
  <c r="M454" i="8"/>
  <c r="I455" i="8"/>
  <c r="J455" i="8"/>
  <c r="K455" i="8"/>
  <c r="L455" i="8"/>
  <c r="M455" i="8"/>
  <c r="I456" i="8"/>
  <c r="J456" i="8"/>
  <c r="K456" i="8"/>
  <c r="L456" i="8"/>
  <c r="M456" i="8"/>
  <c r="I457" i="8"/>
  <c r="J457" i="8"/>
  <c r="K457" i="8"/>
  <c r="L457" i="8"/>
  <c r="M457" i="8"/>
  <c r="I458" i="8"/>
  <c r="J458" i="8"/>
  <c r="K458" i="8"/>
  <c r="L458" i="8"/>
  <c r="M458" i="8"/>
  <c r="I459" i="8"/>
  <c r="J459" i="8"/>
  <c r="K459" i="8"/>
  <c r="L459" i="8"/>
  <c r="M459" i="8"/>
  <c r="I460" i="8"/>
  <c r="J460" i="8"/>
  <c r="K460" i="8"/>
  <c r="L460" i="8"/>
  <c r="M460" i="8"/>
  <c r="I461" i="8"/>
  <c r="J461" i="8"/>
  <c r="K461" i="8"/>
  <c r="L461" i="8"/>
  <c r="M461" i="8"/>
  <c r="I462" i="8"/>
  <c r="J462" i="8"/>
  <c r="K462" i="8"/>
  <c r="L462" i="8"/>
  <c r="M462" i="8"/>
  <c r="I463" i="8"/>
  <c r="J463" i="8"/>
  <c r="K463" i="8"/>
  <c r="L463" i="8"/>
  <c r="M463" i="8"/>
  <c r="I464" i="8"/>
  <c r="J464" i="8"/>
  <c r="K464" i="8"/>
  <c r="L464" i="8"/>
  <c r="M464" i="8"/>
  <c r="I465" i="8"/>
  <c r="J465" i="8"/>
  <c r="K465" i="8"/>
  <c r="L465" i="8"/>
  <c r="M465" i="8"/>
  <c r="I466" i="8"/>
  <c r="J466" i="8"/>
  <c r="K466" i="8"/>
  <c r="L466" i="8"/>
  <c r="M466" i="8"/>
  <c r="I467" i="8"/>
  <c r="J467" i="8"/>
  <c r="K467" i="8"/>
  <c r="L467" i="8"/>
  <c r="M467" i="8"/>
  <c r="I468" i="8"/>
  <c r="J468" i="8"/>
  <c r="K468" i="8"/>
  <c r="L468" i="8"/>
  <c r="M468" i="8"/>
  <c r="I469" i="8"/>
  <c r="J469" i="8"/>
  <c r="K469" i="8"/>
  <c r="L469" i="8"/>
  <c r="M469" i="8"/>
  <c r="I470" i="8"/>
  <c r="J470" i="8"/>
  <c r="K470" i="8"/>
  <c r="L470" i="8"/>
  <c r="M470" i="8"/>
  <c r="I471" i="8"/>
  <c r="J471" i="8"/>
  <c r="K471" i="8"/>
  <c r="L471" i="8"/>
  <c r="M471" i="8"/>
  <c r="I472" i="8"/>
  <c r="J472" i="8"/>
  <c r="K472" i="8"/>
  <c r="L472" i="8"/>
  <c r="M472" i="8"/>
  <c r="J421" i="8"/>
  <c r="K421" i="8"/>
  <c r="L421" i="8"/>
  <c r="M421" i="8"/>
  <c r="I421" i="8"/>
  <c r="I370" i="8"/>
  <c r="J370" i="8"/>
  <c r="K370" i="8"/>
  <c r="L370" i="8"/>
  <c r="M370" i="8"/>
  <c r="I371" i="8"/>
  <c r="J371" i="8"/>
  <c r="K371" i="8"/>
  <c r="L371" i="8"/>
  <c r="M371" i="8"/>
  <c r="I372" i="8"/>
  <c r="J372" i="8"/>
  <c r="K372" i="8"/>
  <c r="L372" i="8"/>
  <c r="M372" i="8"/>
  <c r="I373" i="8"/>
  <c r="J373" i="8"/>
  <c r="K373" i="8"/>
  <c r="L373" i="8"/>
  <c r="M373" i="8"/>
  <c r="I374" i="8"/>
  <c r="J374" i="8"/>
  <c r="K374" i="8"/>
  <c r="L374" i="8"/>
  <c r="M374" i="8"/>
  <c r="I375" i="8"/>
  <c r="J375" i="8"/>
  <c r="K375" i="8"/>
  <c r="L375" i="8"/>
  <c r="M375" i="8"/>
  <c r="I376" i="8"/>
  <c r="J376" i="8"/>
  <c r="K376" i="8"/>
  <c r="L376" i="8"/>
  <c r="M376" i="8"/>
  <c r="I377" i="8"/>
  <c r="J377" i="8"/>
  <c r="K377" i="8"/>
  <c r="L377" i="8"/>
  <c r="M377" i="8"/>
  <c r="I378" i="8"/>
  <c r="J378" i="8"/>
  <c r="K378" i="8"/>
  <c r="L378" i="8"/>
  <c r="M378" i="8"/>
  <c r="I379" i="8"/>
  <c r="J379" i="8"/>
  <c r="K379" i="8"/>
  <c r="L379" i="8"/>
  <c r="M379" i="8"/>
  <c r="I380" i="8"/>
  <c r="J380" i="8"/>
  <c r="K380" i="8"/>
  <c r="L380" i="8"/>
  <c r="M380" i="8"/>
  <c r="I381" i="8"/>
  <c r="J381" i="8"/>
  <c r="K381" i="8"/>
  <c r="L381" i="8"/>
  <c r="M381" i="8"/>
  <c r="I382" i="8"/>
  <c r="J382" i="8"/>
  <c r="K382" i="8"/>
  <c r="L382" i="8"/>
  <c r="M382" i="8"/>
  <c r="I383" i="8"/>
  <c r="J383" i="8"/>
  <c r="K383" i="8"/>
  <c r="L383" i="8"/>
  <c r="M383" i="8"/>
  <c r="I384" i="8"/>
  <c r="J384" i="8"/>
  <c r="K384" i="8"/>
  <c r="L384" i="8"/>
  <c r="M384" i="8"/>
  <c r="I385" i="8"/>
  <c r="J385" i="8"/>
  <c r="K385" i="8"/>
  <c r="L385" i="8"/>
  <c r="M385" i="8"/>
  <c r="I386" i="8"/>
  <c r="J386" i="8"/>
  <c r="K386" i="8"/>
  <c r="L386" i="8"/>
  <c r="M386" i="8"/>
  <c r="I387" i="8"/>
  <c r="J387" i="8"/>
  <c r="K387" i="8"/>
  <c r="L387" i="8"/>
  <c r="M387" i="8"/>
  <c r="I388" i="8"/>
  <c r="J388" i="8"/>
  <c r="K388" i="8"/>
  <c r="L388" i="8"/>
  <c r="M388" i="8"/>
  <c r="I389" i="8"/>
  <c r="J389" i="8"/>
  <c r="K389" i="8"/>
  <c r="L389" i="8"/>
  <c r="M389" i="8"/>
  <c r="I390" i="8"/>
  <c r="J390" i="8"/>
  <c r="K390" i="8"/>
  <c r="L390" i="8"/>
  <c r="M390" i="8"/>
  <c r="I391" i="8"/>
  <c r="J391" i="8"/>
  <c r="K391" i="8"/>
  <c r="L391" i="8"/>
  <c r="M391" i="8"/>
  <c r="I392" i="8"/>
  <c r="J392" i="8"/>
  <c r="K392" i="8"/>
  <c r="L392" i="8"/>
  <c r="M392" i="8"/>
  <c r="I393" i="8"/>
  <c r="J393" i="8"/>
  <c r="K393" i="8"/>
  <c r="L393" i="8"/>
  <c r="M393" i="8"/>
  <c r="I394" i="8"/>
  <c r="J394" i="8"/>
  <c r="K394" i="8"/>
  <c r="L394" i="8"/>
  <c r="M394" i="8"/>
  <c r="I395" i="8"/>
  <c r="J395" i="8"/>
  <c r="K395" i="8"/>
  <c r="L395" i="8"/>
  <c r="M395" i="8"/>
  <c r="I396" i="8"/>
  <c r="J396" i="8"/>
  <c r="K396" i="8"/>
  <c r="L396" i="8"/>
  <c r="M396" i="8"/>
  <c r="I397" i="8"/>
  <c r="J397" i="8"/>
  <c r="K397" i="8"/>
  <c r="L397" i="8"/>
  <c r="M397" i="8"/>
  <c r="I398" i="8"/>
  <c r="J398" i="8"/>
  <c r="K398" i="8"/>
  <c r="L398" i="8"/>
  <c r="M398" i="8"/>
  <c r="I399" i="8"/>
  <c r="J399" i="8"/>
  <c r="K399" i="8"/>
  <c r="L399" i="8"/>
  <c r="M399" i="8"/>
  <c r="I400" i="8"/>
  <c r="J400" i="8"/>
  <c r="K400" i="8"/>
  <c r="L400" i="8"/>
  <c r="M400" i="8"/>
  <c r="I401" i="8"/>
  <c r="J401" i="8"/>
  <c r="K401" i="8"/>
  <c r="L401" i="8"/>
  <c r="M401" i="8"/>
  <c r="I402" i="8"/>
  <c r="J402" i="8"/>
  <c r="K402" i="8"/>
  <c r="L402" i="8"/>
  <c r="M402" i="8"/>
  <c r="I403" i="8"/>
  <c r="J403" i="8"/>
  <c r="K403" i="8"/>
  <c r="L403" i="8"/>
  <c r="M403" i="8"/>
  <c r="I404" i="8"/>
  <c r="J404" i="8"/>
  <c r="K404" i="8"/>
  <c r="L404" i="8"/>
  <c r="M404" i="8"/>
  <c r="I405" i="8"/>
  <c r="J405" i="8"/>
  <c r="K405" i="8"/>
  <c r="L405" i="8"/>
  <c r="M405" i="8"/>
  <c r="I406" i="8"/>
  <c r="J406" i="8"/>
  <c r="K406" i="8"/>
  <c r="L406" i="8"/>
  <c r="M406" i="8"/>
  <c r="I407" i="8"/>
  <c r="J407" i="8"/>
  <c r="K407" i="8"/>
  <c r="L407" i="8"/>
  <c r="M407" i="8"/>
  <c r="I408" i="8"/>
  <c r="J408" i="8"/>
  <c r="K408" i="8"/>
  <c r="L408" i="8"/>
  <c r="M408" i="8"/>
  <c r="I409" i="8"/>
  <c r="J409" i="8"/>
  <c r="K409" i="8"/>
  <c r="L409" i="8"/>
  <c r="M409" i="8"/>
  <c r="I410" i="8"/>
  <c r="J410" i="8"/>
  <c r="K410" i="8"/>
  <c r="L410" i="8"/>
  <c r="M410" i="8"/>
  <c r="I411" i="8"/>
  <c r="J411" i="8"/>
  <c r="K411" i="8"/>
  <c r="L411" i="8"/>
  <c r="M411" i="8"/>
  <c r="I412" i="8"/>
  <c r="J412" i="8"/>
  <c r="K412" i="8"/>
  <c r="L412" i="8"/>
  <c r="M412" i="8"/>
  <c r="I413" i="8"/>
  <c r="J413" i="8"/>
  <c r="K413" i="8"/>
  <c r="L413" i="8"/>
  <c r="M413" i="8"/>
  <c r="I414" i="8"/>
  <c r="J414" i="8"/>
  <c r="K414" i="8"/>
  <c r="L414" i="8"/>
  <c r="M414" i="8"/>
  <c r="I415" i="8"/>
  <c r="J415" i="8"/>
  <c r="K415" i="8"/>
  <c r="L415" i="8"/>
  <c r="M415" i="8"/>
  <c r="I416" i="8"/>
  <c r="J416" i="8"/>
  <c r="K416" i="8"/>
  <c r="L416" i="8"/>
  <c r="M416" i="8"/>
  <c r="I417" i="8"/>
  <c r="J417" i="8"/>
  <c r="K417" i="8"/>
  <c r="L417" i="8"/>
  <c r="M417" i="8"/>
  <c r="I418" i="8"/>
  <c r="J418" i="8"/>
  <c r="K418" i="8"/>
  <c r="L418" i="8"/>
  <c r="M418" i="8"/>
  <c r="I419" i="8"/>
  <c r="J419" i="8"/>
  <c r="K419" i="8"/>
  <c r="L419" i="8"/>
  <c r="M419" i="8"/>
  <c r="I420" i="8"/>
  <c r="J420" i="8"/>
  <c r="K420" i="8"/>
  <c r="L420" i="8"/>
  <c r="M420" i="8"/>
  <c r="J369" i="8"/>
  <c r="K369" i="8"/>
  <c r="L369" i="8"/>
  <c r="M369" i="8"/>
  <c r="I369" i="8"/>
  <c r="I318" i="8"/>
  <c r="J318" i="8"/>
  <c r="K318" i="8"/>
  <c r="L318" i="8"/>
  <c r="M318" i="8"/>
  <c r="I319" i="8"/>
  <c r="J319" i="8"/>
  <c r="K319" i="8"/>
  <c r="L319" i="8"/>
  <c r="M319" i="8"/>
  <c r="I320" i="8"/>
  <c r="J320" i="8"/>
  <c r="K320" i="8"/>
  <c r="L320" i="8"/>
  <c r="M320" i="8"/>
  <c r="I321" i="8"/>
  <c r="J321" i="8"/>
  <c r="K321" i="8"/>
  <c r="L321" i="8"/>
  <c r="M321" i="8"/>
  <c r="I322" i="8"/>
  <c r="J322" i="8"/>
  <c r="K322" i="8"/>
  <c r="L322" i="8"/>
  <c r="M322" i="8"/>
  <c r="I323" i="8"/>
  <c r="J323" i="8"/>
  <c r="K323" i="8"/>
  <c r="L323" i="8"/>
  <c r="M323" i="8"/>
  <c r="I324" i="8"/>
  <c r="J324" i="8"/>
  <c r="K324" i="8"/>
  <c r="L324" i="8"/>
  <c r="M324" i="8"/>
  <c r="I325" i="8"/>
  <c r="J325" i="8"/>
  <c r="K325" i="8"/>
  <c r="L325" i="8"/>
  <c r="M325" i="8"/>
  <c r="I326" i="8"/>
  <c r="J326" i="8"/>
  <c r="K326" i="8"/>
  <c r="L326" i="8"/>
  <c r="M326" i="8"/>
  <c r="I327" i="8"/>
  <c r="J327" i="8"/>
  <c r="K327" i="8"/>
  <c r="L327" i="8"/>
  <c r="M327" i="8"/>
  <c r="I328" i="8"/>
  <c r="J328" i="8"/>
  <c r="K328" i="8"/>
  <c r="L328" i="8"/>
  <c r="M328" i="8"/>
  <c r="I329" i="8"/>
  <c r="J329" i="8"/>
  <c r="K329" i="8"/>
  <c r="L329" i="8"/>
  <c r="M329" i="8"/>
  <c r="I330" i="8"/>
  <c r="J330" i="8"/>
  <c r="K330" i="8"/>
  <c r="L330" i="8"/>
  <c r="M330" i="8"/>
  <c r="I331" i="8"/>
  <c r="J331" i="8"/>
  <c r="K331" i="8"/>
  <c r="L331" i="8"/>
  <c r="M331" i="8"/>
  <c r="I332" i="8"/>
  <c r="J332" i="8"/>
  <c r="K332" i="8"/>
  <c r="L332" i="8"/>
  <c r="M332" i="8"/>
  <c r="I333" i="8"/>
  <c r="J333" i="8"/>
  <c r="K333" i="8"/>
  <c r="L333" i="8"/>
  <c r="M333" i="8"/>
  <c r="I334" i="8"/>
  <c r="J334" i="8"/>
  <c r="K334" i="8"/>
  <c r="L334" i="8"/>
  <c r="M334" i="8"/>
  <c r="I335" i="8"/>
  <c r="J335" i="8"/>
  <c r="K335" i="8"/>
  <c r="L335" i="8"/>
  <c r="M335" i="8"/>
  <c r="I336" i="8"/>
  <c r="J336" i="8"/>
  <c r="K336" i="8"/>
  <c r="L336" i="8"/>
  <c r="M336" i="8"/>
  <c r="I337" i="8"/>
  <c r="J337" i="8"/>
  <c r="K337" i="8"/>
  <c r="L337" i="8"/>
  <c r="M337" i="8"/>
  <c r="I338" i="8"/>
  <c r="J338" i="8"/>
  <c r="K338" i="8"/>
  <c r="L338" i="8"/>
  <c r="M338" i="8"/>
  <c r="I339" i="8"/>
  <c r="J339" i="8"/>
  <c r="K339" i="8"/>
  <c r="L339" i="8"/>
  <c r="M339" i="8"/>
  <c r="I340" i="8"/>
  <c r="J340" i="8"/>
  <c r="K340" i="8"/>
  <c r="L340" i="8"/>
  <c r="M340" i="8"/>
  <c r="I341" i="8"/>
  <c r="J341" i="8"/>
  <c r="K341" i="8"/>
  <c r="L341" i="8"/>
  <c r="M341" i="8"/>
  <c r="I342" i="8"/>
  <c r="J342" i="8"/>
  <c r="K342" i="8"/>
  <c r="L342" i="8"/>
  <c r="M342" i="8"/>
  <c r="I343" i="8"/>
  <c r="J343" i="8"/>
  <c r="K343" i="8"/>
  <c r="L343" i="8"/>
  <c r="M343" i="8"/>
  <c r="I344" i="8"/>
  <c r="J344" i="8"/>
  <c r="K344" i="8"/>
  <c r="L344" i="8"/>
  <c r="M344" i="8"/>
  <c r="I345" i="8"/>
  <c r="J345" i="8"/>
  <c r="K345" i="8"/>
  <c r="L345" i="8"/>
  <c r="M345" i="8"/>
  <c r="I346" i="8"/>
  <c r="J346" i="8"/>
  <c r="K346" i="8"/>
  <c r="L346" i="8"/>
  <c r="M346" i="8"/>
  <c r="I347" i="8"/>
  <c r="J347" i="8"/>
  <c r="K347" i="8"/>
  <c r="L347" i="8"/>
  <c r="M347" i="8"/>
  <c r="I348" i="8"/>
  <c r="J348" i="8"/>
  <c r="K348" i="8"/>
  <c r="L348" i="8"/>
  <c r="M348" i="8"/>
  <c r="I349" i="8"/>
  <c r="J349" i="8"/>
  <c r="K349" i="8"/>
  <c r="L349" i="8"/>
  <c r="M349" i="8"/>
  <c r="I350" i="8"/>
  <c r="J350" i="8"/>
  <c r="K350" i="8"/>
  <c r="L350" i="8"/>
  <c r="M350" i="8"/>
  <c r="I351" i="8"/>
  <c r="J351" i="8"/>
  <c r="K351" i="8"/>
  <c r="L351" i="8"/>
  <c r="M351" i="8"/>
  <c r="I352" i="8"/>
  <c r="J352" i="8"/>
  <c r="K352" i="8"/>
  <c r="L352" i="8"/>
  <c r="M352" i="8"/>
  <c r="I353" i="8"/>
  <c r="J353" i="8"/>
  <c r="K353" i="8"/>
  <c r="L353" i="8"/>
  <c r="M353" i="8"/>
  <c r="I354" i="8"/>
  <c r="J354" i="8"/>
  <c r="K354" i="8"/>
  <c r="L354" i="8"/>
  <c r="M354" i="8"/>
  <c r="I355" i="8"/>
  <c r="J355" i="8"/>
  <c r="K355" i="8"/>
  <c r="L355" i="8"/>
  <c r="M355" i="8"/>
  <c r="I356" i="8"/>
  <c r="J356" i="8"/>
  <c r="K356" i="8"/>
  <c r="L356" i="8"/>
  <c r="M356" i="8"/>
  <c r="I357" i="8"/>
  <c r="J357" i="8"/>
  <c r="K357" i="8"/>
  <c r="L357" i="8"/>
  <c r="M357" i="8"/>
  <c r="I358" i="8"/>
  <c r="J358" i="8"/>
  <c r="K358" i="8"/>
  <c r="L358" i="8"/>
  <c r="M358" i="8"/>
  <c r="I359" i="8"/>
  <c r="J359" i="8"/>
  <c r="K359" i="8"/>
  <c r="L359" i="8"/>
  <c r="M359" i="8"/>
  <c r="I360" i="8"/>
  <c r="J360" i="8"/>
  <c r="K360" i="8"/>
  <c r="L360" i="8"/>
  <c r="M360" i="8"/>
  <c r="I361" i="8"/>
  <c r="J361" i="8"/>
  <c r="K361" i="8"/>
  <c r="L361" i="8"/>
  <c r="M361" i="8"/>
  <c r="I362" i="8"/>
  <c r="J362" i="8"/>
  <c r="K362" i="8"/>
  <c r="L362" i="8"/>
  <c r="M362" i="8"/>
  <c r="I363" i="8"/>
  <c r="J363" i="8"/>
  <c r="K363" i="8"/>
  <c r="L363" i="8"/>
  <c r="M363" i="8"/>
  <c r="I364" i="8"/>
  <c r="J364" i="8"/>
  <c r="K364" i="8"/>
  <c r="L364" i="8"/>
  <c r="M364" i="8"/>
  <c r="I365" i="8"/>
  <c r="J365" i="8"/>
  <c r="K365" i="8"/>
  <c r="L365" i="8"/>
  <c r="M365" i="8"/>
  <c r="I366" i="8"/>
  <c r="J366" i="8"/>
  <c r="K366" i="8"/>
  <c r="L366" i="8"/>
  <c r="M366" i="8"/>
  <c r="I367" i="8"/>
  <c r="J367" i="8"/>
  <c r="K367" i="8"/>
  <c r="L367" i="8"/>
  <c r="M367" i="8"/>
  <c r="I368" i="8"/>
  <c r="J368" i="8"/>
  <c r="K368" i="8"/>
  <c r="L368" i="8"/>
  <c r="M368" i="8"/>
  <c r="J317" i="8"/>
  <c r="K317" i="8"/>
  <c r="L317" i="8"/>
  <c r="M317" i="8"/>
  <c r="I317" i="8"/>
  <c r="I266" i="8"/>
  <c r="J266" i="8"/>
  <c r="K266" i="8"/>
  <c r="L266" i="8"/>
  <c r="M266" i="8"/>
  <c r="I267" i="8"/>
  <c r="J267" i="8"/>
  <c r="K267" i="8"/>
  <c r="L267" i="8"/>
  <c r="M267" i="8"/>
  <c r="I268" i="8"/>
  <c r="J268" i="8"/>
  <c r="K268" i="8"/>
  <c r="L268" i="8"/>
  <c r="M268" i="8"/>
  <c r="I269" i="8"/>
  <c r="J269" i="8"/>
  <c r="K269" i="8"/>
  <c r="L269" i="8"/>
  <c r="M269" i="8"/>
  <c r="I270" i="8"/>
  <c r="J270" i="8"/>
  <c r="K270" i="8"/>
  <c r="L270" i="8"/>
  <c r="M270" i="8"/>
  <c r="I271" i="8"/>
  <c r="J271" i="8"/>
  <c r="K271" i="8"/>
  <c r="L271" i="8"/>
  <c r="M271" i="8"/>
  <c r="I272" i="8"/>
  <c r="J272" i="8"/>
  <c r="K272" i="8"/>
  <c r="L272" i="8"/>
  <c r="M272" i="8"/>
  <c r="I273" i="8"/>
  <c r="J273" i="8"/>
  <c r="K273" i="8"/>
  <c r="L273" i="8"/>
  <c r="M273" i="8"/>
  <c r="I274" i="8"/>
  <c r="J274" i="8"/>
  <c r="K274" i="8"/>
  <c r="L274" i="8"/>
  <c r="M274" i="8"/>
  <c r="I275" i="8"/>
  <c r="J275" i="8"/>
  <c r="K275" i="8"/>
  <c r="L275" i="8"/>
  <c r="M275" i="8"/>
  <c r="I276" i="8"/>
  <c r="J276" i="8"/>
  <c r="K276" i="8"/>
  <c r="L276" i="8"/>
  <c r="M276" i="8"/>
  <c r="I277" i="8"/>
  <c r="J277" i="8"/>
  <c r="K277" i="8"/>
  <c r="L277" i="8"/>
  <c r="M277" i="8"/>
  <c r="I278" i="8"/>
  <c r="J278" i="8"/>
  <c r="K278" i="8"/>
  <c r="L278" i="8"/>
  <c r="M278" i="8"/>
  <c r="I279" i="8"/>
  <c r="J279" i="8"/>
  <c r="K279" i="8"/>
  <c r="L279" i="8"/>
  <c r="M279" i="8"/>
  <c r="I280" i="8"/>
  <c r="J280" i="8"/>
  <c r="K280" i="8"/>
  <c r="L280" i="8"/>
  <c r="M280" i="8"/>
  <c r="I281" i="8"/>
  <c r="J281" i="8"/>
  <c r="K281" i="8"/>
  <c r="L281" i="8"/>
  <c r="M281" i="8"/>
  <c r="I282" i="8"/>
  <c r="J282" i="8"/>
  <c r="K282" i="8"/>
  <c r="L282" i="8"/>
  <c r="M282" i="8"/>
  <c r="I283" i="8"/>
  <c r="J283" i="8"/>
  <c r="K283" i="8"/>
  <c r="L283" i="8"/>
  <c r="M283" i="8"/>
  <c r="I284" i="8"/>
  <c r="J284" i="8"/>
  <c r="K284" i="8"/>
  <c r="L284" i="8"/>
  <c r="M284" i="8"/>
  <c r="I285" i="8"/>
  <c r="J285" i="8"/>
  <c r="K285" i="8"/>
  <c r="L285" i="8"/>
  <c r="M285" i="8"/>
  <c r="I286" i="8"/>
  <c r="J286" i="8"/>
  <c r="K286" i="8"/>
  <c r="L286" i="8"/>
  <c r="M286" i="8"/>
  <c r="I287" i="8"/>
  <c r="J287" i="8"/>
  <c r="K287" i="8"/>
  <c r="L287" i="8"/>
  <c r="M287" i="8"/>
  <c r="I288" i="8"/>
  <c r="J288" i="8"/>
  <c r="K288" i="8"/>
  <c r="L288" i="8"/>
  <c r="M288" i="8"/>
  <c r="I289" i="8"/>
  <c r="J289" i="8"/>
  <c r="K289" i="8"/>
  <c r="L289" i="8"/>
  <c r="M289" i="8"/>
  <c r="I290" i="8"/>
  <c r="J290" i="8"/>
  <c r="K290" i="8"/>
  <c r="L290" i="8"/>
  <c r="M290" i="8"/>
  <c r="I291" i="8"/>
  <c r="J291" i="8"/>
  <c r="K291" i="8"/>
  <c r="L291" i="8"/>
  <c r="M291" i="8"/>
  <c r="I292" i="8"/>
  <c r="J292" i="8"/>
  <c r="K292" i="8"/>
  <c r="L292" i="8"/>
  <c r="M292" i="8"/>
  <c r="I293" i="8"/>
  <c r="J293" i="8"/>
  <c r="K293" i="8"/>
  <c r="L293" i="8"/>
  <c r="M293" i="8"/>
  <c r="I294" i="8"/>
  <c r="J294" i="8"/>
  <c r="K294" i="8"/>
  <c r="L294" i="8"/>
  <c r="M294" i="8"/>
  <c r="I295" i="8"/>
  <c r="J295" i="8"/>
  <c r="K295" i="8"/>
  <c r="L295" i="8"/>
  <c r="M295" i="8"/>
  <c r="I296" i="8"/>
  <c r="J296" i="8"/>
  <c r="K296" i="8"/>
  <c r="L296" i="8"/>
  <c r="M296" i="8"/>
  <c r="I297" i="8"/>
  <c r="J297" i="8"/>
  <c r="K297" i="8"/>
  <c r="L297" i="8"/>
  <c r="M297" i="8"/>
  <c r="I298" i="8"/>
  <c r="J298" i="8"/>
  <c r="K298" i="8"/>
  <c r="L298" i="8"/>
  <c r="M298" i="8"/>
  <c r="I299" i="8"/>
  <c r="J299" i="8"/>
  <c r="K299" i="8"/>
  <c r="L299" i="8"/>
  <c r="M299" i="8"/>
  <c r="I300" i="8"/>
  <c r="J300" i="8"/>
  <c r="K300" i="8"/>
  <c r="L300" i="8"/>
  <c r="M300" i="8"/>
  <c r="I301" i="8"/>
  <c r="J301" i="8"/>
  <c r="K301" i="8"/>
  <c r="L301" i="8"/>
  <c r="M301" i="8"/>
  <c r="I302" i="8"/>
  <c r="J302" i="8"/>
  <c r="K302" i="8"/>
  <c r="L302" i="8"/>
  <c r="M302" i="8"/>
  <c r="I303" i="8"/>
  <c r="J303" i="8"/>
  <c r="K303" i="8"/>
  <c r="L303" i="8"/>
  <c r="M303" i="8"/>
  <c r="I304" i="8"/>
  <c r="J304" i="8"/>
  <c r="K304" i="8"/>
  <c r="L304" i="8"/>
  <c r="M304" i="8"/>
  <c r="I305" i="8"/>
  <c r="J305" i="8"/>
  <c r="K305" i="8"/>
  <c r="L305" i="8"/>
  <c r="M305" i="8"/>
  <c r="I306" i="8"/>
  <c r="J306" i="8"/>
  <c r="K306" i="8"/>
  <c r="L306" i="8"/>
  <c r="M306" i="8"/>
  <c r="I307" i="8"/>
  <c r="J307" i="8"/>
  <c r="K307" i="8"/>
  <c r="L307" i="8"/>
  <c r="M307" i="8"/>
  <c r="I308" i="8"/>
  <c r="J308" i="8"/>
  <c r="K308" i="8"/>
  <c r="L308" i="8"/>
  <c r="M308" i="8"/>
  <c r="I309" i="8"/>
  <c r="J309" i="8"/>
  <c r="K309" i="8"/>
  <c r="L309" i="8"/>
  <c r="M309" i="8"/>
  <c r="I310" i="8"/>
  <c r="J310" i="8"/>
  <c r="K310" i="8"/>
  <c r="L310" i="8"/>
  <c r="M310" i="8"/>
  <c r="I311" i="8"/>
  <c r="J311" i="8"/>
  <c r="K311" i="8"/>
  <c r="L311" i="8"/>
  <c r="M311" i="8"/>
  <c r="I312" i="8"/>
  <c r="J312" i="8"/>
  <c r="K312" i="8"/>
  <c r="L312" i="8"/>
  <c r="M312" i="8"/>
  <c r="I313" i="8"/>
  <c r="J313" i="8"/>
  <c r="K313" i="8"/>
  <c r="L313" i="8"/>
  <c r="M313" i="8"/>
  <c r="I314" i="8"/>
  <c r="J314" i="8"/>
  <c r="K314" i="8"/>
  <c r="L314" i="8"/>
  <c r="M314" i="8"/>
  <c r="I315" i="8"/>
  <c r="J315" i="8"/>
  <c r="K315" i="8"/>
  <c r="L315" i="8"/>
  <c r="M315" i="8"/>
  <c r="I316" i="8"/>
  <c r="J316" i="8"/>
  <c r="K316" i="8"/>
  <c r="L316" i="8"/>
  <c r="M316" i="8"/>
  <c r="J265" i="8"/>
  <c r="K265" i="8"/>
  <c r="L265" i="8"/>
  <c r="M265" i="8"/>
  <c r="I265" i="8"/>
  <c r="I214" i="8"/>
  <c r="J214" i="8"/>
  <c r="K214" i="8"/>
  <c r="L214" i="8"/>
  <c r="M214" i="8"/>
  <c r="I215" i="8"/>
  <c r="J215" i="8"/>
  <c r="K215" i="8"/>
  <c r="L215" i="8"/>
  <c r="M215" i="8"/>
  <c r="I216" i="8"/>
  <c r="J216" i="8"/>
  <c r="K216" i="8"/>
  <c r="L216" i="8"/>
  <c r="M216" i="8"/>
  <c r="I217" i="8"/>
  <c r="J217" i="8"/>
  <c r="K217" i="8"/>
  <c r="L217" i="8"/>
  <c r="M217" i="8"/>
  <c r="I218" i="8"/>
  <c r="J218" i="8"/>
  <c r="K218" i="8"/>
  <c r="L218" i="8"/>
  <c r="M218" i="8"/>
  <c r="I219" i="8"/>
  <c r="J219" i="8"/>
  <c r="K219" i="8"/>
  <c r="L219" i="8"/>
  <c r="M219" i="8"/>
  <c r="I220" i="8"/>
  <c r="J220" i="8"/>
  <c r="K220" i="8"/>
  <c r="L220" i="8"/>
  <c r="M220" i="8"/>
  <c r="I221" i="8"/>
  <c r="J221" i="8"/>
  <c r="K221" i="8"/>
  <c r="L221" i="8"/>
  <c r="M221" i="8"/>
  <c r="I222" i="8"/>
  <c r="J222" i="8"/>
  <c r="K222" i="8"/>
  <c r="L222" i="8"/>
  <c r="M222" i="8"/>
  <c r="I223" i="8"/>
  <c r="J223" i="8"/>
  <c r="K223" i="8"/>
  <c r="L223" i="8"/>
  <c r="M223" i="8"/>
  <c r="I224" i="8"/>
  <c r="J224" i="8"/>
  <c r="K224" i="8"/>
  <c r="L224" i="8"/>
  <c r="M224" i="8"/>
  <c r="I225" i="8"/>
  <c r="J225" i="8"/>
  <c r="K225" i="8"/>
  <c r="L225" i="8"/>
  <c r="M225" i="8"/>
  <c r="I226" i="8"/>
  <c r="J226" i="8"/>
  <c r="K226" i="8"/>
  <c r="L226" i="8"/>
  <c r="M226" i="8"/>
  <c r="I227" i="8"/>
  <c r="J227" i="8"/>
  <c r="K227" i="8"/>
  <c r="L227" i="8"/>
  <c r="M227" i="8"/>
  <c r="I228" i="8"/>
  <c r="J228" i="8"/>
  <c r="K228" i="8"/>
  <c r="L228" i="8"/>
  <c r="M228" i="8"/>
  <c r="I229" i="8"/>
  <c r="J229" i="8"/>
  <c r="K229" i="8"/>
  <c r="L229" i="8"/>
  <c r="M229" i="8"/>
  <c r="I230" i="8"/>
  <c r="J230" i="8"/>
  <c r="K230" i="8"/>
  <c r="L230" i="8"/>
  <c r="M230" i="8"/>
  <c r="I231" i="8"/>
  <c r="J231" i="8"/>
  <c r="K231" i="8"/>
  <c r="L231" i="8"/>
  <c r="M231" i="8"/>
  <c r="I232" i="8"/>
  <c r="J232" i="8"/>
  <c r="K232" i="8"/>
  <c r="L232" i="8"/>
  <c r="M232" i="8"/>
  <c r="I233" i="8"/>
  <c r="J233" i="8"/>
  <c r="K233" i="8"/>
  <c r="L233" i="8"/>
  <c r="M233" i="8"/>
  <c r="I234" i="8"/>
  <c r="J234" i="8"/>
  <c r="K234" i="8"/>
  <c r="L234" i="8"/>
  <c r="M234" i="8"/>
  <c r="I235" i="8"/>
  <c r="J235" i="8"/>
  <c r="K235" i="8"/>
  <c r="L235" i="8"/>
  <c r="M235" i="8"/>
  <c r="I236" i="8"/>
  <c r="J236" i="8"/>
  <c r="K236" i="8"/>
  <c r="L236" i="8"/>
  <c r="M236" i="8"/>
  <c r="I237" i="8"/>
  <c r="J237" i="8"/>
  <c r="K237" i="8"/>
  <c r="L237" i="8"/>
  <c r="M237" i="8"/>
  <c r="I238" i="8"/>
  <c r="J238" i="8"/>
  <c r="K238" i="8"/>
  <c r="L238" i="8"/>
  <c r="M238" i="8"/>
  <c r="I239" i="8"/>
  <c r="J239" i="8"/>
  <c r="K239" i="8"/>
  <c r="L239" i="8"/>
  <c r="M239" i="8"/>
  <c r="I240" i="8"/>
  <c r="J240" i="8"/>
  <c r="K240" i="8"/>
  <c r="L240" i="8"/>
  <c r="M240" i="8"/>
  <c r="I241" i="8"/>
  <c r="J241" i="8"/>
  <c r="K241" i="8"/>
  <c r="L241" i="8"/>
  <c r="M241" i="8"/>
  <c r="I242" i="8"/>
  <c r="J242" i="8"/>
  <c r="K242" i="8"/>
  <c r="L242" i="8"/>
  <c r="M242" i="8"/>
  <c r="I243" i="8"/>
  <c r="J243" i="8"/>
  <c r="K243" i="8"/>
  <c r="L243" i="8"/>
  <c r="M243" i="8"/>
  <c r="I244" i="8"/>
  <c r="J244" i="8"/>
  <c r="K244" i="8"/>
  <c r="L244" i="8"/>
  <c r="M244" i="8"/>
  <c r="I245" i="8"/>
  <c r="J245" i="8"/>
  <c r="K245" i="8"/>
  <c r="L245" i="8"/>
  <c r="M245" i="8"/>
  <c r="I246" i="8"/>
  <c r="J246" i="8"/>
  <c r="K246" i="8"/>
  <c r="L246" i="8"/>
  <c r="M246" i="8"/>
  <c r="I247" i="8"/>
  <c r="J247" i="8"/>
  <c r="K247" i="8"/>
  <c r="L247" i="8"/>
  <c r="M247" i="8"/>
  <c r="I248" i="8"/>
  <c r="J248" i="8"/>
  <c r="K248" i="8"/>
  <c r="L248" i="8"/>
  <c r="M248" i="8"/>
  <c r="I249" i="8"/>
  <c r="J249" i="8"/>
  <c r="K249" i="8"/>
  <c r="L249" i="8"/>
  <c r="M249" i="8"/>
  <c r="I250" i="8"/>
  <c r="J250" i="8"/>
  <c r="K250" i="8"/>
  <c r="L250" i="8"/>
  <c r="M250" i="8"/>
  <c r="I251" i="8"/>
  <c r="J251" i="8"/>
  <c r="K251" i="8"/>
  <c r="L251" i="8"/>
  <c r="M251" i="8"/>
  <c r="I252" i="8"/>
  <c r="J252" i="8"/>
  <c r="K252" i="8"/>
  <c r="L252" i="8"/>
  <c r="M252" i="8"/>
  <c r="I253" i="8"/>
  <c r="J253" i="8"/>
  <c r="K253" i="8"/>
  <c r="L253" i="8"/>
  <c r="M253" i="8"/>
  <c r="I254" i="8"/>
  <c r="J254" i="8"/>
  <c r="K254" i="8"/>
  <c r="L254" i="8"/>
  <c r="M254" i="8"/>
  <c r="I255" i="8"/>
  <c r="J255" i="8"/>
  <c r="K255" i="8"/>
  <c r="L255" i="8"/>
  <c r="M255" i="8"/>
  <c r="I256" i="8"/>
  <c r="J256" i="8"/>
  <c r="K256" i="8"/>
  <c r="L256" i="8"/>
  <c r="M256" i="8"/>
  <c r="I257" i="8"/>
  <c r="J257" i="8"/>
  <c r="K257" i="8"/>
  <c r="L257" i="8"/>
  <c r="M257" i="8"/>
  <c r="I258" i="8"/>
  <c r="J258" i="8"/>
  <c r="K258" i="8"/>
  <c r="L258" i="8"/>
  <c r="M258" i="8"/>
  <c r="I259" i="8"/>
  <c r="J259" i="8"/>
  <c r="K259" i="8"/>
  <c r="L259" i="8"/>
  <c r="M259" i="8"/>
  <c r="I260" i="8"/>
  <c r="J260" i="8"/>
  <c r="K260" i="8"/>
  <c r="L260" i="8"/>
  <c r="M260" i="8"/>
  <c r="I261" i="8"/>
  <c r="J261" i="8"/>
  <c r="K261" i="8"/>
  <c r="L261" i="8"/>
  <c r="M261" i="8"/>
  <c r="I262" i="8"/>
  <c r="J262" i="8"/>
  <c r="K262" i="8"/>
  <c r="L262" i="8"/>
  <c r="M262" i="8"/>
  <c r="I263" i="8"/>
  <c r="J263" i="8"/>
  <c r="K263" i="8"/>
  <c r="L263" i="8"/>
  <c r="M263" i="8"/>
  <c r="I264" i="8"/>
  <c r="J264" i="8"/>
  <c r="K264" i="8"/>
  <c r="L264" i="8"/>
  <c r="M264" i="8"/>
  <c r="J213" i="8"/>
  <c r="K213" i="8"/>
  <c r="L213" i="8"/>
  <c r="M213" i="8"/>
  <c r="I213" i="8"/>
  <c r="I162" i="8"/>
  <c r="J162" i="8"/>
  <c r="K162" i="8"/>
  <c r="L162" i="8"/>
  <c r="M162" i="8"/>
  <c r="I163" i="8"/>
  <c r="J163" i="8"/>
  <c r="K163" i="8"/>
  <c r="L163" i="8"/>
  <c r="M163" i="8"/>
  <c r="I164" i="8"/>
  <c r="J164" i="8"/>
  <c r="K164" i="8"/>
  <c r="L164" i="8"/>
  <c r="M164" i="8"/>
  <c r="I165" i="8"/>
  <c r="J165" i="8"/>
  <c r="K165" i="8"/>
  <c r="L165" i="8"/>
  <c r="M165" i="8"/>
  <c r="I166" i="8"/>
  <c r="J166" i="8"/>
  <c r="K166" i="8"/>
  <c r="L166" i="8"/>
  <c r="M166" i="8"/>
  <c r="I167" i="8"/>
  <c r="J167" i="8"/>
  <c r="K167" i="8"/>
  <c r="L167" i="8"/>
  <c r="M167" i="8"/>
  <c r="I168" i="8"/>
  <c r="J168" i="8"/>
  <c r="K168" i="8"/>
  <c r="L168" i="8"/>
  <c r="M168" i="8"/>
  <c r="I169" i="8"/>
  <c r="J169" i="8"/>
  <c r="K169" i="8"/>
  <c r="L169" i="8"/>
  <c r="M169" i="8"/>
  <c r="I170" i="8"/>
  <c r="J170" i="8"/>
  <c r="K170" i="8"/>
  <c r="L170" i="8"/>
  <c r="M170" i="8"/>
  <c r="I171" i="8"/>
  <c r="J171" i="8"/>
  <c r="K171" i="8"/>
  <c r="L171" i="8"/>
  <c r="M171" i="8"/>
  <c r="I172" i="8"/>
  <c r="J172" i="8"/>
  <c r="K172" i="8"/>
  <c r="L172" i="8"/>
  <c r="M172" i="8"/>
  <c r="I173" i="8"/>
  <c r="J173" i="8"/>
  <c r="K173" i="8"/>
  <c r="L173" i="8"/>
  <c r="M173" i="8"/>
  <c r="I174" i="8"/>
  <c r="J174" i="8"/>
  <c r="K174" i="8"/>
  <c r="L174" i="8"/>
  <c r="M174" i="8"/>
  <c r="I175" i="8"/>
  <c r="J175" i="8"/>
  <c r="K175" i="8"/>
  <c r="L175" i="8"/>
  <c r="M175" i="8"/>
  <c r="I176" i="8"/>
  <c r="J176" i="8"/>
  <c r="K176" i="8"/>
  <c r="L176" i="8"/>
  <c r="M176" i="8"/>
  <c r="I177" i="8"/>
  <c r="J177" i="8"/>
  <c r="K177" i="8"/>
  <c r="L177" i="8"/>
  <c r="M177" i="8"/>
  <c r="I178" i="8"/>
  <c r="J178" i="8"/>
  <c r="K178" i="8"/>
  <c r="L178" i="8"/>
  <c r="M178" i="8"/>
  <c r="I179" i="8"/>
  <c r="J179" i="8"/>
  <c r="K179" i="8"/>
  <c r="L179" i="8"/>
  <c r="M179" i="8"/>
  <c r="I180" i="8"/>
  <c r="J180" i="8"/>
  <c r="K180" i="8"/>
  <c r="L180" i="8"/>
  <c r="M180" i="8"/>
  <c r="I181" i="8"/>
  <c r="J181" i="8"/>
  <c r="K181" i="8"/>
  <c r="L181" i="8"/>
  <c r="M181" i="8"/>
  <c r="I182" i="8"/>
  <c r="J182" i="8"/>
  <c r="K182" i="8"/>
  <c r="L182" i="8"/>
  <c r="M182" i="8"/>
  <c r="I183" i="8"/>
  <c r="J183" i="8"/>
  <c r="K183" i="8"/>
  <c r="L183" i="8"/>
  <c r="M183" i="8"/>
  <c r="I184" i="8"/>
  <c r="J184" i="8"/>
  <c r="K184" i="8"/>
  <c r="L184" i="8"/>
  <c r="M184" i="8"/>
  <c r="I185" i="8"/>
  <c r="J185" i="8"/>
  <c r="K185" i="8"/>
  <c r="L185" i="8"/>
  <c r="M185" i="8"/>
  <c r="I186" i="8"/>
  <c r="J186" i="8"/>
  <c r="K186" i="8"/>
  <c r="L186" i="8"/>
  <c r="M186" i="8"/>
  <c r="I187" i="8"/>
  <c r="J187" i="8"/>
  <c r="K187" i="8"/>
  <c r="L187" i="8"/>
  <c r="M187" i="8"/>
  <c r="I188" i="8"/>
  <c r="J188" i="8"/>
  <c r="K188" i="8"/>
  <c r="L188" i="8"/>
  <c r="M188" i="8"/>
  <c r="I189" i="8"/>
  <c r="J189" i="8"/>
  <c r="K189" i="8"/>
  <c r="L189" i="8"/>
  <c r="M189" i="8"/>
  <c r="I190" i="8"/>
  <c r="J190" i="8"/>
  <c r="K190" i="8"/>
  <c r="L190" i="8"/>
  <c r="M190" i="8"/>
  <c r="I191" i="8"/>
  <c r="J191" i="8"/>
  <c r="K191" i="8"/>
  <c r="L191" i="8"/>
  <c r="M191" i="8"/>
  <c r="I192" i="8"/>
  <c r="J192" i="8"/>
  <c r="K192" i="8"/>
  <c r="L192" i="8"/>
  <c r="M192" i="8"/>
  <c r="I193" i="8"/>
  <c r="J193" i="8"/>
  <c r="K193" i="8"/>
  <c r="L193" i="8"/>
  <c r="M193" i="8"/>
  <c r="I194" i="8"/>
  <c r="J194" i="8"/>
  <c r="K194" i="8"/>
  <c r="L194" i="8"/>
  <c r="M194" i="8"/>
  <c r="I195" i="8"/>
  <c r="J195" i="8"/>
  <c r="K195" i="8"/>
  <c r="L195" i="8"/>
  <c r="M195" i="8"/>
  <c r="I196" i="8"/>
  <c r="J196" i="8"/>
  <c r="K196" i="8"/>
  <c r="L196" i="8"/>
  <c r="M196" i="8"/>
  <c r="I197" i="8"/>
  <c r="J197" i="8"/>
  <c r="K197" i="8"/>
  <c r="L197" i="8"/>
  <c r="M197" i="8"/>
  <c r="I198" i="8"/>
  <c r="J198" i="8"/>
  <c r="K198" i="8"/>
  <c r="L198" i="8"/>
  <c r="M198" i="8"/>
  <c r="I199" i="8"/>
  <c r="J199" i="8"/>
  <c r="K199" i="8"/>
  <c r="L199" i="8"/>
  <c r="M199" i="8"/>
  <c r="I200" i="8"/>
  <c r="J200" i="8"/>
  <c r="K200" i="8"/>
  <c r="L200" i="8"/>
  <c r="M200" i="8"/>
  <c r="I201" i="8"/>
  <c r="J201" i="8"/>
  <c r="K201" i="8"/>
  <c r="L201" i="8"/>
  <c r="M201" i="8"/>
  <c r="I202" i="8"/>
  <c r="J202" i="8"/>
  <c r="K202" i="8"/>
  <c r="L202" i="8"/>
  <c r="M202" i="8"/>
  <c r="I203" i="8"/>
  <c r="J203" i="8"/>
  <c r="K203" i="8"/>
  <c r="L203" i="8"/>
  <c r="M203" i="8"/>
  <c r="I204" i="8"/>
  <c r="J204" i="8"/>
  <c r="K204" i="8"/>
  <c r="L204" i="8"/>
  <c r="M204" i="8"/>
  <c r="I205" i="8"/>
  <c r="J205" i="8"/>
  <c r="K205" i="8"/>
  <c r="L205" i="8"/>
  <c r="M205" i="8"/>
  <c r="I206" i="8"/>
  <c r="J206" i="8"/>
  <c r="K206" i="8"/>
  <c r="L206" i="8"/>
  <c r="M206" i="8"/>
  <c r="I207" i="8"/>
  <c r="J207" i="8"/>
  <c r="K207" i="8"/>
  <c r="L207" i="8"/>
  <c r="M207" i="8"/>
  <c r="I208" i="8"/>
  <c r="J208" i="8"/>
  <c r="K208" i="8"/>
  <c r="L208" i="8"/>
  <c r="M208" i="8"/>
  <c r="I209" i="8"/>
  <c r="J209" i="8"/>
  <c r="K209" i="8"/>
  <c r="L209" i="8"/>
  <c r="M209" i="8"/>
  <c r="I210" i="8"/>
  <c r="J210" i="8"/>
  <c r="K210" i="8"/>
  <c r="L210" i="8"/>
  <c r="M210" i="8"/>
  <c r="I211" i="8"/>
  <c r="J211" i="8"/>
  <c r="K211" i="8"/>
  <c r="L211" i="8"/>
  <c r="M211" i="8"/>
  <c r="I212" i="8"/>
  <c r="J212" i="8"/>
  <c r="K212" i="8"/>
  <c r="L212" i="8"/>
  <c r="M212" i="8"/>
  <c r="J161" i="8"/>
  <c r="K161" i="8"/>
  <c r="L161" i="8"/>
  <c r="M161" i="8"/>
  <c r="I161" i="8"/>
  <c r="I110" i="8"/>
  <c r="J110" i="8"/>
  <c r="K110" i="8"/>
  <c r="L110" i="8"/>
  <c r="M110" i="8"/>
  <c r="I111" i="8"/>
  <c r="J111" i="8"/>
  <c r="K111" i="8"/>
  <c r="L111" i="8"/>
  <c r="M111" i="8"/>
  <c r="I112" i="8"/>
  <c r="J112" i="8"/>
  <c r="K112" i="8"/>
  <c r="L112" i="8"/>
  <c r="M112" i="8"/>
  <c r="I113" i="8"/>
  <c r="J113" i="8"/>
  <c r="K113" i="8"/>
  <c r="L113" i="8"/>
  <c r="M113" i="8"/>
  <c r="I114" i="8"/>
  <c r="J114" i="8"/>
  <c r="K114" i="8"/>
  <c r="L114" i="8"/>
  <c r="M114" i="8"/>
  <c r="I115" i="8"/>
  <c r="J115" i="8"/>
  <c r="K115" i="8"/>
  <c r="L115" i="8"/>
  <c r="M115" i="8"/>
  <c r="I116" i="8"/>
  <c r="J116" i="8"/>
  <c r="K116" i="8"/>
  <c r="L116" i="8"/>
  <c r="M116" i="8"/>
  <c r="I117" i="8"/>
  <c r="J117" i="8"/>
  <c r="K117" i="8"/>
  <c r="L117" i="8"/>
  <c r="M117" i="8"/>
  <c r="I118" i="8"/>
  <c r="J118" i="8"/>
  <c r="K118" i="8"/>
  <c r="L118" i="8"/>
  <c r="M118" i="8"/>
  <c r="I119" i="8"/>
  <c r="J119" i="8"/>
  <c r="K119" i="8"/>
  <c r="L119" i="8"/>
  <c r="M119" i="8"/>
  <c r="I120" i="8"/>
  <c r="J120" i="8"/>
  <c r="K120" i="8"/>
  <c r="L120" i="8"/>
  <c r="M120" i="8"/>
  <c r="I121" i="8"/>
  <c r="J121" i="8"/>
  <c r="K121" i="8"/>
  <c r="L121" i="8"/>
  <c r="M121" i="8"/>
  <c r="I122" i="8"/>
  <c r="J122" i="8"/>
  <c r="K122" i="8"/>
  <c r="L122" i="8"/>
  <c r="M122" i="8"/>
  <c r="I123" i="8"/>
  <c r="J123" i="8"/>
  <c r="K123" i="8"/>
  <c r="L123" i="8"/>
  <c r="M123" i="8"/>
  <c r="I124" i="8"/>
  <c r="J124" i="8"/>
  <c r="K124" i="8"/>
  <c r="L124" i="8"/>
  <c r="M124" i="8"/>
  <c r="I125" i="8"/>
  <c r="J125" i="8"/>
  <c r="K125" i="8"/>
  <c r="L125" i="8"/>
  <c r="M125" i="8"/>
  <c r="I126" i="8"/>
  <c r="J126" i="8"/>
  <c r="K126" i="8"/>
  <c r="L126" i="8"/>
  <c r="M126" i="8"/>
  <c r="I127" i="8"/>
  <c r="J127" i="8"/>
  <c r="K127" i="8"/>
  <c r="L127" i="8"/>
  <c r="M127" i="8"/>
  <c r="I128" i="8"/>
  <c r="J128" i="8"/>
  <c r="K128" i="8"/>
  <c r="L128" i="8"/>
  <c r="M128" i="8"/>
  <c r="I129" i="8"/>
  <c r="J129" i="8"/>
  <c r="K129" i="8"/>
  <c r="L129" i="8"/>
  <c r="M129" i="8"/>
  <c r="I130" i="8"/>
  <c r="J130" i="8"/>
  <c r="K130" i="8"/>
  <c r="L130" i="8"/>
  <c r="M130" i="8"/>
  <c r="I131" i="8"/>
  <c r="J131" i="8"/>
  <c r="K131" i="8"/>
  <c r="L131" i="8"/>
  <c r="M131" i="8"/>
  <c r="I132" i="8"/>
  <c r="J132" i="8"/>
  <c r="K132" i="8"/>
  <c r="L132" i="8"/>
  <c r="M132" i="8"/>
  <c r="I133" i="8"/>
  <c r="J133" i="8"/>
  <c r="K133" i="8"/>
  <c r="L133" i="8"/>
  <c r="M133" i="8"/>
  <c r="I134" i="8"/>
  <c r="J134" i="8"/>
  <c r="K134" i="8"/>
  <c r="L134" i="8"/>
  <c r="M134" i="8"/>
  <c r="I135" i="8"/>
  <c r="J135" i="8"/>
  <c r="K135" i="8"/>
  <c r="L135" i="8"/>
  <c r="M135" i="8"/>
  <c r="I136" i="8"/>
  <c r="J136" i="8"/>
  <c r="K136" i="8"/>
  <c r="L136" i="8"/>
  <c r="M136" i="8"/>
  <c r="I137" i="8"/>
  <c r="J137" i="8"/>
  <c r="K137" i="8"/>
  <c r="L137" i="8"/>
  <c r="M137" i="8"/>
  <c r="I138" i="8"/>
  <c r="J138" i="8"/>
  <c r="K138" i="8"/>
  <c r="L138" i="8"/>
  <c r="M138" i="8"/>
  <c r="I139" i="8"/>
  <c r="J139" i="8"/>
  <c r="K139" i="8"/>
  <c r="L139" i="8"/>
  <c r="M139" i="8"/>
  <c r="I140" i="8"/>
  <c r="J140" i="8"/>
  <c r="K140" i="8"/>
  <c r="L140" i="8"/>
  <c r="M140" i="8"/>
  <c r="I141" i="8"/>
  <c r="J141" i="8"/>
  <c r="K141" i="8"/>
  <c r="L141" i="8"/>
  <c r="M141" i="8"/>
  <c r="I142" i="8"/>
  <c r="J142" i="8"/>
  <c r="K142" i="8"/>
  <c r="L142" i="8"/>
  <c r="M142" i="8"/>
  <c r="I143" i="8"/>
  <c r="J143" i="8"/>
  <c r="K143" i="8"/>
  <c r="L143" i="8"/>
  <c r="M143" i="8"/>
  <c r="I144" i="8"/>
  <c r="J144" i="8"/>
  <c r="K144" i="8"/>
  <c r="L144" i="8"/>
  <c r="M144" i="8"/>
  <c r="I145" i="8"/>
  <c r="J145" i="8"/>
  <c r="K145" i="8"/>
  <c r="L145" i="8"/>
  <c r="M145" i="8"/>
  <c r="I146" i="8"/>
  <c r="J146" i="8"/>
  <c r="K146" i="8"/>
  <c r="L146" i="8"/>
  <c r="M146" i="8"/>
  <c r="I147" i="8"/>
  <c r="J147" i="8"/>
  <c r="K147" i="8"/>
  <c r="L147" i="8"/>
  <c r="M147" i="8"/>
  <c r="I148" i="8"/>
  <c r="J148" i="8"/>
  <c r="K148" i="8"/>
  <c r="L148" i="8"/>
  <c r="M148" i="8"/>
  <c r="I149" i="8"/>
  <c r="J149" i="8"/>
  <c r="K149" i="8"/>
  <c r="L149" i="8"/>
  <c r="M149" i="8"/>
  <c r="I150" i="8"/>
  <c r="J150" i="8"/>
  <c r="K150" i="8"/>
  <c r="L150" i="8"/>
  <c r="M150" i="8"/>
  <c r="I151" i="8"/>
  <c r="J151" i="8"/>
  <c r="K151" i="8"/>
  <c r="L151" i="8"/>
  <c r="M151" i="8"/>
  <c r="I152" i="8"/>
  <c r="J152" i="8"/>
  <c r="K152" i="8"/>
  <c r="L152" i="8"/>
  <c r="M152" i="8"/>
  <c r="I153" i="8"/>
  <c r="J153" i="8"/>
  <c r="K153" i="8"/>
  <c r="L153" i="8"/>
  <c r="M153" i="8"/>
  <c r="I154" i="8"/>
  <c r="J154" i="8"/>
  <c r="K154" i="8"/>
  <c r="L154" i="8"/>
  <c r="M154" i="8"/>
  <c r="I155" i="8"/>
  <c r="J155" i="8"/>
  <c r="K155" i="8"/>
  <c r="L155" i="8"/>
  <c r="M155" i="8"/>
  <c r="I156" i="8"/>
  <c r="J156" i="8"/>
  <c r="K156" i="8"/>
  <c r="L156" i="8"/>
  <c r="M156" i="8"/>
  <c r="I157" i="8"/>
  <c r="J157" i="8"/>
  <c r="K157" i="8"/>
  <c r="L157" i="8"/>
  <c r="M157" i="8"/>
  <c r="I158" i="8"/>
  <c r="J158" i="8"/>
  <c r="K158" i="8"/>
  <c r="L158" i="8"/>
  <c r="M158" i="8"/>
  <c r="I159" i="8"/>
  <c r="J159" i="8"/>
  <c r="K159" i="8"/>
  <c r="L159" i="8"/>
  <c r="M159" i="8"/>
  <c r="I160" i="8"/>
  <c r="J160" i="8"/>
  <c r="K160" i="8"/>
  <c r="L160" i="8"/>
  <c r="M160" i="8"/>
  <c r="J109" i="8"/>
  <c r="K109" i="8"/>
  <c r="L109" i="8"/>
  <c r="M109" i="8"/>
  <c r="I109" i="8"/>
  <c r="I57" i="8"/>
  <c r="I58" i="8"/>
  <c r="J58" i="8"/>
  <c r="K58" i="8"/>
  <c r="L58" i="8"/>
  <c r="M58" i="8"/>
  <c r="I59" i="8"/>
  <c r="J59" i="8"/>
  <c r="K59" i="8"/>
  <c r="L59" i="8"/>
  <c r="M59" i="8"/>
  <c r="I60" i="8"/>
  <c r="J60" i="8"/>
  <c r="K60" i="8"/>
  <c r="L60" i="8"/>
  <c r="M60" i="8"/>
  <c r="I61" i="8"/>
  <c r="J61" i="8"/>
  <c r="K61" i="8"/>
  <c r="L61" i="8"/>
  <c r="M61" i="8"/>
  <c r="I62" i="8"/>
  <c r="J62" i="8"/>
  <c r="K62" i="8"/>
  <c r="L62" i="8"/>
  <c r="M62" i="8"/>
  <c r="I63" i="8"/>
  <c r="J63" i="8"/>
  <c r="K63" i="8"/>
  <c r="L63" i="8"/>
  <c r="M63" i="8"/>
  <c r="I64" i="8"/>
  <c r="J64" i="8"/>
  <c r="K64" i="8"/>
  <c r="L64" i="8"/>
  <c r="M64" i="8"/>
  <c r="I65" i="8"/>
  <c r="J65" i="8"/>
  <c r="K65" i="8"/>
  <c r="L65" i="8"/>
  <c r="M65" i="8"/>
  <c r="I66" i="8"/>
  <c r="J66" i="8"/>
  <c r="K66" i="8"/>
  <c r="L66" i="8"/>
  <c r="M66" i="8"/>
  <c r="I67" i="8"/>
  <c r="J67" i="8"/>
  <c r="K67" i="8"/>
  <c r="L67" i="8"/>
  <c r="M67" i="8"/>
  <c r="I68" i="8"/>
  <c r="J68" i="8"/>
  <c r="K68" i="8"/>
  <c r="L68" i="8"/>
  <c r="M68" i="8"/>
  <c r="I69" i="8"/>
  <c r="J69" i="8"/>
  <c r="K69" i="8"/>
  <c r="L69" i="8"/>
  <c r="M69" i="8"/>
  <c r="I70" i="8"/>
  <c r="J70" i="8"/>
  <c r="K70" i="8"/>
  <c r="L70" i="8"/>
  <c r="M70" i="8"/>
  <c r="I71" i="8"/>
  <c r="J71" i="8"/>
  <c r="K71" i="8"/>
  <c r="L71" i="8"/>
  <c r="M71" i="8"/>
  <c r="I72" i="8"/>
  <c r="J72" i="8"/>
  <c r="K72" i="8"/>
  <c r="L72" i="8"/>
  <c r="M72" i="8"/>
  <c r="I73" i="8"/>
  <c r="J73" i="8"/>
  <c r="K73" i="8"/>
  <c r="L73" i="8"/>
  <c r="M73" i="8"/>
  <c r="I74" i="8"/>
  <c r="J74" i="8"/>
  <c r="K74" i="8"/>
  <c r="L74" i="8"/>
  <c r="M74" i="8"/>
  <c r="I75" i="8"/>
  <c r="J75" i="8"/>
  <c r="K75" i="8"/>
  <c r="L75" i="8"/>
  <c r="M75" i="8"/>
  <c r="I76" i="8"/>
  <c r="J76" i="8"/>
  <c r="K76" i="8"/>
  <c r="L76" i="8"/>
  <c r="M76" i="8"/>
  <c r="I77" i="8"/>
  <c r="J77" i="8"/>
  <c r="K77" i="8"/>
  <c r="L77" i="8"/>
  <c r="M77" i="8"/>
  <c r="I78" i="8"/>
  <c r="J78" i="8"/>
  <c r="K78" i="8"/>
  <c r="L78" i="8"/>
  <c r="M78" i="8"/>
  <c r="I79" i="8"/>
  <c r="J79" i="8"/>
  <c r="K79" i="8"/>
  <c r="L79" i="8"/>
  <c r="M79" i="8"/>
  <c r="I80" i="8"/>
  <c r="J80" i="8"/>
  <c r="K80" i="8"/>
  <c r="L80" i="8"/>
  <c r="M80" i="8"/>
  <c r="I81" i="8"/>
  <c r="J81" i="8"/>
  <c r="K81" i="8"/>
  <c r="L81" i="8"/>
  <c r="M81" i="8"/>
  <c r="I82" i="8"/>
  <c r="J82" i="8"/>
  <c r="K82" i="8"/>
  <c r="L82" i="8"/>
  <c r="M82" i="8"/>
  <c r="I83" i="8"/>
  <c r="J83" i="8"/>
  <c r="K83" i="8"/>
  <c r="L83" i="8"/>
  <c r="M83" i="8"/>
  <c r="I84" i="8"/>
  <c r="J84" i="8"/>
  <c r="K84" i="8"/>
  <c r="L84" i="8"/>
  <c r="M84" i="8"/>
  <c r="I85" i="8"/>
  <c r="J85" i="8"/>
  <c r="K85" i="8"/>
  <c r="L85" i="8"/>
  <c r="M85" i="8"/>
  <c r="I86" i="8"/>
  <c r="J86" i="8"/>
  <c r="K86" i="8"/>
  <c r="L86" i="8"/>
  <c r="M86" i="8"/>
  <c r="I87" i="8"/>
  <c r="J87" i="8"/>
  <c r="K87" i="8"/>
  <c r="L87" i="8"/>
  <c r="M87" i="8"/>
  <c r="I88" i="8"/>
  <c r="J88" i="8"/>
  <c r="K88" i="8"/>
  <c r="L88" i="8"/>
  <c r="M88" i="8"/>
  <c r="I89" i="8"/>
  <c r="J89" i="8"/>
  <c r="K89" i="8"/>
  <c r="L89" i="8"/>
  <c r="M89" i="8"/>
  <c r="I90" i="8"/>
  <c r="J90" i="8"/>
  <c r="K90" i="8"/>
  <c r="L90" i="8"/>
  <c r="M90" i="8"/>
  <c r="I91" i="8"/>
  <c r="J91" i="8"/>
  <c r="K91" i="8"/>
  <c r="L91" i="8"/>
  <c r="M91" i="8"/>
  <c r="I92" i="8"/>
  <c r="J92" i="8"/>
  <c r="K92" i="8"/>
  <c r="L92" i="8"/>
  <c r="M92" i="8"/>
  <c r="I93" i="8"/>
  <c r="J93" i="8"/>
  <c r="K93" i="8"/>
  <c r="L93" i="8"/>
  <c r="M93" i="8"/>
  <c r="I94" i="8"/>
  <c r="J94" i="8"/>
  <c r="K94" i="8"/>
  <c r="L94" i="8"/>
  <c r="M94" i="8"/>
  <c r="I95" i="8"/>
  <c r="J95" i="8"/>
  <c r="K95" i="8"/>
  <c r="L95" i="8"/>
  <c r="M95" i="8"/>
  <c r="I96" i="8"/>
  <c r="J96" i="8"/>
  <c r="K96" i="8"/>
  <c r="L96" i="8"/>
  <c r="M96" i="8"/>
  <c r="I97" i="8"/>
  <c r="J97" i="8"/>
  <c r="K97" i="8"/>
  <c r="L97" i="8"/>
  <c r="M97" i="8"/>
  <c r="I98" i="8"/>
  <c r="J98" i="8"/>
  <c r="K98" i="8"/>
  <c r="L98" i="8"/>
  <c r="M98" i="8"/>
  <c r="I99" i="8"/>
  <c r="J99" i="8"/>
  <c r="K99" i="8"/>
  <c r="L99" i="8"/>
  <c r="M99" i="8"/>
  <c r="I100" i="8"/>
  <c r="J100" i="8"/>
  <c r="K100" i="8"/>
  <c r="L100" i="8"/>
  <c r="M100" i="8"/>
  <c r="I101" i="8"/>
  <c r="J101" i="8"/>
  <c r="K101" i="8"/>
  <c r="L101" i="8"/>
  <c r="M101" i="8"/>
  <c r="I102" i="8"/>
  <c r="J102" i="8"/>
  <c r="K102" i="8"/>
  <c r="L102" i="8"/>
  <c r="M102" i="8"/>
  <c r="I103" i="8"/>
  <c r="J103" i="8"/>
  <c r="K103" i="8"/>
  <c r="L103" i="8"/>
  <c r="M103" i="8"/>
  <c r="I104" i="8"/>
  <c r="J104" i="8"/>
  <c r="K104" i="8"/>
  <c r="L104" i="8"/>
  <c r="M104" i="8"/>
  <c r="I105" i="8"/>
  <c r="J105" i="8"/>
  <c r="K105" i="8"/>
  <c r="L105" i="8"/>
  <c r="M105" i="8"/>
  <c r="I106" i="8"/>
  <c r="J106" i="8"/>
  <c r="K106" i="8"/>
  <c r="L106" i="8"/>
  <c r="M106" i="8"/>
  <c r="I107" i="8"/>
  <c r="J107" i="8"/>
  <c r="K107" i="8"/>
  <c r="L107" i="8"/>
  <c r="M107" i="8"/>
  <c r="I108" i="8"/>
  <c r="J108" i="8"/>
  <c r="K108" i="8"/>
  <c r="L108" i="8"/>
  <c r="M108" i="8"/>
  <c r="J57" i="8"/>
  <c r="K57" i="8"/>
  <c r="L57" i="8"/>
  <c r="M57" i="8"/>
  <c r="F10" i="7" l="1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F53" i="7"/>
  <c r="G53" i="7"/>
  <c r="H53" i="7"/>
  <c r="I53" i="7"/>
  <c r="J53" i="7"/>
  <c r="K53" i="7"/>
  <c r="L53" i="7"/>
  <c r="M53" i="7"/>
  <c r="N53" i="7"/>
  <c r="O53" i="7"/>
  <c r="F54" i="7"/>
  <c r="G54" i="7"/>
  <c r="H54" i="7"/>
  <c r="I54" i="7"/>
  <c r="J54" i="7"/>
  <c r="K54" i="7"/>
  <c r="L54" i="7"/>
  <c r="M54" i="7"/>
  <c r="N54" i="7"/>
  <c r="O54" i="7"/>
  <c r="F55" i="7"/>
  <c r="G55" i="7"/>
  <c r="H55" i="7"/>
  <c r="I55" i="7"/>
  <c r="J55" i="7"/>
  <c r="K55" i="7"/>
  <c r="L55" i="7"/>
  <c r="M55" i="7"/>
  <c r="N55" i="7"/>
  <c r="O55" i="7"/>
  <c r="F56" i="7"/>
  <c r="G56" i="7"/>
  <c r="H56" i="7"/>
  <c r="I56" i="7"/>
  <c r="J56" i="7"/>
  <c r="K56" i="7"/>
  <c r="L56" i="7"/>
  <c r="M56" i="7"/>
  <c r="N56" i="7"/>
  <c r="O56" i="7"/>
  <c r="F57" i="7"/>
  <c r="G57" i="7"/>
  <c r="H57" i="7"/>
  <c r="I57" i="7"/>
  <c r="J57" i="7"/>
  <c r="K57" i="7"/>
  <c r="L57" i="7"/>
  <c r="M57" i="7"/>
  <c r="N57" i="7"/>
  <c r="O57" i="7"/>
  <c r="F58" i="7"/>
  <c r="G58" i="7"/>
  <c r="H58" i="7"/>
  <c r="I58" i="7"/>
  <c r="J58" i="7"/>
  <c r="K58" i="7"/>
  <c r="L58" i="7"/>
  <c r="M58" i="7"/>
  <c r="N58" i="7"/>
  <c r="O58" i="7"/>
  <c r="F59" i="7"/>
  <c r="G59" i="7"/>
  <c r="H59" i="7"/>
  <c r="I59" i="7"/>
  <c r="J59" i="7"/>
  <c r="K59" i="7"/>
  <c r="L59" i="7"/>
  <c r="M59" i="7"/>
  <c r="N59" i="7"/>
  <c r="O59" i="7"/>
  <c r="F60" i="7"/>
  <c r="G60" i="7"/>
  <c r="H60" i="7"/>
  <c r="I60" i="7"/>
  <c r="J60" i="7"/>
  <c r="K60" i="7"/>
  <c r="L60" i="7"/>
  <c r="M60" i="7"/>
  <c r="N60" i="7"/>
  <c r="O60" i="7"/>
  <c r="O9" i="7"/>
  <c r="N9" i="7"/>
  <c r="M9" i="7"/>
  <c r="L9" i="7"/>
  <c r="K9" i="7"/>
  <c r="J9" i="7"/>
  <c r="I9" i="7"/>
  <c r="H9" i="7"/>
  <c r="G9" i="7"/>
  <c r="F9" i="7"/>
  <c r="P4" i="3"/>
  <c r="M4" i="3"/>
  <c r="N4" i="3"/>
  <c r="O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6" i="3"/>
  <c r="N26" i="3"/>
  <c r="O26" i="3"/>
  <c r="P26" i="3"/>
  <c r="Q26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M46" i="3"/>
  <c r="N46" i="3"/>
  <c r="O46" i="3"/>
  <c r="P46" i="3"/>
  <c r="Q46" i="3"/>
  <c r="M47" i="3"/>
  <c r="N47" i="3"/>
  <c r="O47" i="3"/>
  <c r="P47" i="3"/>
  <c r="Q47" i="3"/>
  <c r="M48" i="3"/>
  <c r="N48" i="3"/>
  <c r="O48" i="3"/>
  <c r="P48" i="3"/>
  <c r="Q48" i="3"/>
  <c r="M49" i="3"/>
  <c r="N49" i="3"/>
  <c r="O49" i="3"/>
  <c r="P49" i="3"/>
  <c r="Q49" i="3"/>
  <c r="M50" i="3"/>
  <c r="N50" i="3"/>
  <c r="O50" i="3"/>
  <c r="P50" i="3"/>
  <c r="Q50" i="3"/>
  <c r="M51" i="3"/>
  <c r="N51" i="3"/>
  <c r="O51" i="3"/>
  <c r="P51" i="3"/>
  <c r="Q51" i="3"/>
  <c r="M52" i="3"/>
  <c r="N52" i="3"/>
  <c r="O52" i="3"/>
  <c r="P52" i="3"/>
  <c r="Q52" i="3"/>
  <c r="M53" i="3"/>
  <c r="N53" i="3"/>
  <c r="O53" i="3"/>
  <c r="P53" i="3"/>
  <c r="Q53" i="3"/>
  <c r="M54" i="3"/>
  <c r="N54" i="3"/>
  <c r="O54" i="3"/>
  <c r="P54" i="3"/>
  <c r="Q54" i="3"/>
  <c r="N3" i="3"/>
  <c r="O3" i="3"/>
  <c r="P3" i="3"/>
  <c r="Q3" i="3"/>
  <c r="H54" i="3" l="1"/>
  <c r="I54" i="3"/>
  <c r="J54" i="3"/>
  <c r="K54" i="3"/>
  <c r="L54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3" i="3"/>
  <c r="I3" i="3"/>
  <c r="J3" i="3"/>
  <c r="K3" i="3"/>
  <c r="L3" i="3"/>
  <c r="F3" i="5" l="1"/>
  <c r="G3" i="5"/>
  <c r="A29" i="5"/>
  <c r="B29" i="5"/>
  <c r="A13" i="5"/>
  <c r="B13" i="5"/>
  <c r="A12" i="5"/>
  <c r="B12" i="5"/>
  <c r="A26" i="5"/>
  <c r="B26" i="5"/>
  <c r="A25" i="5"/>
  <c r="B25" i="5"/>
  <c r="A9" i="5"/>
  <c r="B9" i="5"/>
  <c r="A14" i="5"/>
  <c r="B14" i="5"/>
  <c r="A11" i="5"/>
  <c r="B11" i="5"/>
  <c r="A7" i="5"/>
  <c r="B7" i="5"/>
  <c r="F2" i="5"/>
  <c r="G2" i="5"/>
  <c r="A6" i="5"/>
  <c r="B6" i="5"/>
  <c r="B22" i="5"/>
  <c r="A39" i="5"/>
  <c r="B39" i="5"/>
  <c r="A8" i="5"/>
  <c r="B8" i="5"/>
  <c r="A18" i="5"/>
  <c r="B18" i="5"/>
  <c r="A2" i="5"/>
  <c r="B2" i="5"/>
  <c r="A30" i="5"/>
  <c r="B30" i="5"/>
  <c r="A4" i="5"/>
  <c r="B4" i="5"/>
  <c r="A27" i="5"/>
  <c r="B27" i="5"/>
  <c r="A10" i="5"/>
  <c r="B10" i="5"/>
  <c r="A21" i="5"/>
  <c r="B21" i="5"/>
  <c r="A38" i="5"/>
  <c r="B38" i="5"/>
  <c r="A28" i="5"/>
  <c r="B28" i="5"/>
  <c r="A19" i="5"/>
  <c r="B19" i="5"/>
  <c r="A20" i="5"/>
  <c r="B20" i="5"/>
  <c r="A32" i="5"/>
  <c r="B32" i="5"/>
  <c r="A43" i="5"/>
  <c r="B43" i="5"/>
  <c r="A35" i="5"/>
  <c r="B35" i="5"/>
  <c r="A17" i="5"/>
  <c r="B17" i="5"/>
  <c r="A31" i="5"/>
  <c r="B31" i="5"/>
  <c r="A33" i="5"/>
  <c r="B33" i="5"/>
  <c r="A24" i="5"/>
  <c r="B24" i="5"/>
  <c r="A15" i="5"/>
  <c r="B15" i="5"/>
  <c r="A41" i="5"/>
  <c r="B41" i="5"/>
  <c r="A44" i="5"/>
  <c r="B44" i="5"/>
  <c r="A40" i="5"/>
  <c r="B40" i="5"/>
  <c r="A46" i="5"/>
  <c r="B46" i="5"/>
  <c r="A47" i="5"/>
  <c r="B47" i="5"/>
  <c r="A23" i="5"/>
  <c r="B23" i="5"/>
  <c r="A16" i="5"/>
  <c r="B16" i="5"/>
  <c r="A37" i="5"/>
  <c r="B37" i="5"/>
  <c r="A45" i="5"/>
  <c r="B45" i="5"/>
  <c r="A34" i="5"/>
  <c r="B34" i="5"/>
  <c r="A42" i="5"/>
  <c r="B42" i="5"/>
  <c r="A3" i="5"/>
  <c r="B3" i="5"/>
  <c r="A36" i="5"/>
  <c r="B36" i="5"/>
  <c r="B5" i="5"/>
  <c r="A5" i="5"/>
  <c r="Y43" i="4"/>
  <c r="C38" i="5" s="1"/>
  <c r="Y11" i="4"/>
  <c r="C5" i="5" s="1"/>
  <c r="W24" i="4"/>
  <c r="Y24" i="4"/>
  <c r="C7" i="5" s="1"/>
  <c r="Y12" i="4" l="1"/>
  <c r="C29" i="5" s="1"/>
  <c r="Y13" i="4"/>
  <c r="C13" i="5" s="1"/>
  <c r="Y14" i="4"/>
  <c r="C12" i="5" s="1"/>
  <c r="Y18" i="4"/>
  <c r="C26" i="5" s="1"/>
  <c r="Y19" i="4"/>
  <c r="C25" i="5" s="1"/>
  <c r="Y20" i="4"/>
  <c r="C9" i="5" s="1"/>
  <c r="Y22" i="4"/>
  <c r="C14" i="5" s="1"/>
  <c r="Y23" i="4"/>
  <c r="C11" i="5" s="1"/>
  <c r="Y27" i="4"/>
  <c r="Y28" i="4"/>
  <c r="H2" i="5" s="1"/>
  <c r="Y29" i="4"/>
  <c r="C6" i="5" s="1"/>
  <c r="Y31" i="4"/>
  <c r="C39" i="5" s="1"/>
  <c r="Y32" i="4"/>
  <c r="C8" i="5" s="1"/>
  <c r="Y33" i="4"/>
  <c r="C18" i="5" s="1"/>
  <c r="Y36" i="4"/>
  <c r="C2" i="5" s="1"/>
  <c r="Y37" i="4"/>
  <c r="C30" i="5" s="1"/>
  <c r="Y38" i="4"/>
  <c r="C4" i="5" s="1"/>
  <c r="Y39" i="4"/>
  <c r="Y40" i="4"/>
  <c r="C27" i="5" s="1"/>
  <c r="Y41" i="4"/>
  <c r="C10" i="5" s="1"/>
  <c r="Y42" i="4"/>
  <c r="C21" i="5" s="1"/>
  <c r="Y44" i="4"/>
  <c r="C28" i="5" s="1"/>
  <c r="Y45" i="4"/>
  <c r="C19" i="5" s="1"/>
  <c r="Y46" i="4"/>
  <c r="C20" i="5" s="1"/>
  <c r="Y47" i="4"/>
  <c r="C32" i="5" s="1"/>
  <c r="Y48" i="4"/>
  <c r="C43" i="5" s="1"/>
  <c r="Y49" i="4"/>
  <c r="C35" i="5" s="1"/>
  <c r="Y50" i="4"/>
  <c r="C17" i="5" s="1"/>
  <c r="Y51" i="4"/>
  <c r="Y52" i="4"/>
  <c r="C31" i="5" s="1"/>
  <c r="Y53" i="4"/>
  <c r="C33" i="5" s="1"/>
  <c r="Y54" i="4"/>
  <c r="C24" i="5" s="1"/>
  <c r="Y55" i="4"/>
  <c r="C15" i="5" s="1"/>
  <c r="Y56" i="4"/>
  <c r="C41" i="5" s="1"/>
  <c r="Y57" i="4"/>
  <c r="C44" i="5" s="1"/>
  <c r="Y58" i="4"/>
  <c r="C40" i="5" s="1"/>
  <c r="Y59" i="4"/>
  <c r="C46" i="5" s="1"/>
  <c r="Y60" i="4"/>
  <c r="C47" i="5" s="1"/>
  <c r="Y61" i="4"/>
  <c r="C23" i="5" s="1"/>
  <c r="Y62" i="4"/>
  <c r="C16" i="5" s="1"/>
  <c r="Y63" i="4"/>
  <c r="C37" i="5" s="1"/>
  <c r="Y64" i="4"/>
  <c r="C45" i="5" s="1"/>
  <c r="Y65" i="4"/>
  <c r="C34" i="5" s="1"/>
  <c r="Y66" i="4"/>
  <c r="C42" i="5" s="1"/>
  <c r="Y67" i="4"/>
  <c r="C3" i="5" s="1"/>
  <c r="Y68" i="4"/>
  <c r="C36" i="5" s="1"/>
  <c r="Y69" i="4"/>
  <c r="Y70" i="4"/>
  <c r="H3" i="5" s="1"/>
  <c r="W30" i="4"/>
  <c r="Y30" i="4" s="1"/>
  <c r="C22" i="5" s="1"/>
  <c r="M35" i="4"/>
  <c r="L35" i="4"/>
  <c r="M30" i="4"/>
  <c r="L30" i="4"/>
  <c r="K30" i="4"/>
  <c r="J30" i="4"/>
  <c r="I30" i="4"/>
  <c r="H30" i="4"/>
  <c r="G30" i="4"/>
  <c r="F30" i="4"/>
  <c r="E30" i="4"/>
  <c r="D30" i="4"/>
  <c r="C30" i="4"/>
  <c r="M17" i="4"/>
  <c r="L17" i="4"/>
</calcChain>
</file>

<file path=xl/sharedStrings.xml><?xml version="1.0" encoding="utf-8"?>
<sst xmlns="http://schemas.openxmlformats.org/spreadsheetml/2006/main" count="28524" uniqueCount="4206">
  <si>
    <t>Kreisfreie Stadt
Landkreis
(Großstadt, Umland)
Statistische Region
Land</t>
  </si>
  <si>
    <t>Türkei</t>
  </si>
  <si>
    <t>Polen</t>
  </si>
  <si>
    <t>1</t>
  </si>
  <si>
    <t xml:space="preserve">Braunschweig, Stadt             </t>
  </si>
  <si>
    <t xml:space="preserve">Salzgitter, Stadt               </t>
  </si>
  <si>
    <t xml:space="preserve">Wolfsburg, Stadt                </t>
  </si>
  <si>
    <t xml:space="preserve">Gifhorn                         </t>
  </si>
  <si>
    <t xml:space="preserve">Göttingen                       </t>
  </si>
  <si>
    <t xml:space="preserve">Goslar                          </t>
  </si>
  <si>
    <t xml:space="preserve">Helmstadt                       </t>
  </si>
  <si>
    <t xml:space="preserve">Northeim                        </t>
  </si>
  <si>
    <t xml:space="preserve">Peine                           </t>
  </si>
  <si>
    <t xml:space="preserve">Wolfenbüttel                    </t>
  </si>
  <si>
    <t>Stat. Region Braunschweig</t>
  </si>
  <si>
    <t xml:space="preserve">Region Hannover                 </t>
  </si>
  <si>
    <t xml:space="preserve">dav. Hannover, Landeshauptstadt </t>
  </si>
  <si>
    <t xml:space="preserve">dav. Hannover, Umland           </t>
  </si>
  <si>
    <t xml:space="preserve">Diepholz                        </t>
  </si>
  <si>
    <t xml:space="preserve">Hameln-Pyrmont                  </t>
  </si>
  <si>
    <t xml:space="preserve">Hildesheim                      </t>
  </si>
  <si>
    <t xml:space="preserve">Holzminden                      </t>
  </si>
  <si>
    <t xml:space="preserve">Nienburg (Weser)                </t>
  </si>
  <si>
    <t xml:space="preserve">Schaumburg                      </t>
  </si>
  <si>
    <t>Stat. Region Hannover</t>
  </si>
  <si>
    <t xml:space="preserve">Celle                           </t>
  </si>
  <si>
    <t xml:space="preserve">Cuxhaven                        </t>
  </si>
  <si>
    <t xml:space="preserve">Harburg                         </t>
  </si>
  <si>
    <t xml:space="preserve">Lüchow-Dannenberg               </t>
  </si>
  <si>
    <t xml:space="preserve">Lüneburg                        </t>
  </si>
  <si>
    <t xml:space="preserve">Osterholz                       </t>
  </si>
  <si>
    <t xml:space="preserve">Rotenburg (Wümme)               </t>
  </si>
  <si>
    <t xml:space="preserve">Heidekreis                      </t>
  </si>
  <si>
    <t xml:space="preserve">Stade                           </t>
  </si>
  <si>
    <t xml:space="preserve">Uelzen                          </t>
  </si>
  <si>
    <t xml:space="preserve">Verden                          </t>
  </si>
  <si>
    <t>Stat. Region Lüneburg</t>
  </si>
  <si>
    <t xml:space="preserve">Delmenhorst, Stadt              </t>
  </si>
  <si>
    <t xml:space="preserve">Emden, Stadt                    </t>
  </si>
  <si>
    <t xml:space="preserve">Oldenburg, Stadt                </t>
  </si>
  <si>
    <t xml:space="preserve">Osnabrück, Stadt                </t>
  </si>
  <si>
    <t xml:space="preserve">Wilhelmshaven, Stadt            </t>
  </si>
  <si>
    <t xml:space="preserve">Ammerland                       </t>
  </si>
  <si>
    <t xml:space="preserve">Aurich                          </t>
  </si>
  <si>
    <t xml:space="preserve">Cloppenburg                     </t>
  </si>
  <si>
    <t xml:space="preserve">Emsland                         </t>
  </si>
  <si>
    <t xml:space="preserve">Friesland                       </t>
  </si>
  <si>
    <t xml:space="preserve">Grafschaft Bentheim             </t>
  </si>
  <si>
    <t xml:space="preserve">Leer                            </t>
  </si>
  <si>
    <t xml:space="preserve">Oldenburg                       </t>
  </si>
  <si>
    <t xml:space="preserve">Osnabrück                       </t>
  </si>
  <si>
    <t xml:space="preserve">Vechta                          </t>
  </si>
  <si>
    <t xml:space="preserve">Wesermarsch                     </t>
  </si>
  <si>
    <t xml:space="preserve">Wittmund                        </t>
  </si>
  <si>
    <t>Stat. Region Weser-Ems</t>
  </si>
  <si>
    <t>Niedersachsen</t>
  </si>
  <si>
    <t>Syrien</t>
  </si>
  <si>
    <t>Rumänien</t>
  </si>
  <si>
    <t>Statistische Region Braunschweig</t>
  </si>
  <si>
    <t xml:space="preserve">Statistische Region Hannover    </t>
  </si>
  <si>
    <t xml:space="preserve">Statistische Region Lüneburg    </t>
  </si>
  <si>
    <t xml:space="preserve">Statistische Region Weser-Ems   </t>
  </si>
  <si>
    <t xml:space="preserve">Niedersachsen                   </t>
  </si>
  <si>
    <t>Irak</t>
  </si>
  <si>
    <t>AGS</t>
  </si>
  <si>
    <t>241x</t>
  </si>
  <si>
    <t>405</t>
  </si>
  <si>
    <t xml:space="preserve">Indikator A2: Ausländerinnen und Ausländer in Niedersachsen </t>
  </si>
  <si>
    <t>Tabelle A2-2: Ausländerinnen und Ausländer 2005 bis 2018 nach Kreisen</t>
  </si>
  <si>
    <t>Ausländerinnen und Ausländer am 31.12.</t>
  </si>
  <si>
    <r>
      <t>Anteil an der Bevölkerung</t>
    </r>
    <r>
      <rPr>
        <vertAlign val="superscript"/>
        <sz val="6"/>
        <rFont val="NDSFrutiger 45 Light"/>
      </rPr>
      <t>1)</t>
    </r>
  </si>
  <si>
    <t>Anzahl</t>
  </si>
  <si>
    <t>Prozent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</si>
  <si>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</si>
  <si>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</si>
  <si>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</si>
  <si>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</si>
  <si>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</si>
  <si>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</si>
  <si>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</si>
  <si>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</si>
  <si>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</si>
  <si>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</si>
  <si>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</si>
  <si>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</si>
  <si>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</si>
  <si>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</si>
  <si>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</si>
  <si>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</si>
  <si>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</si>
  <si>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</si>
  <si>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Braunschweig,Stadt</t>
  </si>
  <si>
    <t>Salzgitter,Stadt</t>
  </si>
  <si>
    <t>Wolfsburg,Stadt</t>
  </si>
  <si>
    <t>Gifhorn</t>
  </si>
  <si>
    <t>Göttingen (bis 31.10.2016)</t>
  </si>
  <si>
    <t>-</t>
  </si>
  <si>
    <t>dav. Göttingen,Stadt (ab 2014)</t>
  </si>
  <si>
    <t>152x</t>
  </si>
  <si>
    <t>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</si>
  <si>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</si>
  <si>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</si>
  <si>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</si>
  <si>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</si>
  <si>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</si>
  <si>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</si>
  <si>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</si>
  <si>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 xml:space="preserve">dav. Göttingen,Stadt </t>
  </si>
  <si>
    <t>159x</t>
  </si>
  <si>
    <t>Hannover, Region</t>
  </si>
  <si>
    <t>dav. Hannover, Landeshauptstadt</t>
  </si>
  <si>
    <t>dav. Hannover, Umland</t>
  </si>
  <si>
    <t>Diepholz</t>
  </si>
  <si>
    <t>Hameln-Pyrmont</t>
  </si>
  <si>
    <t>Hildesheim</t>
  </si>
  <si>
    <t>dav. Hildesheim,Stadt(ab 2014)</t>
  </si>
  <si>
    <t>254x</t>
  </si>
  <si>
    <t>dav. Hildesheim, Umland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</si>
  <si>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</si>
  <si>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</si>
  <si>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</si>
  <si>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</si>
  <si>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</si>
  <si>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</si>
  <si>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</si>
  <si>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</si>
  <si>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</si>
  <si>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</si>
  <si>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</si>
  <si>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</si>
  <si>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</si>
  <si>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</si>
  <si>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Delmenhorst,Stadt</t>
  </si>
  <si>
    <t>Emden,Stadt</t>
  </si>
  <si>
    <t>Oldenburg(Oldb),Stadt</t>
  </si>
  <si>
    <t>Osnabrück,Stadt</t>
  </si>
  <si>
    <t>Wilhelmshaven,Stadt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</si>
  <si>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</si>
  <si>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</si>
  <si>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</si>
  <si>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</si>
  <si>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</si>
  <si>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</si>
  <si>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</si>
  <si>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</si>
  <si>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</si>
  <si>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</si>
  <si>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</si>
  <si>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</si>
  <si>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Aus A2!</t>
  </si>
  <si>
    <t>Veränderung seit 2005</t>
  </si>
  <si>
    <t>Gebiet</t>
  </si>
  <si>
    <t>Wert</t>
  </si>
  <si>
    <t>Göttingen + Osterrode</t>
  </si>
  <si>
    <t xml:space="preserve"> </t>
  </si>
  <si>
    <t>_x001A_</t>
  </si>
  <si>
    <t>Indikator A4: Ausländerinnen und Ausländer in Niedersachsen nach ausgewählten Staatsangehörigkeiten</t>
  </si>
  <si>
    <t>Tabelle A4-3K: Ausländerinnen und Ausländer nach ausgewählten Staatsabgehörigkeiten und Kreisen</t>
  </si>
  <si>
    <t>Jahr
(31.12.)</t>
  </si>
  <si>
    <t>Ausländerinnen und Ausländer mit Staatsangehörigkeit</t>
  </si>
  <si>
    <t xml:space="preserve">Anzahl </t>
  </si>
  <si>
    <t>Veränderung gegenüber 2005 in Prozent</t>
  </si>
  <si>
    <t>veränderung gegenüber 2005 in Prozent</t>
  </si>
  <si>
    <t>0</t>
  </si>
  <si>
    <t>AGS_Karte</t>
  </si>
  <si>
    <t>Polen Veränderung gg 2005</t>
  </si>
  <si>
    <t>Türkei Veränderung gg 2005</t>
  </si>
  <si>
    <t>Syrien Veränderung gg 2005</t>
  </si>
  <si>
    <t>Rumänien Veränderung gg 2005</t>
  </si>
  <si>
    <t>Irak Veränderung gg 2005</t>
  </si>
  <si>
    <t>Migration und Teilhabe in Niedersachsen - Integrationsmonitoring 2021</t>
  </si>
  <si>
    <t>Quelle: Ausländerzentralregister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</si>
  <si>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</si>
  <si>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</si>
  <si>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</si>
  <si>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</si>
  <si>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Year</t>
  </si>
  <si>
    <t>Gebietseinheit</t>
  </si>
  <si>
    <t>Land der Staatsangehörigkeit</t>
  </si>
  <si>
    <t>Units</t>
  </si>
  <si>
    <t>Value</t>
  </si>
  <si>
    <t>Veränderung gegenüber 2005 in %</t>
  </si>
  <si>
    <t>Braunschweig  Stadt</t>
  </si>
  <si>
    <t>Salzgitter  Stadt</t>
  </si>
  <si>
    <t>Wolfsburg  Stadt</t>
  </si>
  <si>
    <t>Göttingen</t>
  </si>
  <si>
    <t>Hannover  Region</t>
  </si>
  <si>
    <t>dav. Hannover  Lhst.</t>
  </si>
  <si>
    <t>dav. Hannover  Umland</t>
  </si>
  <si>
    <t>Statistische Region Hannover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</si>
  <si>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</si>
  <si>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</si>
  <si>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</si>
  <si>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</si>
  <si>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</si>
  <si>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</si>
  <si>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Statistische Region Weser-Ems</t>
  </si>
  <si>
    <t>+100</t>
  </si>
  <si>
    <t>+400</t>
  </si>
  <si>
    <t>+150</t>
  </si>
  <si>
    <t>+352</t>
  </si>
  <si>
    <t>+250</t>
  </si>
  <si>
    <t>+500</t>
  </si>
  <si>
    <t>+1100</t>
  </si>
  <si>
    <t>+4500</t>
  </si>
  <si>
    <t>+11900</t>
  </si>
  <si>
    <t>+105</t>
  </si>
  <si>
    <t>+1000</t>
  </si>
  <si>
    <t>+56200</t>
  </si>
  <si>
    <t>+65900</t>
  </si>
  <si>
    <t>+2125</t>
  </si>
  <si>
    <t>+3400</t>
  </si>
  <si>
    <t>+78400</t>
  </si>
  <si>
    <t>+83900</t>
  </si>
  <si>
    <t>+1900</t>
  </si>
  <si>
    <t>+94400</t>
  </si>
  <si>
    <t>+3650</t>
  </si>
  <si>
    <t>+1400</t>
  </si>
  <si>
    <t>+99900</t>
  </si>
  <si>
    <t>+1950</t>
  </si>
  <si>
    <t>+50</t>
  </si>
  <si>
    <t>+272</t>
  </si>
  <si>
    <t>+175</t>
  </si>
  <si>
    <t>+1225</t>
  </si>
  <si>
    <t>+444</t>
  </si>
  <si>
    <t>+148</t>
  </si>
  <si>
    <t>+544</t>
  </si>
  <si>
    <t>+525</t>
  </si>
  <si>
    <t>+1700</t>
  </si>
  <si>
    <t>+900</t>
  </si>
  <si>
    <t>+960</t>
  </si>
  <si>
    <t>+2000</t>
  </si>
  <si>
    <t>+1300</t>
  </si>
  <si>
    <t>+130</t>
  </si>
  <si>
    <t>+492</t>
  </si>
  <si>
    <t>+750</t>
  </si>
  <si>
    <t>+325</t>
  </si>
  <si>
    <t>+775</t>
  </si>
  <si>
    <t>+1348</t>
  </si>
  <si>
    <t>+1500</t>
  </si>
  <si>
    <t>+2525</t>
  </si>
  <si>
    <t>+190</t>
  </si>
  <si>
    <t>+1575</t>
  </si>
  <si>
    <t>+560</t>
  </si>
  <si>
    <t>+2400</t>
  </si>
  <si>
    <t>+1800</t>
  </si>
  <si>
    <t>+660</t>
  </si>
  <si>
    <t>+2340</t>
  </si>
  <si>
    <t>+2150</t>
  </si>
  <si>
    <t>+940</t>
  </si>
  <si>
    <t>+1525</t>
  </si>
  <si>
    <t>+2660</t>
  </si>
  <si>
    <t>+1650</t>
  </si>
  <si>
    <t>+1120</t>
  </si>
  <si>
    <t>+3040</t>
  </si>
  <si>
    <t>+1775</t>
  </si>
  <si>
    <t>+3580</t>
  </si>
  <si>
    <t>+3275</t>
  </si>
  <si>
    <t>+1</t>
  </si>
  <si>
    <t>+120</t>
  </si>
  <si>
    <t>+60</t>
  </si>
  <si>
    <t>+94</t>
  </si>
  <si>
    <t>+140</t>
  </si>
  <si>
    <t>+55</t>
  </si>
  <si>
    <t>+45</t>
  </si>
  <si>
    <t>+106</t>
  </si>
  <si>
    <t>+3</t>
  </si>
  <si>
    <t>+40</t>
  </si>
  <si>
    <t>+260</t>
  </si>
  <si>
    <t>+4800</t>
  </si>
  <si>
    <t>+75</t>
  </si>
  <si>
    <t>+235</t>
  </si>
  <si>
    <t>+240</t>
  </si>
  <si>
    <t>+550</t>
  </si>
  <si>
    <t>+3900</t>
  </si>
  <si>
    <t>+280</t>
  </si>
  <si>
    <t>+224</t>
  </si>
  <si>
    <t>+600</t>
  </si>
  <si>
    <t>+300</t>
  </si>
  <si>
    <t>+330</t>
  </si>
  <si>
    <t>+232</t>
  </si>
  <si>
    <t>+1170</t>
  </si>
  <si>
    <t>+355</t>
  </si>
  <si>
    <t>+212</t>
  </si>
  <si>
    <t>+5400</t>
  </si>
  <si>
    <t>+370</t>
  </si>
  <si>
    <t>+196</t>
  </si>
  <si>
    <t>+4900</t>
  </si>
  <si>
    <t>1942</t>
  </si>
  <si>
    <t>543</t>
  </si>
  <si>
    <t>596</t>
  </si>
  <si>
    <t>523</t>
  </si>
  <si>
    <t>430</t>
  </si>
  <si>
    <t>316</t>
  </si>
  <si>
    <t>336</t>
  </si>
  <si>
    <t>478</t>
  </si>
  <si>
    <t>326</t>
  </si>
  <si>
    <t>989</t>
  </si>
  <si>
    <t>6479</t>
  </si>
  <si>
    <t>7889</t>
  </si>
  <si>
    <t>4696</t>
  </si>
  <si>
    <t>3193</t>
  </si>
  <si>
    <t>754</t>
  </si>
  <si>
    <t>568</t>
  </si>
  <si>
    <t>979</t>
  </si>
  <si>
    <t>179</t>
  </si>
  <si>
    <t>482</t>
  </si>
  <si>
    <t>599</t>
  </si>
  <si>
    <t>11450</t>
  </si>
  <si>
    <t>421</t>
  </si>
  <si>
    <t>426</t>
  </si>
  <si>
    <t>878</t>
  </si>
  <si>
    <t>235</t>
  </si>
  <si>
    <t>585</t>
  </si>
  <si>
    <t>263</t>
  </si>
  <si>
    <t>709</t>
  </si>
  <si>
    <t>464</t>
  </si>
  <si>
    <t>701</t>
  </si>
  <si>
    <t>294</t>
  </si>
  <si>
    <t>446</t>
  </si>
  <si>
    <t>5422</t>
  </si>
  <si>
    <t>499</t>
  </si>
  <si>
    <t>270</t>
  </si>
  <si>
    <t>715</t>
  </si>
  <si>
    <t>619</t>
  </si>
  <si>
    <t>214</t>
  </si>
  <si>
    <t>271</t>
  </si>
  <si>
    <t>314</t>
  </si>
  <si>
    <t>782</t>
  </si>
  <si>
    <t>1625</t>
  </si>
  <si>
    <t>167</t>
  </si>
  <si>
    <t>328</t>
  </si>
  <si>
    <t>399</t>
  </si>
  <si>
    <t>406</t>
  </si>
  <si>
    <t>1099</t>
  </si>
  <si>
    <t>906</t>
  </si>
  <si>
    <t>356</t>
  </si>
  <si>
    <t>92</t>
  </si>
  <si>
    <t>9062</t>
  </si>
  <si>
    <t>32413</t>
  </si>
  <si>
    <t>2406</t>
  </si>
  <si>
    <t>655</t>
  </si>
  <si>
    <t>761</t>
  </si>
  <si>
    <t>650</t>
  </si>
  <si>
    <t>440</t>
  </si>
  <si>
    <t>449</t>
  </si>
  <si>
    <t>333</t>
  </si>
  <si>
    <t>652</t>
  </si>
  <si>
    <t>483</t>
  </si>
  <si>
    <t>916</t>
  </si>
  <si>
    <t>7745</t>
  </si>
  <si>
    <t>10275</t>
  </si>
  <si>
    <t>6422</t>
  </si>
  <si>
    <t>3853</t>
  </si>
  <si>
    <t>1202</t>
  </si>
  <si>
    <t>686</t>
  </si>
  <si>
    <t>1101</t>
  </si>
  <si>
    <t>182</t>
  </si>
  <si>
    <t>625</t>
  </si>
  <si>
    <t>817</t>
  </si>
  <si>
    <t>14888</t>
  </si>
  <si>
    <t>566</t>
  </si>
  <si>
    <t>562</t>
  </si>
  <si>
    <t>1511</t>
  </si>
  <si>
    <t>331</t>
  </si>
  <si>
    <t>881</t>
  </si>
  <si>
    <t>404</t>
  </si>
  <si>
    <t>875</t>
  </si>
  <si>
    <t>648</t>
  </si>
  <si>
    <t>1467</t>
  </si>
  <si>
    <t>395</t>
  </si>
  <si>
    <t>598</t>
  </si>
  <si>
    <t>8238</t>
  </si>
  <si>
    <t>632</t>
  </si>
  <si>
    <t>233</t>
  </si>
  <si>
    <t>740</t>
  </si>
  <si>
    <t>888</t>
  </si>
  <si>
    <t>556</t>
  </si>
  <si>
    <t>621</t>
  </si>
  <si>
    <t>631</t>
  </si>
  <si>
    <t>1451</t>
  </si>
  <si>
    <t>3498</t>
  </si>
  <si>
    <t>230</t>
  </si>
  <si>
    <t>708</t>
  </si>
  <si>
    <t>999</t>
  </si>
  <si>
    <t>2468</t>
  </si>
  <si>
    <t>1940</t>
  </si>
  <si>
    <t>457</t>
  </si>
  <si>
    <t>155</t>
  </si>
  <si>
    <t>16769</t>
  </si>
  <si>
    <t>47640</t>
  </si>
  <si>
    <t>2770</t>
  </si>
  <si>
    <t>722</t>
  </si>
  <si>
    <t>844</t>
  </si>
  <si>
    <t>519</t>
  </si>
  <si>
    <t>454</t>
  </si>
  <si>
    <t>357</t>
  </si>
  <si>
    <t>753</t>
  </si>
  <si>
    <t>538</t>
  </si>
  <si>
    <t>992</t>
  </si>
  <si>
    <t>8710</t>
  </si>
  <si>
    <t>11600</t>
  </si>
  <si>
    <t>7098</t>
  </si>
  <si>
    <t>4502</t>
  </si>
  <si>
    <t>1521</t>
  </si>
  <si>
    <t>638</t>
  </si>
  <si>
    <t>1254</t>
  </si>
  <si>
    <t>183</t>
  </si>
  <si>
    <t>728</t>
  </si>
  <si>
    <t>16840</t>
  </si>
  <si>
    <t>649</t>
  </si>
  <si>
    <t>611</t>
  </si>
  <si>
    <t>1561</t>
  </si>
  <si>
    <t>373</t>
  </si>
  <si>
    <t>980</t>
  </si>
  <si>
    <t>551</t>
  </si>
  <si>
    <t>1044</t>
  </si>
  <si>
    <t>818</t>
  </si>
  <si>
    <t>1809</t>
  </si>
  <si>
    <t>448</t>
  </si>
  <si>
    <t>727</t>
  </si>
  <si>
    <t>9571</t>
  </si>
  <si>
    <t>831</t>
  </si>
  <si>
    <t>822</t>
  </si>
  <si>
    <t>1077</t>
  </si>
  <si>
    <t>584</t>
  </si>
  <si>
    <t>1031</t>
  </si>
  <si>
    <t>795</t>
  </si>
  <si>
    <t>2163</t>
  </si>
  <si>
    <t>4052</t>
  </si>
  <si>
    <t>1107</t>
  </si>
  <si>
    <t>674</t>
  </si>
  <si>
    <t>2976</t>
  </si>
  <si>
    <t>2210</t>
  </si>
  <si>
    <t>506</t>
  </si>
  <si>
    <t>184</t>
  </si>
  <si>
    <t>20933</t>
  </si>
  <si>
    <t>56054</t>
  </si>
  <si>
    <t>3115</t>
  </si>
  <si>
    <t>939</t>
  </si>
  <si>
    <t>815</t>
  </si>
  <si>
    <t>610</t>
  </si>
  <si>
    <t>488</t>
  </si>
  <si>
    <t>414</t>
  </si>
  <si>
    <t>623</t>
  </si>
  <si>
    <t>1075</t>
  </si>
  <si>
    <t>9956</t>
  </si>
  <si>
    <t>13457</t>
  </si>
  <si>
    <t>7855</t>
  </si>
  <si>
    <t>5602</t>
  </si>
  <si>
    <t>2371</t>
  </si>
  <si>
    <t>702</t>
  </si>
  <si>
    <t>1440</t>
  </si>
  <si>
    <t>185</t>
  </si>
  <si>
    <t>962</t>
  </si>
  <si>
    <t>1023</t>
  </si>
  <si>
    <t>20140</t>
  </si>
  <si>
    <t>829</t>
  </si>
  <si>
    <t>769</t>
  </si>
  <si>
    <t>1540</t>
  </si>
  <si>
    <t>535</t>
  </si>
  <si>
    <t>1086</t>
  </si>
  <si>
    <t>586</t>
  </si>
  <si>
    <t>1265</t>
  </si>
  <si>
    <t>1203</t>
  </si>
  <si>
    <t>2189</t>
  </si>
  <si>
    <t>545</t>
  </si>
  <si>
    <t>929</t>
  </si>
  <si>
    <t>11476</t>
  </si>
  <si>
    <t>1052</t>
  </si>
  <si>
    <t>618</t>
  </si>
  <si>
    <t>1184</t>
  </si>
  <si>
    <t>512</t>
  </si>
  <si>
    <t>1043</t>
  </si>
  <si>
    <t>1060</t>
  </si>
  <si>
    <t>2430</t>
  </si>
  <si>
    <t>4378</t>
  </si>
  <si>
    <t>300</t>
  </si>
  <si>
    <t>1403</t>
  </si>
  <si>
    <t>776</t>
  </si>
  <si>
    <t>1529</t>
  </si>
  <si>
    <t>3555</t>
  </si>
  <si>
    <t>2592</t>
  </si>
  <si>
    <t>615</t>
  </si>
  <si>
    <t>242</t>
  </si>
  <si>
    <t>24278</t>
  </si>
  <si>
    <t>65850</t>
  </si>
  <si>
    <t>3370</t>
  </si>
  <si>
    <t>1162</t>
  </si>
  <si>
    <t>1122</t>
  </si>
  <si>
    <t>945</t>
  </si>
  <si>
    <t>664</t>
  </si>
  <si>
    <t>509</t>
  </si>
  <si>
    <t>558</t>
  </si>
  <si>
    <t>1022</t>
  </si>
  <si>
    <t>678</t>
  </si>
  <si>
    <t>1165</t>
  </si>
  <si>
    <t>11195</t>
  </si>
  <si>
    <t>15188</t>
  </si>
  <si>
    <t>8789</t>
  </si>
  <si>
    <t>6399</t>
  </si>
  <si>
    <t>2455</t>
  </si>
  <si>
    <t>791</t>
  </si>
  <si>
    <t>1630</t>
  </si>
  <si>
    <t>172</t>
  </si>
  <si>
    <t>1142</t>
  </si>
  <si>
    <t>22500</t>
  </si>
  <si>
    <t>1081</t>
  </si>
  <si>
    <t>1045</t>
  </si>
  <si>
    <t>1526</t>
  </si>
  <si>
    <t>1180</t>
  </si>
  <si>
    <t>1500</t>
  </si>
  <si>
    <t>1426</t>
  </si>
  <si>
    <t>2602</t>
  </si>
  <si>
    <t>682</t>
  </si>
  <si>
    <t>1055</t>
  </si>
  <si>
    <t>13392</t>
  </si>
  <si>
    <t>1289</t>
  </si>
  <si>
    <t>1145</t>
  </si>
  <si>
    <t>587</t>
  </si>
  <si>
    <t>1163</t>
  </si>
  <si>
    <t>1361</t>
  </si>
  <si>
    <t>2812</t>
  </si>
  <si>
    <t>5082</t>
  </si>
  <si>
    <t>349</t>
  </si>
  <si>
    <t>1715</t>
  </si>
  <si>
    <t>893</t>
  </si>
  <si>
    <t>1572</t>
  </si>
  <si>
    <t>3851</t>
  </si>
  <si>
    <t>3094</t>
  </si>
  <si>
    <t>783</t>
  </si>
  <si>
    <t>327</t>
  </si>
  <si>
    <t>28073</t>
  </si>
  <si>
    <t>75160</t>
  </si>
  <si>
    <t>3638</t>
  </si>
  <si>
    <t>1476</t>
  </si>
  <si>
    <t>1040</t>
  </si>
  <si>
    <t>741</t>
  </si>
  <si>
    <t>667</t>
  </si>
  <si>
    <t>680</t>
  </si>
  <si>
    <t>1143</t>
  </si>
  <si>
    <t>1291</t>
  </si>
  <si>
    <t>12605</t>
  </si>
  <si>
    <t>16964</t>
  </si>
  <si>
    <t>9470</t>
  </si>
  <si>
    <t>7494</t>
  </si>
  <si>
    <t>2682</t>
  </si>
  <si>
    <t>871</t>
  </si>
  <si>
    <t>1864</t>
  </si>
  <si>
    <t>163</t>
  </si>
  <si>
    <t>1335</t>
  </si>
  <si>
    <t>25082</t>
  </si>
  <si>
    <t>1228</t>
  </si>
  <si>
    <t>1248</t>
  </si>
  <si>
    <t>1569</t>
  </si>
  <si>
    <t>731</t>
  </si>
  <si>
    <t>725</t>
  </si>
  <si>
    <t>1673</t>
  </si>
  <si>
    <t>1732</t>
  </si>
  <si>
    <t>2766</t>
  </si>
  <si>
    <t>1147</t>
  </si>
  <si>
    <t>14827</t>
  </si>
  <si>
    <t>1488</t>
  </si>
  <si>
    <t>868</t>
  </si>
  <si>
    <t>1319</t>
  </si>
  <si>
    <t>1452</t>
  </si>
  <si>
    <t>597</t>
  </si>
  <si>
    <t>1261</t>
  </si>
  <si>
    <t>2956</t>
  </si>
  <si>
    <t>5811</t>
  </si>
  <si>
    <t>374</t>
  </si>
  <si>
    <t>2065</t>
  </si>
  <si>
    <t>978</t>
  </si>
  <si>
    <t>1679</t>
  </si>
  <si>
    <t>4241</t>
  </si>
  <si>
    <t>912</t>
  </si>
  <si>
    <t>392</t>
  </si>
  <si>
    <t>31436</t>
  </si>
  <si>
    <t>83950</t>
  </si>
  <si>
    <t>3670</t>
  </si>
  <si>
    <t>1690</t>
  </si>
  <si>
    <t>1255</t>
  </si>
  <si>
    <t>1020</t>
  </si>
  <si>
    <t>800</t>
  </si>
  <si>
    <t>745</t>
  </si>
  <si>
    <t>805</t>
  </si>
  <si>
    <t>1245</t>
  </si>
  <si>
    <t>720</t>
  </si>
  <si>
    <t>1375</t>
  </si>
  <si>
    <t>13325</t>
  </si>
  <si>
    <t>18245</t>
  </si>
  <si>
    <t>10095</t>
  </si>
  <si>
    <t>8150</t>
  </si>
  <si>
    <t>2860</t>
  </si>
  <si>
    <t>920</t>
  </si>
  <si>
    <t>2075</t>
  </si>
  <si>
    <t>150</t>
  </si>
  <si>
    <t>1395</t>
  </si>
  <si>
    <t>1485</t>
  </si>
  <si>
    <t>27130</t>
  </si>
  <si>
    <t>1355</t>
  </si>
  <si>
    <t>1260</t>
  </si>
  <si>
    <t>1865</t>
  </si>
  <si>
    <t>825</t>
  </si>
  <si>
    <t>1390</t>
  </si>
  <si>
    <t>675</t>
  </si>
  <si>
    <t>1700</t>
  </si>
  <si>
    <t>1910</t>
  </si>
  <si>
    <t>3135</t>
  </si>
  <si>
    <t>845</t>
  </si>
  <si>
    <t>1235</t>
  </si>
  <si>
    <t>16205</t>
  </si>
  <si>
    <t>1480</t>
  </si>
  <si>
    <t>1310</t>
  </si>
  <si>
    <t>1535</t>
  </si>
  <si>
    <t>1520</t>
  </si>
  <si>
    <t>3350</t>
  </si>
  <si>
    <t>6445</t>
  </si>
  <si>
    <t>380</t>
  </si>
  <si>
    <t>2245</t>
  </si>
  <si>
    <t>1080</t>
  </si>
  <si>
    <t>4480</t>
  </si>
  <si>
    <t>3700</t>
  </si>
  <si>
    <t>1025</t>
  </si>
  <si>
    <t>33510</t>
  </si>
  <si>
    <t>90175</t>
  </si>
  <si>
    <t>3725</t>
  </si>
  <si>
    <t>1805</t>
  </si>
  <si>
    <t>990</t>
  </si>
  <si>
    <t>850</t>
  </si>
  <si>
    <t>820</t>
  </si>
  <si>
    <t>1405</t>
  </si>
  <si>
    <t>13810</t>
  </si>
  <si>
    <t>18610</t>
  </si>
  <si>
    <t>10120</t>
  </si>
  <si>
    <t>8490</t>
  </si>
  <si>
    <t>2895</t>
  </si>
  <si>
    <t>955</t>
  </si>
  <si>
    <t>2165</t>
  </si>
  <si>
    <t>1695</t>
  </si>
  <si>
    <t>1555</t>
  </si>
  <si>
    <t>28020</t>
  </si>
  <si>
    <t>1465</t>
  </si>
  <si>
    <t>1315</t>
  </si>
  <si>
    <t>2360</t>
  </si>
  <si>
    <t>635</t>
  </si>
  <si>
    <t>1380</t>
  </si>
  <si>
    <t>670</t>
  </si>
  <si>
    <t>1995</t>
  </si>
  <si>
    <t>3485</t>
  </si>
  <si>
    <t>895</t>
  </si>
  <si>
    <t>1320</t>
  </si>
  <si>
    <t>17215</t>
  </si>
  <si>
    <t>1470</t>
  </si>
  <si>
    <t>965</t>
  </si>
  <si>
    <t>1285</t>
  </si>
  <si>
    <t>1580</t>
  </si>
  <si>
    <t>1510</t>
  </si>
  <si>
    <t>1610</t>
  </si>
  <si>
    <t>3195</t>
  </si>
  <si>
    <t>7045</t>
  </si>
  <si>
    <t>2415</t>
  </si>
  <si>
    <t>1115</t>
  </si>
  <si>
    <t>1825</t>
  </si>
  <si>
    <t>4760</t>
  </si>
  <si>
    <t>3925</t>
  </si>
  <si>
    <t>1015</t>
  </si>
  <si>
    <t>35165</t>
  </si>
  <si>
    <t>94210</t>
  </si>
  <si>
    <t>3785</t>
  </si>
  <si>
    <t>1775</t>
  </si>
  <si>
    <t>1360</t>
  </si>
  <si>
    <t>880</t>
  </si>
  <si>
    <t>1425</t>
  </si>
  <si>
    <t>14160</t>
  </si>
  <si>
    <t>18495</t>
  </si>
  <si>
    <t>9780</t>
  </si>
  <si>
    <t>8720</t>
  </si>
  <si>
    <t>3160</t>
  </si>
  <si>
    <t>1005</t>
  </si>
  <si>
    <t>2190</t>
  </si>
  <si>
    <t>145</t>
  </si>
  <si>
    <t>1725</t>
  </si>
  <si>
    <t>1655</t>
  </si>
  <si>
    <t>28375</t>
  </si>
  <si>
    <t>1435</t>
  </si>
  <si>
    <t>2635</t>
  </si>
  <si>
    <t>1460</t>
  </si>
  <si>
    <t>685</t>
  </si>
  <si>
    <t>2145</t>
  </si>
  <si>
    <t>3675</t>
  </si>
  <si>
    <t>1430</t>
  </si>
  <si>
    <t>18395</t>
  </si>
  <si>
    <t>1275</t>
  </si>
  <si>
    <t>1585</t>
  </si>
  <si>
    <t>645</t>
  </si>
  <si>
    <t>1570</t>
  </si>
  <si>
    <t>3435</t>
  </si>
  <si>
    <t>7445</t>
  </si>
  <si>
    <t>450</t>
  </si>
  <si>
    <t>2515</t>
  </si>
  <si>
    <t>1140</t>
  </si>
  <si>
    <t>5005</t>
  </si>
  <si>
    <t>3870</t>
  </si>
  <si>
    <t>400</t>
  </si>
  <si>
    <t>36215</t>
  </si>
  <si>
    <t>97145</t>
  </si>
  <si>
    <t>3635</t>
  </si>
  <si>
    <t>1680</t>
  </si>
  <si>
    <t>1330</t>
  </si>
  <si>
    <t>1050</t>
  </si>
  <si>
    <t>860</t>
  </si>
  <si>
    <t>1450</t>
  </si>
  <si>
    <t>750</t>
  </si>
  <si>
    <t>1545</t>
  </si>
  <si>
    <t>14065</t>
  </si>
  <si>
    <t>18065</t>
  </si>
  <si>
    <t>8595</t>
  </si>
  <si>
    <t>3430</t>
  </si>
  <si>
    <t>2320</t>
  </si>
  <si>
    <t>1670</t>
  </si>
  <si>
    <t>1730</t>
  </si>
  <si>
    <t>28425</t>
  </si>
  <si>
    <t>1595</t>
  </si>
  <si>
    <t>3105</t>
  </si>
  <si>
    <t>1840</t>
  </si>
  <si>
    <t>2350</t>
  </si>
  <si>
    <t>3735</t>
  </si>
  <si>
    <t>940</t>
  </si>
  <si>
    <t>1385</t>
  </si>
  <si>
    <t>19240</t>
  </si>
  <si>
    <t>835</t>
  </si>
  <si>
    <t>1365</t>
  </si>
  <si>
    <t>1495</t>
  </si>
  <si>
    <t>3420</t>
  </si>
  <si>
    <t>7360</t>
  </si>
  <si>
    <t>475</t>
  </si>
  <si>
    <t>2630</t>
  </si>
  <si>
    <t>1240</t>
  </si>
  <si>
    <t>1820</t>
  </si>
  <si>
    <t>4895</t>
  </si>
  <si>
    <t>3900</t>
  </si>
  <si>
    <t>1110</t>
  </si>
  <si>
    <t>36290</t>
  </si>
  <si>
    <t>98015</t>
  </si>
  <si>
    <t>3520</t>
  </si>
  <si>
    <t>1685</t>
  </si>
  <si>
    <t>1220</t>
  </si>
  <si>
    <t>1100</t>
  </si>
  <si>
    <t>870</t>
  </si>
  <si>
    <t>910</t>
  </si>
  <si>
    <t>1560</t>
  </si>
  <si>
    <t>14190</t>
  </si>
  <si>
    <t>17565</t>
  </si>
  <si>
    <t>9005</t>
  </si>
  <si>
    <t>8560</t>
  </si>
  <si>
    <t>3605</t>
  </si>
  <si>
    <t>2265</t>
  </si>
  <si>
    <t>180</t>
  </si>
  <si>
    <t>1620</t>
  </si>
  <si>
    <t>28155</t>
  </si>
  <si>
    <t>1635</t>
  </si>
  <si>
    <t>3410</t>
  </si>
  <si>
    <t>1415</t>
  </si>
  <si>
    <t>730</t>
  </si>
  <si>
    <t>1895</t>
  </si>
  <si>
    <t>2375</t>
  </si>
  <si>
    <t>3750</t>
  </si>
  <si>
    <t>975</t>
  </si>
  <si>
    <t>1420</t>
  </si>
  <si>
    <t>19780</t>
  </si>
  <si>
    <t>1455</t>
  </si>
  <si>
    <t>595</t>
  </si>
  <si>
    <t>1565</t>
  </si>
  <si>
    <t>7345</t>
  </si>
  <si>
    <t>470</t>
  </si>
  <si>
    <t>2680</t>
  </si>
  <si>
    <t>1810</t>
  </si>
  <si>
    <t>5060</t>
  </si>
  <si>
    <t>3880</t>
  </si>
  <si>
    <t>1085</t>
  </si>
  <si>
    <t>36230</t>
  </si>
  <si>
    <t>98355</t>
  </si>
  <si>
    <t>5957</t>
  </si>
  <si>
    <t>6320</t>
  </si>
  <si>
    <t>581</t>
  </si>
  <si>
    <t>1903</t>
  </si>
  <si>
    <t>1936</t>
  </si>
  <si>
    <t>1146</t>
  </si>
  <si>
    <t>1026</t>
  </si>
  <si>
    <t>2946</t>
  </si>
  <si>
    <t>1325</t>
  </si>
  <si>
    <t>3823</t>
  </si>
  <si>
    <t>26963</t>
  </si>
  <si>
    <t>29699</t>
  </si>
  <si>
    <t>19350</t>
  </si>
  <si>
    <t>10349</t>
  </si>
  <si>
    <t>1788</t>
  </si>
  <si>
    <t>3221</t>
  </si>
  <si>
    <t>4163</t>
  </si>
  <si>
    <t>1984</t>
  </si>
  <si>
    <t>3060</t>
  </si>
  <si>
    <t>45270</t>
  </si>
  <si>
    <t>2418</t>
  </si>
  <si>
    <t>1151</t>
  </si>
  <si>
    <t>1619</t>
  </si>
  <si>
    <t>104</t>
  </si>
  <si>
    <t>995</t>
  </si>
  <si>
    <t>1008</t>
  </si>
  <si>
    <t>1000</t>
  </si>
  <si>
    <t>1297</t>
  </si>
  <si>
    <t>1961</t>
  </si>
  <si>
    <t>2555</t>
  </si>
  <si>
    <t>14464</t>
  </si>
  <si>
    <t>3167</t>
  </si>
  <si>
    <t>2137</t>
  </si>
  <si>
    <t>3213</t>
  </si>
  <si>
    <t>691</t>
  </si>
  <si>
    <t>1028</t>
  </si>
  <si>
    <t>1204</t>
  </si>
  <si>
    <t>345</t>
  </si>
  <si>
    <t>1750</t>
  </si>
  <si>
    <t>639</t>
  </si>
  <si>
    <t>627</t>
  </si>
  <si>
    <t>3684</t>
  </si>
  <si>
    <t>3143</t>
  </si>
  <si>
    <t>1574</t>
  </si>
  <si>
    <t>164</t>
  </si>
  <si>
    <t>24901</t>
  </si>
  <si>
    <t>111598</t>
  </si>
  <si>
    <t>5502</t>
  </si>
  <si>
    <t>5664</t>
  </si>
  <si>
    <t>620</t>
  </si>
  <si>
    <t>1628</t>
  </si>
  <si>
    <t>967</t>
  </si>
  <si>
    <t>2615</t>
  </si>
  <si>
    <t>3281</t>
  </si>
  <si>
    <t>23787</t>
  </si>
  <si>
    <t>27531</t>
  </si>
  <si>
    <t>17951</t>
  </si>
  <si>
    <t>9580</t>
  </si>
  <si>
    <t>1563</t>
  </si>
  <si>
    <t>2913</t>
  </si>
  <si>
    <t>3508</t>
  </si>
  <si>
    <t>1156</t>
  </si>
  <si>
    <t>1567</t>
  </si>
  <si>
    <t>2469</t>
  </si>
  <si>
    <t>40707</t>
  </si>
  <si>
    <t>1792</t>
  </si>
  <si>
    <t>957</t>
  </si>
  <si>
    <t>1376</t>
  </si>
  <si>
    <t>106</t>
  </si>
  <si>
    <t>869</t>
  </si>
  <si>
    <t>1876</t>
  </si>
  <si>
    <t>254</t>
  </si>
  <si>
    <t>2122</t>
  </si>
  <si>
    <t>12045</t>
  </si>
  <si>
    <t>2610</t>
  </si>
  <si>
    <t>332</t>
  </si>
  <si>
    <t>1772</t>
  </si>
  <si>
    <t>2927</t>
  </si>
  <si>
    <t>564</t>
  </si>
  <si>
    <t>1024</t>
  </si>
  <si>
    <t>272</t>
  </si>
  <si>
    <t>1482</t>
  </si>
  <si>
    <t>417</t>
  </si>
  <si>
    <t>501</t>
  </si>
  <si>
    <t>3276</t>
  </si>
  <si>
    <t>2881</t>
  </si>
  <si>
    <t>1258</t>
  </si>
  <si>
    <t>112</t>
  </si>
  <si>
    <t>21275</t>
  </si>
  <si>
    <t>97814</t>
  </si>
  <si>
    <t>5380</t>
  </si>
  <si>
    <t>5541</t>
  </si>
  <si>
    <t>1616</t>
  </si>
  <si>
    <t>931</t>
  </si>
  <si>
    <t>787</t>
  </si>
  <si>
    <t>2526</t>
  </si>
  <si>
    <t>3192</t>
  </si>
  <si>
    <t>23248</t>
  </si>
  <si>
    <t>27200</t>
  </si>
  <si>
    <t>17686</t>
  </si>
  <si>
    <t>9514</t>
  </si>
  <si>
    <t>1573</t>
  </si>
  <si>
    <t>2847</t>
  </si>
  <si>
    <t>3419</t>
  </si>
  <si>
    <t>1104</t>
  </si>
  <si>
    <t>1509</t>
  </si>
  <si>
    <t>2380</t>
  </si>
  <si>
    <t>40032</t>
  </si>
  <si>
    <t>1740</t>
  </si>
  <si>
    <t>925</t>
  </si>
  <si>
    <t>1366</t>
  </si>
  <si>
    <t>95</t>
  </si>
  <si>
    <t>819</t>
  </si>
  <si>
    <t>775</t>
  </si>
  <si>
    <t>982</t>
  </si>
  <si>
    <t>1828</t>
  </si>
  <si>
    <t>245</t>
  </si>
  <si>
    <t>2029</t>
  </si>
  <si>
    <t>11624</t>
  </si>
  <si>
    <t>2553</t>
  </si>
  <si>
    <t>338</t>
  </si>
  <si>
    <t>1731</t>
  </si>
  <si>
    <t>2863</t>
  </si>
  <si>
    <t>537</t>
  </si>
  <si>
    <t>557</t>
  </si>
  <si>
    <t>347</t>
  </si>
  <si>
    <t>864</t>
  </si>
  <si>
    <t>977</t>
  </si>
  <si>
    <t>261</t>
  </si>
  <si>
    <t>486</t>
  </si>
  <si>
    <t>3180</t>
  </si>
  <si>
    <t>2737</t>
  </si>
  <si>
    <t>1211</t>
  </si>
  <si>
    <t>20566</t>
  </si>
  <si>
    <t>95470</t>
  </si>
  <si>
    <t>5319</t>
  </si>
  <si>
    <t>5465</t>
  </si>
  <si>
    <t>1661</t>
  </si>
  <si>
    <t>1592</t>
  </si>
  <si>
    <t>2471</t>
  </si>
  <si>
    <t>970</t>
  </si>
  <si>
    <t>3139</t>
  </si>
  <si>
    <t>22898</t>
  </si>
  <si>
    <t>26767</t>
  </si>
  <si>
    <t>17329</t>
  </si>
  <si>
    <t>9438</t>
  </si>
  <si>
    <t>1547</t>
  </si>
  <si>
    <t>2786</t>
  </si>
  <si>
    <t>1073</t>
  </si>
  <si>
    <t>1457</t>
  </si>
  <si>
    <t>2330</t>
  </si>
  <si>
    <t>39390</t>
  </si>
  <si>
    <t>1677</t>
  </si>
  <si>
    <t>804</t>
  </si>
  <si>
    <t>808</t>
  </si>
  <si>
    <t>760</t>
  </si>
  <si>
    <t>954</t>
  </si>
  <si>
    <t>1824</t>
  </si>
  <si>
    <t>253</t>
  </si>
  <si>
    <t>1917</t>
  </si>
  <si>
    <t>11331</t>
  </si>
  <si>
    <t>2492</t>
  </si>
  <si>
    <t>1689</t>
  </si>
  <si>
    <t>2854</t>
  </si>
  <si>
    <t>532</t>
  </si>
  <si>
    <t>546</t>
  </si>
  <si>
    <t>837</t>
  </si>
  <si>
    <t>938</t>
  </si>
  <si>
    <t>250</t>
  </si>
  <si>
    <t>461</t>
  </si>
  <si>
    <t>3146</t>
  </si>
  <si>
    <t>2647</t>
  </si>
  <si>
    <t>1152</t>
  </si>
  <si>
    <t>98</t>
  </si>
  <si>
    <t>20107</t>
  </si>
  <si>
    <t>93726</t>
  </si>
  <si>
    <t>5272</t>
  </si>
  <si>
    <t>5400</t>
  </si>
  <si>
    <t>626</t>
  </si>
  <si>
    <t>1642</t>
  </si>
  <si>
    <t>1557</t>
  </si>
  <si>
    <t>907</t>
  </si>
  <si>
    <t>2393</t>
  </si>
  <si>
    <t>3097</t>
  </si>
  <si>
    <t>22561</t>
  </si>
  <si>
    <t>26601</t>
  </si>
  <si>
    <t>17201</t>
  </si>
  <si>
    <t>9400</t>
  </si>
  <si>
    <t>2771</t>
  </si>
  <si>
    <t>3352</t>
  </si>
  <si>
    <t>2275</t>
  </si>
  <si>
    <t>38925</t>
  </si>
  <si>
    <t>856</t>
  </si>
  <si>
    <t>1362</t>
  </si>
  <si>
    <t>103</t>
  </si>
  <si>
    <t>779</t>
  </si>
  <si>
    <t>732</t>
  </si>
  <si>
    <t>937</t>
  </si>
  <si>
    <t>255</t>
  </si>
  <si>
    <t>1861</t>
  </si>
  <si>
    <t>11095</t>
  </si>
  <si>
    <t>2461</t>
  </si>
  <si>
    <t>1641</t>
  </si>
  <si>
    <t>2798</t>
  </si>
  <si>
    <t>526</t>
  </si>
  <si>
    <t>516</t>
  </si>
  <si>
    <t>363</t>
  </si>
  <si>
    <t>924</t>
  </si>
  <si>
    <t>226</t>
  </si>
  <si>
    <t>1341</t>
  </si>
  <si>
    <t>378</t>
  </si>
  <si>
    <t>431</t>
  </si>
  <si>
    <t>2627</t>
  </si>
  <si>
    <t>100</t>
  </si>
  <si>
    <t>19690</t>
  </si>
  <si>
    <t>92271</t>
  </si>
  <si>
    <t>5141</t>
  </si>
  <si>
    <t>5340</t>
  </si>
  <si>
    <t>633</t>
  </si>
  <si>
    <t>1633</t>
  </si>
  <si>
    <t>876</t>
  </si>
  <si>
    <t>718</t>
  </si>
  <si>
    <t>2381</t>
  </si>
  <si>
    <t>933</t>
  </si>
  <si>
    <t>3083</t>
  </si>
  <si>
    <t>22273</t>
  </si>
  <si>
    <t>26298</t>
  </si>
  <si>
    <t>16986</t>
  </si>
  <si>
    <t>9312</t>
  </si>
  <si>
    <t>2756</t>
  </si>
  <si>
    <t>3310</t>
  </si>
  <si>
    <t>1393</t>
  </si>
  <si>
    <t>2194</t>
  </si>
  <si>
    <t>38454</t>
  </si>
  <si>
    <t>855</t>
  </si>
  <si>
    <t>1356</t>
  </si>
  <si>
    <t>771</t>
  </si>
  <si>
    <t>738</t>
  </si>
  <si>
    <t>714</t>
  </si>
  <si>
    <t>922</t>
  </si>
  <si>
    <t>1789</t>
  </si>
  <si>
    <t>259</t>
  </si>
  <si>
    <t>1813</t>
  </si>
  <si>
    <t>10868</t>
  </si>
  <si>
    <t>2442</t>
  </si>
  <si>
    <t>303</t>
  </si>
  <si>
    <t>1586</t>
  </si>
  <si>
    <t>2746</t>
  </si>
  <si>
    <t>503</t>
  </si>
  <si>
    <t>798</t>
  </si>
  <si>
    <t>913</t>
  </si>
  <si>
    <t>211</t>
  </si>
  <si>
    <t>1305</t>
  </si>
  <si>
    <t>381</t>
  </si>
  <si>
    <t>415</t>
  </si>
  <si>
    <t>2998</t>
  </si>
  <si>
    <t>2587</t>
  </si>
  <si>
    <t>1155</t>
  </si>
  <si>
    <t>93</t>
  </si>
  <si>
    <t>19319</t>
  </si>
  <si>
    <t>90914</t>
  </si>
  <si>
    <t>5220</t>
  </si>
  <si>
    <t>5285</t>
  </si>
  <si>
    <t>630</t>
  </si>
  <si>
    <t>1640</t>
  </si>
  <si>
    <t>890</t>
  </si>
  <si>
    <t>2365</t>
  </si>
  <si>
    <t>3035</t>
  </si>
  <si>
    <t>22220</t>
  </si>
  <si>
    <t>26085</t>
  </si>
  <si>
    <t>16650</t>
  </si>
  <si>
    <t>9435</t>
  </si>
  <si>
    <t>2735</t>
  </si>
  <si>
    <t>3255</t>
  </si>
  <si>
    <t>2180</t>
  </si>
  <si>
    <t>38140</t>
  </si>
  <si>
    <t>1490</t>
  </si>
  <si>
    <t>840</t>
  </si>
  <si>
    <t>105</t>
  </si>
  <si>
    <t>770</t>
  </si>
  <si>
    <t>915</t>
  </si>
  <si>
    <t>1780</t>
  </si>
  <si>
    <t>265</t>
  </si>
  <si>
    <t>1760</t>
  </si>
  <si>
    <t>10765</t>
  </si>
  <si>
    <t>2410</t>
  </si>
  <si>
    <t>285</t>
  </si>
  <si>
    <t>2720</t>
  </si>
  <si>
    <t>500</t>
  </si>
  <si>
    <t>505</t>
  </si>
  <si>
    <t>385</t>
  </si>
  <si>
    <t>780</t>
  </si>
  <si>
    <t>200</t>
  </si>
  <si>
    <t>410</t>
  </si>
  <si>
    <t>2995</t>
  </si>
  <si>
    <t>2525</t>
  </si>
  <si>
    <t>85</t>
  </si>
  <si>
    <t>19065</t>
  </si>
  <si>
    <t>90185</t>
  </si>
  <si>
    <t>5105</t>
  </si>
  <si>
    <t>5265</t>
  </si>
  <si>
    <t>665</t>
  </si>
  <si>
    <t>3045</t>
  </si>
  <si>
    <t>22040</t>
  </si>
  <si>
    <t>25915</t>
  </si>
  <si>
    <t>16485</t>
  </si>
  <si>
    <t>9430</t>
  </si>
  <si>
    <t>2725</t>
  </si>
  <si>
    <t>3250</t>
  </si>
  <si>
    <t>1350</t>
  </si>
  <si>
    <t>2155</t>
  </si>
  <si>
    <t>37900</t>
  </si>
  <si>
    <t>900</t>
  </si>
  <si>
    <t>1790</t>
  </si>
  <si>
    <t>280</t>
  </si>
  <si>
    <t>10790</t>
  </si>
  <si>
    <t>1530</t>
  </si>
  <si>
    <t>2705</t>
  </si>
  <si>
    <t>485</t>
  </si>
  <si>
    <t>480</t>
  </si>
  <si>
    <t>765</t>
  </si>
  <si>
    <t>205</t>
  </si>
  <si>
    <t>1250</t>
  </si>
  <si>
    <t>445</t>
  </si>
  <si>
    <t>3070</t>
  </si>
  <si>
    <t>2480</t>
  </si>
  <si>
    <t>1120</t>
  </si>
  <si>
    <t>75</t>
  </si>
  <si>
    <t>18945</t>
  </si>
  <si>
    <t>89675</t>
  </si>
  <si>
    <t>5085</t>
  </si>
  <si>
    <t>5180</t>
  </si>
  <si>
    <t>700</t>
  </si>
  <si>
    <t>2310</t>
  </si>
  <si>
    <t>905</t>
  </si>
  <si>
    <t>3005</t>
  </si>
  <si>
    <t>21895</t>
  </si>
  <si>
    <t>25975</t>
  </si>
  <si>
    <t>16430</t>
  </si>
  <si>
    <t>9545</t>
  </si>
  <si>
    <t>2690</t>
  </si>
  <si>
    <t>3285</t>
  </si>
  <si>
    <t>1345</t>
  </si>
  <si>
    <t>2120</t>
  </si>
  <si>
    <t>37905</t>
  </si>
  <si>
    <t>810</t>
  </si>
  <si>
    <t>1765</t>
  </si>
  <si>
    <t>10690</t>
  </si>
  <si>
    <t>2355</t>
  </si>
  <si>
    <t>275</t>
  </si>
  <si>
    <t>2650</t>
  </si>
  <si>
    <t>755</t>
  </si>
  <si>
    <t>215</t>
  </si>
  <si>
    <t>1230</t>
  </si>
  <si>
    <t>390</t>
  </si>
  <si>
    <t>3065</t>
  </si>
  <si>
    <t>1125</t>
  </si>
  <si>
    <t>18785</t>
  </si>
  <si>
    <t>89275</t>
  </si>
  <si>
    <t>5115</t>
  </si>
  <si>
    <t>5095</t>
  </si>
  <si>
    <t>865</t>
  </si>
  <si>
    <t>690</t>
  </si>
  <si>
    <t>3000</t>
  </si>
  <si>
    <t>21725</t>
  </si>
  <si>
    <t>25830</t>
  </si>
  <si>
    <t>16275</t>
  </si>
  <si>
    <t>9555</t>
  </si>
  <si>
    <t>2670</t>
  </si>
  <si>
    <t>3235</t>
  </si>
  <si>
    <t>2085</t>
  </si>
  <si>
    <t>37635</t>
  </si>
  <si>
    <t>1370</t>
  </si>
  <si>
    <t>790</t>
  </si>
  <si>
    <t>110</t>
  </si>
  <si>
    <t>1660</t>
  </si>
  <si>
    <t>10710</t>
  </si>
  <si>
    <t>2305</t>
  </si>
  <si>
    <t>2640</t>
  </si>
  <si>
    <t>425</t>
  </si>
  <si>
    <t>225</t>
  </si>
  <si>
    <t>1215</t>
  </si>
  <si>
    <t>495</t>
  </si>
  <si>
    <t>18660</t>
  </si>
  <si>
    <t>88735</t>
  </si>
  <si>
    <t>5055</t>
  </si>
  <si>
    <t>1400</t>
  </si>
  <si>
    <t>3015</t>
  </si>
  <si>
    <t>21670</t>
  </si>
  <si>
    <t>25450</t>
  </si>
  <si>
    <t>15830</t>
  </si>
  <si>
    <t>9620</t>
  </si>
  <si>
    <t>3220</t>
  </si>
  <si>
    <t>960</t>
  </si>
  <si>
    <t>2060</t>
  </si>
  <si>
    <t>37140</t>
  </si>
  <si>
    <t>785</t>
  </si>
  <si>
    <t>120</t>
  </si>
  <si>
    <t>10775</t>
  </si>
  <si>
    <t>2595</t>
  </si>
  <si>
    <t>465</t>
  </si>
  <si>
    <t>515</t>
  </si>
  <si>
    <t>240</t>
  </si>
  <si>
    <t>3055</t>
  </si>
  <si>
    <t>2345</t>
  </si>
  <si>
    <t>1030</t>
  </si>
  <si>
    <t>18505</t>
  </si>
  <si>
    <t>88085</t>
  </si>
  <si>
    <t>46</t>
  </si>
  <si>
    <t>61</t>
  </si>
  <si>
    <t>58</t>
  </si>
  <si>
    <t>26</t>
  </si>
  <si>
    <t>99</t>
  </si>
  <si>
    <t>101</t>
  </si>
  <si>
    <t>161</t>
  </si>
  <si>
    <t>181</t>
  </si>
  <si>
    <t>462</t>
  </si>
  <si>
    <t>121</t>
  </si>
  <si>
    <t>142</t>
  </si>
  <si>
    <t>292</t>
  </si>
  <si>
    <t>153</t>
  </si>
  <si>
    <t>2043</t>
  </si>
  <si>
    <t>87</t>
  </si>
  <si>
    <t>96</t>
  </si>
  <si>
    <t>117</t>
  </si>
  <si>
    <t>83</t>
  </si>
  <si>
    <t>43</t>
  </si>
  <si>
    <t>91</t>
  </si>
  <si>
    <t>70</t>
  </si>
  <si>
    <t>34</t>
  </si>
  <si>
    <t>842</t>
  </si>
  <si>
    <t>72</t>
  </si>
  <si>
    <t>56</t>
  </si>
  <si>
    <t>97</t>
  </si>
  <si>
    <t>138</t>
  </si>
  <si>
    <t>102</t>
  </si>
  <si>
    <t>40</t>
  </si>
  <si>
    <t>111</t>
  </si>
  <si>
    <t>119</t>
  </si>
  <si>
    <t>207</t>
  </si>
  <si>
    <t>5458</t>
  </si>
  <si>
    <t>171</t>
  </si>
  <si>
    <t>156</t>
  </si>
  <si>
    <t>63</t>
  </si>
  <si>
    <t>50</t>
  </si>
  <si>
    <t>94</t>
  </si>
  <si>
    <t>123</t>
  </si>
  <si>
    <t>154</t>
  </si>
  <si>
    <t>232</t>
  </si>
  <si>
    <t>1186</t>
  </si>
  <si>
    <t>643</t>
  </si>
  <si>
    <t>186</t>
  </si>
  <si>
    <t>135</t>
  </si>
  <si>
    <t>143</t>
  </si>
  <si>
    <t>2361</t>
  </si>
  <si>
    <t>139</t>
  </si>
  <si>
    <t>64</t>
  </si>
  <si>
    <t>48</t>
  </si>
  <si>
    <t>131</t>
  </si>
  <si>
    <t>958</t>
  </si>
  <si>
    <t>44</t>
  </si>
  <si>
    <t>86</t>
  </si>
  <si>
    <t>127</t>
  </si>
  <si>
    <t>77</t>
  </si>
  <si>
    <t>216</t>
  </si>
  <si>
    <t>1672</t>
  </si>
  <si>
    <t>6111</t>
  </si>
  <si>
    <t>168</t>
  </si>
  <si>
    <t>81</t>
  </si>
  <si>
    <t>71</t>
  </si>
  <si>
    <t>57</t>
  </si>
  <si>
    <t>107</t>
  </si>
  <si>
    <t>136</t>
  </si>
  <si>
    <t>353</t>
  </si>
  <si>
    <t>1458</t>
  </si>
  <si>
    <t>1391</t>
  </si>
  <si>
    <t>612</t>
  </si>
  <si>
    <t>219</t>
  </si>
  <si>
    <t>203</t>
  </si>
  <si>
    <t>355</t>
  </si>
  <si>
    <t>377</t>
  </si>
  <si>
    <t>2782</t>
  </si>
  <si>
    <t>162</t>
  </si>
  <si>
    <t>59</t>
  </si>
  <si>
    <t>129</t>
  </si>
  <si>
    <t>78</t>
  </si>
  <si>
    <t>209</t>
  </si>
  <si>
    <t>137</t>
  </si>
  <si>
    <t>208</t>
  </si>
  <si>
    <t>174</t>
  </si>
  <si>
    <t>297</t>
  </si>
  <si>
    <t>22</t>
  </si>
  <si>
    <t>1960</t>
  </si>
  <si>
    <t>7200</t>
  </si>
  <si>
    <t>234</t>
  </si>
  <si>
    <t>283</t>
  </si>
  <si>
    <t>55</t>
  </si>
  <si>
    <t>152</t>
  </si>
  <si>
    <t>223</t>
  </si>
  <si>
    <t>397</t>
  </si>
  <si>
    <t>1931</t>
  </si>
  <si>
    <t>1998</t>
  </si>
  <si>
    <t>886</t>
  </si>
  <si>
    <t>1112</t>
  </si>
  <si>
    <t>229</t>
  </si>
  <si>
    <t>466</t>
  </si>
  <si>
    <t>463</t>
  </si>
  <si>
    <t>3733</t>
  </si>
  <si>
    <t>247</t>
  </si>
  <si>
    <t>118</t>
  </si>
  <si>
    <t>29</t>
  </si>
  <si>
    <t>132</t>
  </si>
  <si>
    <t>74</t>
  </si>
  <si>
    <t>1340</t>
  </si>
  <si>
    <t>113</t>
  </si>
  <si>
    <t>224</t>
  </si>
  <si>
    <t>62</t>
  </si>
  <si>
    <t>148</t>
  </si>
  <si>
    <t>146</t>
  </si>
  <si>
    <t>231</t>
  </si>
  <si>
    <t>49</t>
  </si>
  <si>
    <t>372</t>
  </si>
  <si>
    <t>52</t>
  </si>
  <si>
    <t>2578</t>
  </si>
  <si>
    <t>9582</t>
  </si>
  <si>
    <t>521</t>
  </si>
  <si>
    <t>579</t>
  </si>
  <si>
    <t>257</t>
  </si>
  <si>
    <t>315</t>
  </si>
  <si>
    <t>487</t>
  </si>
  <si>
    <t>3294</t>
  </si>
  <si>
    <t>3455</t>
  </si>
  <si>
    <t>1469</t>
  </si>
  <si>
    <t>1986</t>
  </si>
  <si>
    <t>472</t>
  </si>
  <si>
    <t>393</t>
  </si>
  <si>
    <t>147</t>
  </si>
  <si>
    <t>6092</t>
  </si>
  <si>
    <t>429</t>
  </si>
  <si>
    <t>241</t>
  </si>
  <si>
    <t>311</t>
  </si>
  <si>
    <t>122</t>
  </si>
  <si>
    <t>287</t>
  </si>
  <si>
    <t>204</t>
  </si>
  <si>
    <t>2392</t>
  </si>
  <si>
    <t>427</t>
  </si>
  <si>
    <t>458</t>
  </si>
  <si>
    <t>82</t>
  </si>
  <si>
    <t>244</t>
  </si>
  <si>
    <t>668</t>
  </si>
  <si>
    <t>5235</t>
  </si>
  <si>
    <t>17013</t>
  </si>
  <si>
    <t>1268</t>
  </si>
  <si>
    <t>1139</t>
  </si>
  <si>
    <t>788</t>
  </si>
  <si>
    <t>312</t>
  </si>
  <si>
    <t>574</t>
  </si>
  <si>
    <t>681</t>
  </si>
  <si>
    <t>1346</t>
  </si>
  <si>
    <t>8017</t>
  </si>
  <si>
    <t>7044</t>
  </si>
  <si>
    <t>2657</t>
  </si>
  <si>
    <t>4387</t>
  </si>
  <si>
    <t>1007</t>
  </si>
  <si>
    <t>909</t>
  </si>
  <si>
    <t>1516</t>
  </si>
  <si>
    <t>923</t>
  </si>
  <si>
    <t>571</t>
  </si>
  <si>
    <t>12344</t>
  </si>
  <si>
    <t>930</t>
  </si>
  <si>
    <t>437</t>
  </si>
  <si>
    <t>299</t>
  </si>
  <si>
    <t>607</t>
  </si>
  <si>
    <t>469</t>
  </si>
  <si>
    <t>624</t>
  </si>
  <si>
    <t>1243</t>
  </si>
  <si>
    <t>832</t>
  </si>
  <si>
    <t>7202</t>
  </si>
  <si>
    <t>734</t>
  </si>
  <si>
    <t>563</t>
  </si>
  <si>
    <t>291</t>
  </si>
  <si>
    <t>1174</t>
  </si>
  <si>
    <t>969</t>
  </si>
  <si>
    <t>672</t>
  </si>
  <si>
    <t>1097</t>
  </si>
  <si>
    <t>1538</t>
  </si>
  <si>
    <t>396</t>
  </si>
  <si>
    <t>13761</t>
  </si>
  <si>
    <t>41324</t>
  </si>
  <si>
    <t>2955</t>
  </si>
  <si>
    <t>1270</t>
  </si>
  <si>
    <t>1175</t>
  </si>
  <si>
    <t>13675</t>
  </si>
  <si>
    <t>10485</t>
  </si>
  <si>
    <t>3940</t>
  </si>
  <si>
    <t>6545</t>
  </si>
  <si>
    <t>2100</t>
  </si>
  <si>
    <t>640</t>
  </si>
  <si>
    <t>18825</t>
  </si>
  <si>
    <t>1010</t>
  </si>
  <si>
    <t>1505</t>
  </si>
  <si>
    <t>1860</t>
  </si>
  <si>
    <t>12310</t>
  </si>
  <si>
    <t>1190</t>
  </si>
  <si>
    <t>660</t>
  </si>
  <si>
    <t>2290</t>
  </si>
  <si>
    <t>2840</t>
  </si>
  <si>
    <t>2025</t>
  </si>
  <si>
    <t>2095</t>
  </si>
  <si>
    <t>23195</t>
  </si>
  <si>
    <t>68005</t>
  </si>
  <si>
    <t>1935</t>
  </si>
  <si>
    <t>3875</t>
  </si>
  <si>
    <t>2550</t>
  </si>
  <si>
    <t>15725</t>
  </si>
  <si>
    <t>12170</t>
  </si>
  <si>
    <t>5020</t>
  </si>
  <si>
    <t>7150</t>
  </si>
  <si>
    <t>1575</t>
  </si>
  <si>
    <t>2220</t>
  </si>
  <si>
    <t>21315</t>
  </si>
  <si>
    <t>1605</t>
  </si>
  <si>
    <t>1105</t>
  </si>
  <si>
    <t>12865</t>
  </si>
  <si>
    <t>2745</t>
  </si>
  <si>
    <t>1035</t>
  </si>
  <si>
    <t>950</t>
  </si>
  <si>
    <t>2035</t>
  </si>
  <si>
    <t>2315</t>
  </si>
  <si>
    <t>695</t>
  </si>
  <si>
    <t>24855</t>
  </si>
  <si>
    <t>74755</t>
  </si>
  <si>
    <t>4090</t>
  </si>
  <si>
    <t>1475</t>
  </si>
  <si>
    <t>1515</t>
  </si>
  <si>
    <t>16830</t>
  </si>
  <si>
    <t>13600</t>
  </si>
  <si>
    <t>5865</t>
  </si>
  <si>
    <t>7735</t>
  </si>
  <si>
    <t>1720</t>
  </si>
  <si>
    <t>1975</t>
  </si>
  <si>
    <t>2475</t>
  </si>
  <si>
    <t>23325</t>
  </si>
  <si>
    <t>1095</t>
  </si>
  <si>
    <t>1090</t>
  </si>
  <si>
    <t>2340</t>
  </si>
  <si>
    <t>13460</t>
  </si>
  <si>
    <t>1870</t>
  </si>
  <si>
    <t>3025</t>
  </si>
  <si>
    <t>1925</t>
  </si>
  <si>
    <t>2750</t>
  </si>
  <si>
    <t>1130</t>
  </si>
  <si>
    <t>295</t>
  </si>
  <si>
    <t>26315</t>
  </si>
  <si>
    <t>79930</t>
  </si>
  <si>
    <t>2645</t>
  </si>
  <si>
    <t>4325</t>
  </si>
  <si>
    <t>1065</t>
  </si>
  <si>
    <t>18045</t>
  </si>
  <si>
    <t>14770</t>
  </si>
  <si>
    <t>6715</t>
  </si>
  <si>
    <t>8055</t>
  </si>
  <si>
    <t>2170</t>
  </si>
  <si>
    <t>1550</t>
  </si>
  <si>
    <t>24950</t>
  </si>
  <si>
    <t>1150</t>
  </si>
  <si>
    <t>1170</t>
  </si>
  <si>
    <t>2490</t>
  </si>
  <si>
    <t>710</t>
  </si>
  <si>
    <t>13990</t>
  </si>
  <si>
    <t>2040</t>
  </si>
  <si>
    <t>3300</t>
  </si>
  <si>
    <t>1705</t>
  </si>
  <si>
    <t>2890</t>
  </si>
  <si>
    <t>1200</t>
  </si>
  <si>
    <t>2255</t>
  </si>
  <si>
    <t>2685</t>
  </si>
  <si>
    <t>735</t>
  </si>
  <si>
    <t>325</t>
  </si>
  <si>
    <t>27820</t>
  </si>
  <si>
    <t>84805</t>
  </si>
  <si>
    <t>2780</t>
  </si>
  <si>
    <t>4460</t>
  </si>
  <si>
    <t>1710</t>
  </si>
  <si>
    <t>2485</t>
  </si>
  <si>
    <t>18300</t>
  </si>
  <si>
    <t>15485</t>
  </si>
  <si>
    <t>7130</t>
  </si>
  <si>
    <t>8355</t>
  </si>
  <si>
    <t>1815</t>
  </si>
  <si>
    <t>2785</t>
  </si>
  <si>
    <t>25995</t>
  </si>
  <si>
    <t>1590</t>
  </si>
  <si>
    <t>1920</t>
  </si>
  <si>
    <t>14475</t>
  </si>
  <si>
    <t>1880</t>
  </si>
  <si>
    <t>3470</t>
  </si>
  <si>
    <t>2110</t>
  </si>
  <si>
    <t>2980</t>
  </si>
  <si>
    <t>1845</t>
  </si>
  <si>
    <t>365</t>
  </si>
  <si>
    <t>28905</t>
  </si>
  <si>
    <t>87680</t>
  </si>
  <si>
    <t>238</t>
  </si>
  <si>
    <t>54</t>
  </si>
  <si>
    <t>39</t>
  </si>
  <si>
    <t>32</t>
  </si>
  <si>
    <t>24</t>
  </si>
  <si>
    <t>159</t>
  </si>
  <si>
    <t>335</t>
  </si>
  <si>
    <t>130</t>
  </si>
  <si>
    <t>33</t>
  </si>
  <si>
    <t>1082</t>
  </si>
  <si>
    <t>126</t>
  </si>
  <si>
    <t>37</t>
  </si>
  <si>
    <t>41</t>
  </si>
  <si>
    <t>28</t>
  </si>
  <si>
    <t>549</t>
  </si>
  <si>
    <t>115</t>
  </si>
  <si>
    <t>25</t>
  </si>
  <si>
    <t>31</t>
  </si>
  <si>
    <t>76</t>
  </si>
  <si>
    <t>23</t>
  </si>
  <si>
    <t>36</t>
  </si>
  <si>
    <t>80</t>
  </si>
  <si>
    <t>943</t>
  </si>
  <si>
    <t>3382</t>
  </si>
  <si>
    <t>198</t>
  </si>
  <si>
    <t>140</t>
  </si>
  <si>
    <t>30</t>
  </si>
  <si>
    <t>197</t>
  </si>
  <si>
    <t>1021</t>
  </si>
  <si>
    <t>1331</t>
  </si>
  <si>
    <t>914</t>
  </si>
  <si>
    <t>160</t>
  </si>
  <si>
    <t>2002</t>
  </si>
  <si>
    <t>191</t>
  </si>
  <si>
    <t>141</t>
  </si>
  <si>
    <t>51</t>
  </si>
  <si>
    <t>1012</t>
  </si>
  <si>
    <t>47</t>
  </si>
  <si>
    <t>1109</t>
  </si>
  <si>
    <t>985</t>
  </si>
  <si>
    <t>45</t>
  </si>
  <si>
    <t>178</t>
  </si>
  <si>
    <t>246</t>
  </si>
  <si>
    <t>723</t>
  </si>
  <si>
    <t>641</t>
  </si>
  <si>
    <t>5066</t>
  </si>
  <si>
    <t>9101</t>
  </si>
  <si>
    <t>239</t>
  </si>
  <si>
    <t>169</t>
  </si>
  <si>
    <t>1263</t>
  </si>
  <si>
    <t>1756</t>
  </si>
  <si>
    <t>1217</t>
  </si>
  <si>
    <t>539</t>
  </si>
  <si>
    <t>320</t>
  </si>
  <si>
    <t>188</t>
  </si>
  <si>
    <t>222</t>
  </si>
  <si>
    <t>27</t>
  </si>
  <si>
    <t>196</t>
  </si>
  <si>
    <t>1333</t>
  </si>
  <si>
    <t>199</t>
  </si>
  <si>
    <t>1411</t>
  </si>
  <si>
    <t>273</t>
  </si>
  <si>
    <t>1084</t>
  </si>
  <si>
    <t>6885</t>
  </si>
  <si>
    <t>12237</t>
  </si>
  <si>
    <t>269</t>
  </si>
  <si>
    <t>243</t>
  </si>
  <si>
    <t>125</t>
  </si>
  <si>
    <t>279</t>
  </si>
  <si>
    <t>1582</t>
  </si>
  <si>
    <t>2338</t>
  </si>
  <si>
    <t>342</t>
  </si>
  <si>
    <t>305</t>
  </si>
  <si>
    <t>20</t>
  </si>
  <si>
    <t>4086</t>
  </si>
  <si>
    <t>206</t>
  </si>
  <si>
    <t>151</t>
  </si>
  <si>
    <t>227</t>
  </si>
  <si>
    <t>302</t>
  </si>
  <si>
    <t>1771</t>
  </si>
  <si>
    <t>248</t>
  </si>
  <si>
    <t>456</t>
  </si>
  <si>
    <t>1502</t>
  </si>
  <si>
    <t>1707</t>
  </si>
  <si>
    <t>192</t>
  </si>
  <si>
    <t>8175</t>
  </si>
  <si>
    <t>15614</t>
  </si>
  <si>
    <t>298</t>
  </si>
  <si>
    <t>411</t>
  </si>
  <si>
    <t>166</t>
  </si>
  <si>
    <t>79</t>
  </si>
  <si>
    <t>2208</t>
  </si>
  <si>
    <t>3186</t>
  </si>
  <si>
    <t>2081</t>
  </si>
  <si>
    <t>789</t>
  </si>
  <si>
    <t>452</t>
  </si>
  <si>
    <t>359</t>
  </si>
  <si>
    <t>5625</t>
  </si>
  <si>
    <t>379</t>
  </si>
  <si>
    <t>144</t>
  </si>
  <si>
    <t>439</t>
  </si>
  <si>
    <t>2575</t>
  </si>
  <si>
    <t>260</t>
  </si>
  <si>
    <t>344</t>
  </si>
  <si>
    <t>560</t>
  </si>
  <si>
    <t>2234</t>
  </si>
  <si>
    <t>2108</t>
  </si>
  <si>
    <t>90</t>
  </si>
  <si>
    <t>756</t>
  </si>
  <si>
    <t>1748</t>
  </si>
  <si>
    <t>88</t>
  </si>
  <si>
    <t>11485</t>
  </si>
  <si>
    <t>21893</t>
  </si>
  <si>
    <t>423</t>
  </si>
  <si>
    <t>281</t>
  </si>
  <si>
    <t>249</t>
  </si>
  <si>
    <t>221</t>
  </si>
  <si>
    <t>3136</t>
  </si>
  <si>
    <t>4358</t>
  </si>
  <si>
    <t>2656</t>
  </si>
  <si>
    <t>1702</t>
  </si>
  <si>
    <t>21</t>
  </si>
  <si>
    <t>339</t>
  </si>
  <si>
    <t>7521</t>
  </si>
  <si>
    <t>444</t>
  </si>
  <si>
    <t>262</t>
  </si>
  <si>
    <t>68</t>
  </si>
  <si>
    <t>3010</t>
  </si>
  <si>
    <t>508</t>
  </si>
  <si>
    <t>343</t>
  </si>
  <si>
    <t>514</t>
  </si>
  <si>
    <t>362</t>
  </si>
  <si>
    <t>496</t>
  </si>
  <si>
    <t>2917</t>
  </si>
  <si>
    <t>116</t>
  </si>
  <si>
    <t>370</t>
  </si>
  <si>
    <t>802</t>
  </si>
  <si>
    <t>2552</t>
  </si>
  <si>
    <t>134</t>
  </si>
  <si>
    <t>15398</t>
  </si>
  <si>
    <t>29065</t>
  </si>
  <si>
    <t>310</t>
  </si>
  <si>
    <t>5600</t>
  </si>
  <si>
    <t>9585</t>
  </si>
  <si>
    <t>490</t>
  </si>
  <si>
    <t>220</t>
  </si>
  <si>
    <t>340</t>
  </si>
  <si>
    <t>4275</t>
  </si>
  <si>
    <t>605</t>
  </si>
  <si>
    <t>3460</t>
  </si>
  <si>
    <t>3600</t>
  </si>
  <si>
    <t>530</t>
  </si>
  <si>
    <t>935</t>
  </si>
  <si>
    <t>3415</t>
  </si>
  <si>
    <t>19515</t>
  </si>
  <si>
    <t>37250</t>
  </si>
  <si>
    <t>4650</t>
  </si>
  <si>
    <t>6145</t>
  </si>
  <si>
    <t>2545</t>
  </si>
  <si>
    <t>570</t>
  </si>
  <si>
    <t>555</t>
  </si>
  <si>
    <t>195</t>
  </si>
  <si>
    <t>435</t>
  </si>
  <si>
    <t>420</t>
  </si>
  <si>
    <t>5205</t>
  </si>
  <si>
    <t>3295</t>
  </si>
  <si>
    <t>4640</t>
  </si>
  <si>
    <t>175</t>
  </si>
  <si>
    <t>4270</t>
  </si>
  <si>
    <t>2200</t>
  </si>
  <si>
    <t>350</t>
  </si>
  <si>
    <t>23235</t>
  </si>
  <si>
    <t>43860</t>
  </si>
  <si>
    <t>5650</t>
  </si>
  <si>
    <t>6465</t>
  </si>
  <si>
    <t>3655</t>
  </si>
  <si>
    <t>2810</t>
  </si>
  <si>
    <t>1300</t>
  </si>
  <si>
    <t>12015</t>
  </si>
  <si>
    <t>580</t>
  </si>
  <si>
    <t>6505</t>
  </si>
  <si>
    <t>4670</t>
  </si>
  <si>
    <t>6065</t>
  </si>
  <si>
    <t>1735</t>
  </si>
  <si>
    <t>5185</t>
  </si>
  <si>
    <t>2715</t>
  </si>
  <si>
    <t>330</t>
  </si>
  <si>
    <t>28465</t>
  </si>
  <si>
    <t>52635</t>
  </si>
  <si>
    <t>520</t>
  </si>
  <si>
    <t>1135</t>
  </si>
  <si>
    <t>6430</t>
  </si>
  <si>
    <t>6870</t>
  </si>
  <si>
    <t>3715</t>
  </si>
  <si>
    <t>3155</t>
  </si>
  <si>
    <t>1295</t>
  </si>
  <si>
    <t>65</t>
  </si>
  <si>
    <t>13035</t>
  </si>
  <si>
    <t>190</t>
  </si>
  <si>
    <t>7930</t>
  </si>
  <si>
    <t>525</t>
  </si>
  <si>
    <t>4515</t>
  </si>
  <si>
    <t>6875</t>
  </si>
  <si>
    <t>2405</t>
  </si>
  <si>
    <t>5560</t>
  </si>
  <si>
    <t>3020</t>
  </si>
  <si>
    <t>31580</t>
  </si>
  <si>
    <t>58980</t>
  </si>
  <si>
    <t>7215</t>
  </si>
  <si>
    <t>6980</t>
  </si>
  <si>
    <t>3580</t>
  </si>
  <si>
    <t>3400</t>
  </si>
  <si>
    <t>2045</t>
  </si>
  <si>
    <t>13895</t>
  </si>
  <si>
    <t>550</t>
  </si>
  <si>
    <t>8585</t>
  </si>
  <si>
    <t>5655</t>
  </si>
  <si>
    <t>7080</t>
  </si>
  <si>
    <t>2500</t>
  </si>
  <si>
    <t>6475</t>
  </si>
  <si>
    <t>455</t>
  </si>
  <si>
    <t>34980</t>
  </si>
  <si>
    <t>64675</t>
  </si>
  <si>
    <t>212</t>
  </si>
  <si>
    <t>38</t>
  </si>
  <si>
    <t>334</t>
  </si>
  <si>
    <t>2607</t>
  </si>
  <si>
    <t>1993</t>
  </si>
  <si>
    <t>614</t>
  </si>
  <si>
    <t>3178</t>
  </si>
  <si>
    <t>157</t>
  </si>
  <si>
    <t>35</t>
  </si>
  <si>
    <t>60</t>
  </si>
  <si>
    <t>911</t>
  </si>
  <si>
    <t>149</t>
  </si>
  <si>
    <t>2096</t>
  </si>
  <si>
    <t>7448</t>
  </si>
  <si>
    <t>189</t>
  </si>
  <si>
    <t>1166</t>
  </si>
  <si>
    <t>3223</t>
  </si>
  <si>
    <t>1930</t>
  </si>
  <si>
    <t>1293</t>
  </si>
  <si>
    <t>73</t>
  </si>
  <si>
    <t>382</t>
  </si>
  <si>
    <t>4047</t>
  </si>
  <si>
    <t>128</t>
  </si>
  <si>
    <t>89</t>
  </si>
  <si>
    <t>885</t>
  </si>
  <si>
    <t>884</t>
  </si>
  <si>
    <t>53</t>
  </si>
  <si>
    <t>256</t>
  </si>
  <si>
    <t>3228</t>
  </si>
  <si>
    <t>9326</t>
  </si>
  <si>
    <t>108</t>
  </si>
  <si>
    <t>3313</t>
  </si>
  <si>
    <t>2004</t>
  </si>
  <si>
    <t>1309</t>
  </si>
  <si>
    <t>4075</t>
  </si>
  <si>
    <t>42</t>
  </si>
  <si>
    <t>84</t>
  </si>
  <si>
    <t>438</t>
  </si>
  <si>
    <t>544</t>
  </si>
  <si>
    <t>3249</t>
  </si>
  <si>
    <t>9379</t>
  </si>
  <si>
    <t>3514</t>
  </si>
  <si>
    <t>2173</t>
  </si>
  <si>
    <t>398</t>
  </si>
  <si>
    <t>4290</t>
  </si>
  <si>
    <t>67</t>
  </si>
  <si>
    <t>124</t>
  </si>
  <si>
    <t>133</t>
  </si>
  <si>
    <t>413</t>
  </si>
  <si>
    <t>3261</t>
  </si>
  <si>
    <t>9544</t>
  </si>
  <si>
    <t>109</t>
  </si>
  <si>
    <t>3703</t>
  </si>
  <si>
    <t>2293</t>
  </si>
  <si>
    <t>1410</t>
  </si>
  <si>
    <t>4549</t>
  </si>
  <si>
    <t>309</t>
  </si>
  <si>
    <t>903</t>
  </si>
  <si>
    <t>1058</t>
  </si>
  <si>
    <t>66</t>
  </si>
  <si>
    <t>3529</t>
  </si>
  <si>
    <t>10076</t>
  </si>
  <si>
    <t>293</t>
  </si>
  <si>
    <t>2092</t>
  </si>
  <si>
    <t>5616</t>
  </si>
  <si>
    <t>3104</t>
  </si>
  <si>
    <t>2512</t>
  </si>
  <si>
    <t>218</t>
  </si>
  <si>
    <t>7432</t>
  </si>
  <si>
    <t>540</t>
  </si>
  <si>
    <t>165</t>
  </si>
  <si>
    <t>2133</t>
  </si>
  <si>
    <t>1803</t>
  </si>
  <si>
    <t>194</t>
  </si>
  <si>
    <t>321</t>
  </si>
  <si>
    <t>5817</t>
  </si>
  <si>
    <t>17474</t>
  </si>
  <si>
    <t>375</t>
  </si>
  <si>
    <t>4305</t>
  </si>
  <si>
    <t>8310</t>
  </si>
  <si>
    <t>3850</t>
  </si>
  <si>
    <t>1290</t>
  </si>
  <si>
    <t>830</t>
  </si>
  <si>
    <t>600</t>
  </si>
  <si>
    <t>12645</t>
  </si>
  <si>
    <t>4875</t>
  </si>
  <si>
    <t>705</t>
  </si>
  <si>
    <t>2510</t>
  </si>
  <si>
    <t>360</t>
  </si>
  <si>
    <t>1225</t>
  </si>
  <si>
    <t>10930</t>
  </si>
  <si>
    <t>32755</t>
  </si>
  <si>
    <t>290</t>
  </si>
  <si>
    <t>9460</t>
  </si>
  <si>
    <t>4390</t>
  </si>
  <si>
    <t>5070</t>
  </si>
  <si>
    <t>14470</t>
  </si>
  <si>
    <t>5315</t>
  </si>
  <si>
    <t>565</t>
  </si>
  <si>
    <t>510</t>
  </si>
  <si>
    <t>12075</t>
  </si>
  <si>
    <t>36340</t>
  </si>
  <si>
    <t>4675</t>
  </si>
  <si>
    <t>10505</t>
  </si>
  <si>
    <t>5610</t>
  </si>
  <si>
    <t>16110</t>
  </si>
  <si>
    <t>1905</t>
  </si>
  <si>
    <t>5775</t>
  </si>
  <si>
    <t>3130</t>
  </si>
  <si>
    <t>12585</t>
  </si>
  <si>
    <t>39155</t>
  </si>
  <si>
    <t>4860</t>
  </si>
  <si>
    <t>11295</t>
  </si>
  <si>
    <t>5320</t>
  </si>
  <si>
    <t>5975</t>
  </si>
  <si>
    <t>17105</t>
  </si>
  <si>
    <t>6025</t>
  </si>
  <si>
    <t>575</t>
  </si>
  <si>
    <t>170</t>
  </si>
  <si>
    <t>1280</t>
  </si>
  <si>
    <t>13040</t>
  </si>
  <si>
    <t>41035</t>
  </si>
  <si>
    <t>4970</t>
  </si>
  <si>
    <t>11850</t>
  </si>
  <si>
    <t>5525</t>
  </si>
  <si>
    <t>6325</t>
  </si>
  <si>
    <t>18205</t>
  </si>
  <si>
    <t>13620</t>
  </si>
  <si>
    <t>42860</t>
  </si>
  <si>
    <t>+23.8928939237899</t>
  </si>
  <si>
    <t>+20.6261510128913</t>
  </si>
  <si>
    <t>+27.6845637583893</t>
  </si>
  <si>
    <t>+24.282982791587</t>
  </si>
  <si>
    <t>+2.32558139534884</t>
  </si>
  <si>
    <t>+42.0886075949367</t>
  </si>
  <si>
    <t>-0.892857142857143</t>
  </si>
  <si>
    <t>+36.4016736401674</t>
  </si>
  <si>
    <t>+48.159509202454</t>
  </si>
  <si>
    <t>-7.38119312436805</t>
  </si>
  <si>
    <t>+19.5400524772341</t>
  </si>
  <si>
    <t>+30.2446444416276</t>
  </si>
  <si>
    <t>+36.7546848381601</t>
  </si>
  <si>
    <t>+20.6702160977137</t>
  </si>
  <si>
    <t>+59.4164456233422</t>
  </si>
  <si>
    <t>+20.7746478873239</t>
  </si>
  <si>
    <t>+12.461695607763</t>
  </si>
  <si>
    <t>+1.67597765363128</t>
  </si>
  <si>
    <t>+29.6680497925311</t>
  </si>
  <si>
    <t>+36.3939899833055</t>
  </si>
  <si>
    <t>+30.0262008733624</t>
  </si>
  <si>
    <t>+34.4418052256532</t>
  </si>
  <si>
    <t>+31.924882629108</t>
  </si>
  <si>
    <t>+72.0956719817768</t>
  </si>
  <si>
    <t>+40.8510638297872</t>
  </si>
  <si>
    <t>+50.5982905982906</t>
  </si>
  <si>
    <t>+53.6121673003802</t>
  </si>
  <si>
    <t>+23.4132581100141</t>
  </si>
  <si>
    <t>+39.6551724137931</t>
  </si>
  <si>
    <t>+109.272467902996</t>
  </si>
  <si>
    <t>+34.3537414965986</t>
  </si>
  <si>
    <t>+34.0807174887892</t>
  </si>
  <si>
    <t>+51.9365547768351</t>
  </si>
  <si>
    <t>+26.6533066132265</t>
  </si>
  <si>
    <t>-13.7037037037037</t>
  </si>
  <si>
    <t>+3.4965034965035</t>
  </si>
  <si>
    <t>+43.4571890145396</t>
  </si>
  <si>
    <t>+159.81308411215</t>
  </si>
  <si>
    <t>+129.151291512915</t>
  </si>
  <si>
    <t>+100.955414012739</t>
  </si>
  <si>
    <t>+85.5498721227622</t>
  </si>
  <si>
    <t>+115.261538461538</t>
  </si>
  <si>
    <t>+37.7245508982036</t>
  </si>
  <si>
    <t>+115.853658536585</t>
  </si>
  <si>
    <t>+40.8521303258145</t>
  </si>
  <si>
    <t>+146.059113300493</t>
  </si>
  <si>
    <t>+124.567788898999</t>
  </si>
  <si>
    <t>+114.128035320088</t>
  </si>
  <si>
    <t>+28.3707865168539</t>
  </si>
  <si>
    <t>+68.4782608695652</t>
  </si>
  <si>
    <t>+85.0474508938424</t>
  </si>
  <si>
    <t>+46.9780643568938</t>
  </si>
  <si>
    <t>+42.6364572605561</t>
  </si>
  <si>
    <t>+32.9650092081031</t>
  </si>
  <si>
    <t>+41.6107382550336</t>
  </si>
  <si>
    <t>+45.5066921606119</t>
  </si>
  <si>
    <t>+20.6976744186047</t>
  </si>
  <si>
    <t>+43.6708860759494</t>
  </si>
  <si>
    <t>+6.25</t>
  </si>
  <si>
    <t>+57.5313807531381</t>
  </si>
  <si>
    <t>+65.0306748466258</t>
  </si>
  <si>
    <t>+0.303336703741153</t>
  </si>
  <si>
    <t>+34.4343262849205</t>
  </si>
  <si>
    <t>+47.0401825326404</t>
  </si>
  <si>
    <t>+51.1499148211244</t>
  </si>
  <si>
    <t>+40.9959285937989</t>
  </si>
  <si>
    <t>+101.724137931034</t>
  </si>
  <si>
    <t>+12.3239436619718</t>
  </si>
  <si>
    <t>+28.0898876404494</t>
  </si>
  <si>
    <t>+2.23463687150838</t>
  </si>
  <si>
    <t>+51.0373443983403</t>
  </si>
  <si>
    <t>+52.9215358931553</t>
  </si>
  <si>
    <t>+47.0742358078603</t>
  </si>
  <si>
    <t>+54.1567695961995</t>
  </si>
  <si>
    <t>+43.4272300469484</t>
  </si>
  <si>
    <t>+77.7904328018223</t>
  </si>
  <si>
    <t>+58.7234042553191</t>
  </si>
  <si>
    <t>+67.5213675213675</t>
  </si>
  <si>
    <t>+109.505703422053</t>
  </si>
  <si>
    <t>+47.2496473906911</t>
  </si>
  <si>
    <t>+76.2931034482759</t>
  </si>
  <si>
    <t>+158.059914407989</t>
  </si>
  <si>
    <t>+52.3809523809524</t>
  </si>
  <si>
    <t>+63.0044843049327</t>
  </si>
  <si>
    <t>+76.5215787532276</t>
  </si>
  <si>
    <t>+66.5330661322645</t>
  </si>
  <si>
    <t>+49.6296296296296</t>
  </si>
  <si>
    <t>+14.965034965035</t>
  </si>
  <si>
    <t>+73.9903069466882</t>
  </si>
  <si>
    <t>+172.897196261682</t>
  </si>
  <si>
    <t>+280.442804428044</t>
  </si>
  <si>
    <t>+153.184713375796</t>
  </si>
  <si>
    <t>+176.598465473146</t>
  </si>
  <si>
    <t>+149.353846153846</t>
  </si>
  <si>
    <t>+57.4850299401198</t>
  </si>
  <si>
    <t>+237.5</t>
  </si>
  <si>
    <t>+68.922305764411</t>
  </si>
  <si>
    <t>+208.866995073892</t>
  </si>
  <si>
    <t>+170.791628753412</t>
  </si>
  <si>
    <t>+143.9293598234</t>
  </si>
  <si>
    <t>+42.1348314606742</t>
  </si>
  <si>
    <t>+130.99757227985</t>
  </si>
  <si>
    <t>+72.9367846234535</t>
  </si>
  <si>
    <t>+60.4016477857878</t>
  </si>
  <si>
    <t>+72.9281767955801</t>
  </si>
  <si>
    <t>+65.9395973154362</t>
  </si>
  <si>
    <t>+55.8317399617591</t>
  </si>
  <si>
    <t>+41.8604651162791</t>
  </si>
  <si>
    <t>+54.4303797468354</t>
  </si>
  <si>
    <t>+23.2142857142857</t>
  </si>
  <si>
    <t>+85.7740585774059</t>
  </si>
  <si>
    <t>+91.1042944785276</t>
  </si>
  <si>
    <t>+8.69565217391304</t>
  </si>
  <si>
    <t>+53.6656891495601</t>
  </si>
  <si>
    <t>+70.5792876156674</t>
  </si>
  <si>
    <t>+67.2700170357751</t>
  </si>
  <si>
    <t>+75.4462887566552</t>
  </si>
  <si>
    <t>+214.456233421751</t>
  </si>
  <si>
    <t>+23.5915492957746</t>
  </si>
  <si>
    <t>+47.0888661899898</t>
  </si>
  <si>
    <t>+3.35195530726257</t>
  </si>
  <si>
    <t>+99.5850622406639</t>
  </si>
  <si>
    <t>+70.7846410684474</t>
  </si>
  <si>
    <t>+75.8951965065502</t>
  </si>
  <si>
    <t>+96.9121140142518</t>
  </si>
  <si>
    <t>+80.5164319248826</t>
  </si>
  <si>
    <t>+75.3986332574032</t>
  </si>
  <si>
    <t>+127.659574468085</t>
  </si>
  <si>
    <t>+85.6410256410256</t>
  </si>
  <si>
    <t>+122.813688212928</t>
  </si>
  <si>
    <t>+78.4203102961918</t>
  </si>
  <si>
    <t>+159.26724137931</t>
  </si>
  <si>
    <t>+212.268188302425</t>
  </si>
  <si>
    <t>+85.3741496598639</t>
  </si>
  <si>
    <t>+108.295964125561</t>
  </si>
  <si>
    <t>+111.656215418665</t>
  </si>
  <si>
    <t>+110.821643286573</t>
  </si>
  <si>
    <t>+128.888888888889</t>
  </si>
  <si>
    <t>+38.3216783216783</t>
  </si>
  <si>
    <t>+91.2762520193861</t>
  </si>
  <si>
    <t>+139.252336448598</t>
  </si>
  <si>
    <t>+284.870848708487</t>
  </si>
  <si>
    <t>+237.579617834395</t>
  </si>
  <si>
    <t>+210.74168797954</t>
  </si>
  <si>
    <t>+169.415384615385</t>
  </si>
  <si>
    <t>+79.6407185628743</t>
  </si>
  <si>
    <t>+327.743902439024</t>
  </si>
  <si>
    <t>+94.4862155388471</t>
  </si>
  <si>
    <t>+276.600985221675</t>
  </si>
  <si>
    <t>+223.475887170155</t>
  </si>
  <si>
    <t>+186.092715231788</t>
  </si>
  <si>
    <t>+72.752808988764</t>
  </si>
  <si>
    <t>+163.04347826087</t>
  </si>
  <si>
    <t>+167.909953652615</t>
  </si>
  <si>
    <t>+103.159226236387</t>
  </si>
  <si>
    <t>+73.5324407826982</t>
  </si>
  <si>
    <t>+113.996316758748</t>
  </si>
  <si>
    <t>+88.255033557047</t>
  </si>
  <si>
    <t>+80.6883365200765</t>
  </si>
  <si>
    <t>+54.4186046511628</t>
  </si>
  <si>
    <t>+61.0759493670886</t>
  </si>
  <si>
    <t>+66.0714285714286</t>
  </si>
  <si>
    <t>+113.807531380753</t>
  </si>
  <si>
    <t>+107.975460122699</t>
  </si>
  <si>
    <t>+17.7957532861476</t>
  </si>
  <si>
    <t>+72.7890106497916</t>
  </si>
  <si>
    <t>+92.5212320953226</t>
  </si>
  <si>
    <t>+87.1592844974446</t>
  </si>
  <si>
    <t>+100.407140620106</t>
  </si>
  <si>
    <t>+225.596816976127</t>
  </si>
  <si>
    <t>+39.2605633802817</t>
  </si>
  <si>
    <t>+66.4964249233912</t>
  </si>
  <si>
    <t>-3.91061452513966</t>
  </si>
  <si>
    <t>+132.780082987552</t>
  </si>
  <si>
    <t>+90.6510851419032</t>
  </si>
  <si>
    <t>+96.5065502183406</t>
  </si>
  <si>
    <t>+156.769596199525</t>
  </si>
  <si>
    <t>+145.305164319249</t>
  </si>
  <si>
    <t>+73.8041002277904</t>
  </si>
  <si>
    <t>+168.510638297872</t>
  </si>
  <si>
    <t>+101.709401709402</t>
  </si>
  <si>
    <t>+152.471482889734</t>
  </si>
  <si>
    <t>+111.565585331453</t>
  </si>
  <si>
    <t>+207.327586206897</t>
  </si>
  <si>
    <t>+271.184022824536</t>
  </si>
  <si>
    <t>+131.972789115646</t>
  </si>
  <si>
    <t>+136.547085201794</t>
  </si>
  <si>
    <t>+146.993729251199</t>
  </si>
  <si>
    <t>+158.316633266533</t>
  </si>
  <si>
    <t>+181.851851851852</t>
  </si>
  <si>
    <t>+60.1398601398601</t>
  </si>
  <si>
    <t>+108.239095315024</t>
  </si>
  <si>
    <t>+174.299065420561</t>
  </si>
  <si>
    <t>+329.151291512915</t>
  </si>
  <si>
    <t>+333.43949044586</t>
  </si>
  <si>
    <t>+259.590792838875</t>
  </si>
  <si>
    <t>+212.738461538462</t>
  </si>
  <si>
    <t>+108.982035928144</t>
  </si>
  <si>
    <t>+422.865853658537</t>
  </si>
  <si>
    <t>+123.809523809524</t>
  </si>
  <si>
    <t>+287.192118226601</t>
  </si>
  <si>
    <t>+250.409463148317</t>
  </si>
  <si>
    <t>+241.501103752759</t>
  </si>
  <si>
    <t>+119.943820224719</t>
  </si>
  <si>
    <t>+255.434782608696</t>
  </si>
  <si>
    <t>+209.788126241448</t>
  </si>
  <si>
    <t>+131.882269459785</t>
  </si>
  <si>
    <t>+87.3326467559217</t>
  </si>
  <si>
    <t>+171.823204419889</t>
  </si>
  <si>
    <t>+101.677852348993</t>
  </si>
  <si>
    <t>+98.8527724665392</t>
  </si>
  <si>
    <t>+72.3255813953488</t>
  </si>
  <si>
    <t>+111.075949367089</t>
  </si>
  <si>
    <t>+102.380952380952</t>
  </si>
  <si>
    <t>+139.121338912134</t>
  </si>
  <si>
    <t>+123.006134969325</t>
  </si>
  <si>
    <t>+30.535894843276</t>
  </si>
  <si>
    <t>+94.5516283377064</t>
  </si>
  <si>
    <t>+115.033591076182</t>
  </si>
  <si>
    <t>+101.660988074957</t>
  </si>
  <si>
    <t>+134.700908236768</t>
  </si>
  <si>
    <t>+255.702917771883</t>
  </si>
  <si>
    <t>+53.3450704225352</t>
  </si>
  <si>
    <t>+90.3983656792646</t>
  </si>
  <si>
    <t>-8.93854748603352</t>
  </si>
  <si>
    <t>+149.585062240664</t>
  </si>
  <si>
    <t>+122.871452420701</t>
  </si>
  <si>
    <t>+119.056768558952</t>
  </si>
  <si>
    <t>+191.686460807601</t>
  </si>
  <si>
    <t>+192.957746478873</t>
  </si>
  <si>
    <t>+78.7015945330296</t>
  </si>
  <si>
    <t>+211.063829787234</t>
  </si>
  <si>
    <t>+114.358974358974</t>
  </si>
  <si>
    <t>+175.665399239544</t>
  </si>
  <si>
    <t>+135.966149506347</t>
  </si>
  <si>
    <t>+273.275862068966</t>
  </si>
  <si>
    <t>+294.579172610556</t>
  </si>
  <si>
    <t>+156.462585034014</t>
  </si>
  <si>
    <t>+157.174887892377</t>
  </si>
  <si>
    <t>+173.459977867945</t>
  </si>
  <si>
    <t>+198.196392785571</t>
  </si>
  <si>
    <t>+221.481481481481</t>
  </si>
  <si>
    <t>+84.4755244755245</t>
  </si>
  <si>
    <t>+134.571890145396</t>
  </si>
  <si>
    <t>+178.971962616822</t>
  </si>
  <si>
    <t>+365.313653136531</t>
  </si>
  <si>
    <t>+373.885350318471</t>
  </si>
  <si>
    <t>+278.005115089514</t>
  </si>
  <si>
    <t>+257.6</t>
  </si>
  <si>
    <t>+123.952095808383</t>
  </si>
  <si>
    <t>+529.573170731707</t>
  </si>
  <si>
    <t>+145.112781954887</t>
  </si>
  <si>
    <t>+313.546798029557</t>
  </si>
  <si>
    <t>+285.89626933576</t>
  </si>
  <si>
    <t>+292.384105960265</t>
  </si>
  <si>
    <t>+156.179775280899</t>
  </si>
  <si>
    <t>+326.086956521739</t>
  </si>
  <si>
    <t>+246.899139262856</t>
  </si>
  <si>
    <t>+159.001018110018</t>
  </si>
  <si>
    <t>+88.9804325437693</t>
  </si>
  <si>
    <t>+211.233885819521</t>
  </si>
  <si>
    <t>+110.570469798658</t>
  </si>
  <si>
    <t>+95.0286806883365</t>
  </si>
  <si>
    <t>+86.046511627907</t>
  </si>
  <si>
    <t>+135.759493670886</t>
  </si>
  <si>
    <t>+139.583333333333</t>
  </si>
  <si>
    <t>+160.460251046025</t>
  </si>
  <si>
    <t>+120.858895705521</t>
  </si>
  <si>
    <t>+39.0293225480283</t>
  </si>
  <si>
    <t>+105.66445439111</t>
  </si>
  <si>
    <t>+131.271390543795</t>
  </si>
  <si>
    <t>+114.970187393526</t>
  </si>
  <si>
    <t>+155.245850297526</t>
  </si>
  <si>
    <t>+279.310344827586</t>
  </si>
  <si>
    <t>+61.9718309859155</t>
  </si>
  <si>
    <t>+111.950970377937</t>
  </si>
  <si>
    <t>-16.2011173184358</t>
  </si>
  <si>
    <t>+189.419087136929</t>
  </si>
  <si>
    <t>+147.913188647746</t>
  </si>
  <si>
    <t>+136.943231441048</t>
  </si>
  <si>
    <t>+221.852731591449</t>
  </si>
  <si>
    <t>+195.774647887324</t>
  </si>
  <si>
    <t>+112.414578587699</t>
  </si>
  <si>
    <t>+251.063829787234</t>
  </si>
  <si>
    <t>+137.606837606838</t>
  </si>
  <si>
    <t>+156.653992395437</t>
  </si>
  <si>
    <t>+139.774330042313</t>
  </si>
  <si>
    <t>+311.637931034483</t>
  </si>
  <si>
    <t>+347.218259629101</t>
  </si>
  <si>
    <t>+187.414965986395</t>
  </si>
  <si>
    <t>+176.905829596413</t>
  </si>
  <si>
    <t>+198.874953891553</t>
  </si>
  <si>
    <t>+196.593186372745</t>
  </si>
  <si>
    <t>+240.740740740741</t>
  </si>
  <si>
    <t>+83.2167832167832</t>
  </si>
  <si>
    <t>+147.980613893376</t>
  </si>
  <si>
    <t>+187.383177570093</t>
  </si>
  <si>
    <t>+384.076433121019</t>
  </si>
  <si>
    <t>+328.388746803069</t>
  </si>
  <si>
    <t>+296.615384615385</t>
  </si>
  <si>
    <t>+127.544910179641</t>
  </si>
  <si>
    <t>+584.451219512195</t>
  </si>
  <si>
    <t>+170.676691729323</t>
  </si>
  <si>
    <t>+316.256157635468</t>
  </si>
  <si>
    <t>+307.643312101911</t>
  </si>
  <si>
    <t>+308.388520971302</t>
  </si>
  <si>
    <t>+187.921348314607</t>
  </si>
  <si>
    <t>+313.04347826087</t>
  </si>
  <si>
    <t>+269.78591922313</t>
  </si>
  <si>
    <t>+178.206275259927</t>
  </si>
  <si>
    <t>+91.8125643666323</t>
  </si>
  <si>
    <t>+232.412523020258</t>
  </si>
  <si>
    <t>+119.798657718121</t>
  </si>
  <si>
    <t>+89.2925430210325</t>
  </si>
  <si>
    <t>+97.6744186046512</t>
  </si>
  <si>
    <t>+159.493670886076</t>
  </si>
  <si>
    <t>+187.65690376569</t>
  </si>
  <si>
    <t>+119.325153374233</t>
  </si>
  <si>
    <t>+42.0626895854398</t>
  </si>
  <si>
    <t>+113.150177496527</t>
  </si>
  <si>
    <t>+135.898085942452</t>
  </si>
  <si>
    <t>+115.502555366269</t>
  </si>
  <si>
    <t>+165.894143438772</t>
  </si>
  <si>
    <t>+283.95225464191</t>
  </si>
  <si>
    <t>+68.1338028169014</t>
  </si>
  <si>
    <t>+121.144024514811</t>
  </si>
  <si>
    <t>+251.659751037344</t>
  </si>
  <si>
    <t>+159.599332220367</t>
  </si>
  <si>
    <t>+144.71615720524</t>
  </si>
  <si>
    <t>+247.980997624703</t>
  </si>
  <si>
    <t>+208.68544600939</t>
  </si>
  <si>
    <t>+168.79271070615</t>
  </si>
  <si>
    <t>+170.212765957447</t>
  </si>
  <si>
    <t>+135.897435897436</t>
  </si>
  <si>
    <t>+154.752851711027</t>
  </si>
  <si>
    <t>+139.069111424542</t>
  </si>
  <si>
    <t>+329.956896551724</t>
  </si>
  <si>
    <t>+397.146932952924</t>
  </si>
  <si>
    <t>+204.421768707483</t>
  </si>
  <si>
    <t>+195.964125560538</t>
  </si>
  <si>
    <t>+217.502766506824</t>
  </si>
  <si>
    <t>+194.589178356713</t>
  </si>
  <si>
    <t>+257.407407407407</t>
  </si>
  <si>
    <t>+79.7202797202797</t>
  </si>
  <si>
    <t>+155.250403877221</t>
  </si>
  <si>
    <t>+196.728971962617</t>
  </si>
  <si>
    <t>+457.19557195572</t>
  </si>
  <si>
    <t>+412.738853503185</t>
  </si>
  <si>
    <t>+308.567774936061</t>
  </si>
  <si>
    <t>+333.538461538462</t>
  </si>
  <si>
    <t>+142.51497005988</t>
  </si>
  <si>
    <t>+636.280487804878</t>
  </si>
  <si>
    <t>+179.448621553885</t>
  </si>
  <si>
    <t>+349.507389162562</t>
  </si>
  <si>
    <t>+333.12101910828</t>
  </si>
  <si>
    <t>+333.222958057395</t>
  </si>
  <si>
    <t>+185.112359550562</t>
  </si>
  <si>
    <t>+340.217391304348</t>
  </si>
  <si>
    <t>+288.048995806665</t>
  </si>
  <si>
    <t>+190.654984111313</t>
  </si>
  <si>
    <t>+94.9021627188466</t>
  </si>
  <si>
    <t>+226.887661141805</t>
  </si>
  <si>
    <t>+128.187919463087</t>
  </si>
  <si>
    <t>+104.651162790698</t>
  </si>
  <si>
    <t>+161.075949367089</t>
  </si>
  <si>
    <t>+160.416666666667</t>
  </si>
  <si>
    <t>+198.117154811715</t>
  </si>
  <si>
    <t>+128.527607361963</t>
  </si>
  <si>
    <t>+49.6461071789687</t>
  </si>
  <si>
    <t>+118.552245716932</t>
  </si>
  <si>
    <t>+134.44035999493</t>
  </si>
  <si>
    <t>+108.262350936968</t>
  </si>
  <si>
    <t>+173.097400563733</t>
  </si>
  <si>
    <t>+319.098143236074</t>
  </si>
  <si>
    <t>+76.9366197183099</t>
  </si>
  <si>
    <t>+123.697650663943</t>
  </si>
  <si>
    <t>-18.9944134078212</t>
  </si>
  <si>
    <t>+257.883817427386</t>
  </si>
  <si>
    <t>+176.293823038397</t>
  </si>
  <si>
    <t>+147.816593886463</t>
  </si>
  <si>
    <t>+269.358669833729</t>
  </si>
  <si>
    <t>+236.854460093897</t>
  </si>
  <si>
    <t>+200.113895216401</t>
  </si>
  <si>
    <t>+149.57264957265</t>
  </si>
  <si>
    <t>+160.456273764259</t>
  </si>
  <si>
    <t>+150.352609308886</t>
  </si>
  <si>
    <t>+362.284482758621</t>
  </si>
  <si>
    <t>+424.251069900143</t>
  </si>
  <si>
    <t>+228.231292517007</t>
  </si>
  <si>
    <t>+220.627802690583</t>
  </si>
  <si>
    <t>+239.265953522685</t>
  </si>
  <si>
    <t>+197.595190380762</t>
  </si>
  <si>
    <t>+225.925925925926</t>
  </si>
  <si>
    <t>+78.3216783216783</t>
  </si>
  <si>
    <t>+156.058158319871</t>
  </si>
  <si>
    <t>+201.401869158878</t>
  </si>
  <si>
    <t>+479.335793357934</t>
  </si>
  <si>
    <t>+427.070063694268</t>
  </si>
  <si>
    <t>+339.25831202046</t>
  </si>
  <si>
    <t>+358.153846153846</t>
  </si>
  <si>
    <t>+169.461077844311</t>
  </si>
  <si>
    <t>+666.768292682927</t>
  </si>
  <si>
    <t>+185.714285714286</t>
  </si>
  <si>
    <t>+344.581280788177</t>
  </si>
  <si>
    <t>+355.414012738854</t>
  </si>
  <si>
    <t>+327.152317880795</t>
  </si>
  <si>
    <t>+197.752808988764</t>
  </si>
  <si>
    <t>+334.782608695652</t>
  </si>
  <si>
    <t>+299.635841977488</t>
  </si>
  <si>
    <t>+199.709992904082</t>
  </si>
  <si>
    <t>+87.178166838311</t>
  </si>
  <si>
    <t>+209.39226519337</t>
  </si>
  <si>
    <t>+123.154362416107</t>
  </si>
  <si>
    <t>+100.764818355641</t>
  </si>
  <si>
    <t>+103.488372093023</t>
  </si>
  <si>
    <t>+172.151898734177</t>
  </si>
  <si>
    <t>+166.369047619048</t>
  </si>
  <si>
    <t>+203.347280334728</t>
  </si>
  <si>
    <t>+130.061349693252</t>
  </si>
  <si>
    <t>+56.2184024266936</t>
  </si>
  <si>
    <t>+117.085970057108</t>
  </si>
  <si>
    <t>+128.989732538978</t>
  </si>
  <si>
    <t>+169.182586908863</t>
  </si>
  <si>
    <t>+354.907161803714</t>
  </si>
  <si>
    <t>+84.8591549295775</t>
  </si>
  <si>
    <t>+136.976506639428</t>
  </si>
  <si>
    <t>-13.4078212290503</t>
  </si>
  <si>
    <t>+246.473029045643</t>
  </si>
  <si>
    <t>+188.81469115192</t>
  </si>
  <si>
    <t>+148.25327510917</t>
  </si>
  <si>
    <t>+278.859857482185</t>
  </si>
  <si>
    <t>+240.37558685446</t>
  </si>
  <si>
    <t>+253.644646924829</t>
  </si>
  <si>
    <t>+174.468085106383</t>
  </si>
  <si>
    <t>+150.42735042735</t>
  </si>
  <si>
    <t>+159.520451339915</t>
  </si>
  <si>
    <t>+406.465517241379</t>
  </si>
  <si>
    <t>+432.810271041369</t>
  </si>
  <si>
    <t>+219.727891156463</t>
  </si>
  <si>
    <t>+210.538116591928</t>
  </si>
  <si>
    <t>+254.850608631501</t>
  </si>
  <si>
    <t>+185.571142284569</t>
  </si>
  <si>
    <t>+209.259259259259</t>
  </si>
  <si>
    <t>+90.9090909090909</t>
  </si>
  <si>
    <t>+217.757009345794</t>
  </si>
  <si>
    <t>+510.70110701107</t>
  </si>
  <si>
    <t>+376.114649681529</t>
  </si>
  <si>
    <t>+337.340153452685</t>
  </si>
  <si>
    <t>+352.923076923077</t>
  </si>
  <si>
    <t>+184.431137724551</t>
  </si>
  <si>
    <t>+701.829268292683</t>
  </si>
  <si>
    <t>+210.77694235589</t>
  </si>
  <si>
    <t>+348.275862068966</t>
  </si>
  <si>
    <t>+345.40491355778</t>
  </si>
  <si>
    <t>+330.46357615894</t>
  </si>
  <si>
    <t>+211.797752808989</t>
  </si>
  <si>
    <t>+329.347826086957</t>
  </si>
  <si>
    <t>+300.463473846833</t>
  </si>
  <si>
    <t>+202.394101132262</t>
  </si>
  <si>
    <t>+81.2564366632338</t>
  </si>
  <si>
    <t>+210.313075506446</t>
  </si>
  <si>
    <t>+104.697986577181</t>
  </si>
  <si>
    <t>+110.325047801147</t>
  </si>
  <si>
    <t>+119.767441860465</t>
  </si>
  <si>
    <t>+175.316455696203</t>
  </si>
  <si>
    <t>+170.833333333333</t>
  </si>
  <si>
    <t>+228.451882845188</t>
  </si>
  <si>
    <t>+57.7350859453994</t>
  </si>
  <si>
    <t>+119.015280135823</t>
  </si>
  <si>
    <t>+122.651793636709</t>
  </si>
  <si>
    <t>+91.7589437819421</t>
  </si>
  <si>
    <t>+168.0864390855</t>
  </si>
  <si>
    <t>+378.116710875332</t>
  </si>
  <si>
    <t>+89.2605633802817</t>
  </si>
  <si>
    <t>+131.358529111338</t>
  </si>
  <si>
    <t>+0.558659217877095</t>
  </si>
  <si>
    <t>+236.099585062241</t>
  </si>
  <si>
    <t>+207.178631051753</t>
  </si>
  <si>
    <t>+145.89519650655</t>
  </si>
  <si>
    <t>+288.361045130641</t>
  </si>
  <si>
    <t>+254.460093896714</t>
  </si>
  <si>
    <t>+288.382687927107</t>
  </si>
  <si>
    <t>+187.234042553192</t>
  </si>
  <si>
    <t>+141.880341880342</t>
  </si>
  <si>
    <t>+177.566539923954</t>
  </si>
  <si>
    <t>+167.277856135402</t>
  </si>
  <si>
    <t>+411.853448275862</t>
  </si>
  <si>
    <t>+434.950071326676</t>
  </si>
  <si>
    <t>+231.632653061224</t>
  </si>
  <si>
    <t>+218.385650224215</t>
  </si>
  <si>
    <t>+264.810033198082</t>
  </si>
  <si>
    <t>+191.583166332665</t>
  </si>
  <si>
    <t>+148.788368336026</t>
  </si>
  <si>
    <t>+178.03738317757</t>
  </si>
  <si>
    <t>+477.490774907749</t>
  </si>
  <si>
    <t>+364.968152866242</t>
  </si>
  <si>
    <t>+350.127877237852</t>
  </si>
  <si>
    <t>+181.437125748503</t>
  </si>
  <si>
    <t>+717.073170731707</t>
  </si>
  <si>
    <t>+214.53634085213</t>
  </si>
  <si>
    <t>+345.812807881773</t>
  </si>
  <si>
    <t>+360.41856232939</t>
  </si>
  <si>
    <t>+328.256070640177</t>
  </si>
  <si>
    <t>+204.775280898876</t>
  </si>
  <si>
    <t>+299.801368351357</t>
  </si>
  <si>
    <t>+203.443062968562</t>
  </si>
  <si>
    <t>-7.63807285546416</t>
  </si>
  <si>
    <t>-10.379746835443</t>
  </si>
  <si>
    <t>+6.71256454388984</t>
  </si>
  <si>
    <t>-12.2438255386232</t>
  </si>
  <si>
    <t>-15.9090909090909</t>
  </si>
  <si>
    <t>-15.6195462478185</t>
  </si>
  <si>
    <t>-20.5653021442495</t>
  </si>
  <si>
    <t>-11.2355736591989</t>
  </si>
  <si>
    <t>-22.6415094339623</t>
  </si>
  <si>
    <t>-14.1773476327492</t>
  </si>
  <si>
    <t>-11.779104699032</t>
  </si>
  <si>
    <t>-7.29990908784808</t>
  </si>
  <si>
    <t>-7.22997416020672</t>
  </si>
  <si>
    <t>-7.43066962991593</t>
  </si>
  <si>
    <t>-12.5838926174497</t>
  </si>
  <si>
    <t>-9.56224774914623</t>
  </si>
  <si>
    <t>-15.7338457842902</t>
  </si>
  <si>
    <t>-14.6863468634686</t>
  </si>
  <si>
    <t>-21.0181451612903</t>
  </si>
  <si>
    <t>-19.3137254901961</t>
  </si>
  <si>
    <t>-10.0795228628231</t>
  </si>
  <si>
    <t>-25.889164598842</t>
  </si>
  <si>
    <t>-16.8549087749783</t>
  </si>
  <si>
    <t>-15.0092649783817</t>
  </si>
  <si>
    <t>+1.92307692307692</t>
  </si>
  <si>
    <t>-12.5628140703518</t>
  </si>
  <si>
    <t>-13.7896825396825</t>
  </si>
  <si>
    <t>-20.5</t>
  </si>
  <si>
    <t>-20.7401696222051</t>
  </si>
  <si>
    <t>-4.33452320244773</t>
  </si>
  <si>
    <t>-28.6516853932584</t>
  </si>
  <si>
    <t>-16.9471624266145</t>
  </si>
  <si>
    <t>-16.7242809734513</t>
  </si>
  <si>
    <t>-17.5876223555415</t>
  </si>
  <si>
    <t>-10.9919571045576</t>
  </si>
  <si>
    <t>-17.0800187178287</t>
  </si>
  <si>
    <t>-8.90133831310302</t>
  </si>
  <si>
    <t>-18.3791606367583</t>
  </si>
  <si>
    <t>-19.5290858725762</t>
  </si>
  <si>
    <t>-19.0909090909091</t>
  </si>
  <si>
    <t>-11.4785992217899</t>
  </si>
  <si>
    <t>-14.9501661129568</t>
  </si>
  <si>
    <t>-21.1594202898551</t>
  </si>
  <si>
    <t>-15.3142857142857</t>
  </si>
  <si>
    <t>-34.7417840375587</t>
  </si>
  <si>
    <t>-20.0956937799043</t>
  </si>
  <si>
    <t>-11.0749185667752</t>
  </si>
  <si>
    <t>-8.33598472796691</t>
  </si>
  <si>
    <t>-20.0762388818297</t>
  </si>
  <si>
    <t>-31.7073170731707</t>
  </si>
  <si>
    <t>-14.5616641901932</t>
  </si>
  <si>
    <t>-12.3514758329002</t>
  </si>
  <si>
    <t>-9.68608359912708</t>
  </si>
  <si>
    <t>-12.3259493670886</t>
  </si>
  <si>
    <t>+6.88468158347676</t>
  </si>
  <si>
    <t>-13.0320546505518</t>
  </si>
  <si>
    <t>-16.5289256198347</t>
  </si>
  <si>
    <t>-18.760907504363</t>
  </si>
  <si>
    <t>-23.2943469785575</t>
  </si>
  <si>
    <t>-14.2566191446029</t>
  </si>
  <si>
    <t>-24.6037735849057</t>
  </si>
  <si>
    <t>-16.5053622809312</t>
  </si>
  <si>
    <t>-13.7781404146423</t>
  </si>
  <si>
    <t>-8.41442472810532</t>
  </si>
  <si>
    <t>-8.59948320413437</t>
  </si>
  <si>
    <t>-8.06841240699585</t>
  </si>
  <si>
    <t>-12.0246085011186</t>
  </si>
  <si>
    <t>-11.611300838249</t>
  </si>
  <si>
    <t>-17.8717271198655</t>
  </si>
  <si>
    <t>-18.5239852398524</t>
  </si>
  <si>
    <t>-23.9415322580645</t>
  </si>
  <si>
    <t>-22.2222222222222</t>
  </si>
  <si>
    <t>-11.5705765407555</t>
  </si>
  <si>
    <t>-28.0397022332506</t>
  </si>
  <si>
    <t>-19.635099913119</t>
  </si>
  <si>
    <t>-15.6269302038295</t>
  </si>
  <si>
    <t>-8.65384615384615</t>
  </si>
  <si>
    <t>-17.5879396984925</t>
  </si>
  <si>
    <t>-18.75</t>
  </si>
  <si>
    <t>-22.5</t>
  </si>
  <si>
    <t>-24.2868157286045</t>
  </si>
  <si>
    <t>-6.78225395206527</t>
  </si>
  <si>
    <t>-31.1797752808989</t>
  </si>
  <si>
    <t>-20.587084148728</t>
  </si>
  <si>
    <t>-19.6349557522124</t>
  </si>
  <si>
    <t>-19.3874329017998</t>
  </si>
  <si>
    <t>-9.38337801608579</t>
  </si>
  <si>
    <t>-18.9985961628451</t>
  </si>
  <si>
    <t>-10.8932461873638</t>
  </si>
  <si>
    <t>-22.2865412445731</t>
  </si>
  <si>
    <t>-22.8531855955679</t>
  </si>
  <si>
    <t>-21.1363636363636</t>
  </si>
  <si>
    <t>-15.9533073929961</t>
  </si>
  <si>
    <t>-18.8538205980066</t>
  </si>
  <si>
    <t>-24.3478260869565</t>
  </si>
  <si>
    <t>-18.8571428571429</t>
  </si>
  <si>
    <t>-37.4021909233177</t>
  </si>
  <si>
    <t>-22.488038277512</t>
  </si>
  <si>
    <t>-13.6807817589577</t>
  </si>
  <si>
    <t>-12.9175946547884</t>
  </si>
  <si>
    <t>-23.0622617534943</t>
  </si>
  <si>
    <t>-36.5853658536585</t>
  </si>
  <si>
    <t>-17.4089394000241</t>
  </si>
  <si>
    <t>-14.4518718973458</t>
  </si>
  <si>
    <t>-10.7100889709585</t>
  </si>
  <si>
    <t>-13.5284810126582</t>
  </si>
  <si>
    <t>+6.54044750430293</t>
  </si>
  <si>
    <t>-12.7167630057803</t>
  </si>
  <si>
    <t>-17.7685950413223</t>
  </si>
  <si>
    <t>-20.4188481675393</t>
  </si>
  <si>
    <t>-26.9005847953216</t>
  </si>
  <si>
    <t>-16.1235573659199</t>
  </si>
  <si>
    <t>-26.7924528301887</t>
  </si>
  <si>
    <t>-17.8917080826576</t>
  </si>
  <si>
    <t>-15.076215554649</t>
  </si>
  <si>
    <t>-9.87238627563218</t>
  </si>
  <si>
    <t>-10.4444444444444</t>
  </si>
  <si>
    <t>-8.80278287757271</t>
  </si>
  <si>
    <t>-13.4787472035794</t>
  </si>
  <si>
    <t>-13.5051226327228</t>
  </si>
  <si>
    <t>-17.6074945952438</t>
  </si>
  <si>
    <t>-20.8118081180812</t>
  </si>
  <si>
    <t>-26.5625</t>
  </si>
  <si>
    <t>-23.8562091503268</t>
  </si>
  <si>
    <t>-12.9887342611001</t>
  </si>
  <si>
    <t>-30.6451612903226</t>
  </si>
  <si>
    <t>-24.4135534317984</t>
  </si>
  <si>
    <t>-15.9975293390982</t>
  </si>
  <si>
    <t>-19.1959798994975</t>
  </si>
  <si>
    <t>-19.8412698412698</t>
  </si>
  <si>
    <t>-24</t>
  </si>
  <si>
    <t>-26.4456437933693</t>
  </si>
  <si>
    <t>-6.9862315145334</t>
  </si>
  <si>
    <t>-28.9325842696629</t>
  </si>
  <si>
    <t>-24.9706457925636</t>
  </si>
  <si>
    <t>-21.6606747787611</t>
  </si>
  <si>
    <t>-21.3135459425324</t>
  </si>
  <si>
    <t>-9.91957104557641</t>
  </si>
  <si>
    <t>-20.9639681796912</t>
  </si>
  <si>
    <t>-11.1733582321818</t>
  </si>
  <si>
    <t>-23.0101302460203</t>
  </si>
  <si>
    <t>-24.3767313019391</t>
  </si>
  <si>
    <t>-18.8636363636364</t>
  </si>
  <si>
    <t>-18.579766536965</t>
  </si>
  <si>
    <t>-22.093023255814</t>
  </si>
  <si>
    <t>-27.536231884058</t>
  </si>
  <si>
    <t>-21.1428571428571</t>
  </si>
  <si>
    <t>-38.6541471048513</t>
  </si>
  <si>
    <t>-26.4752791068581</t>
  </si>
  <si>
    <t>-14.6036916395223</t>
  </si>
  <si>
    <t>-15.7811008590519</t>
  </si>
  <si>
    <t>-26.8106734434562</t>
  </si>
  <si>
    <t>-40.2439024390244</t>
  </si>
  <si>
    <t>-19.252238865909</t>
  </si>
  <si>
    <t>-16.0146239179914</t>
  </si>
  <si>
    <t>-11.499076716468</t>
  </si>
  <si>
    <t>-14.5569620253165</t>
  </si>
  <si>
    <t>+7.74526678141136</t>
  </si>
  <si>
    <t>-13.7151865475565</t>
  </si>
  <si>
    <t>-19.5764462809917</t>
  </si>
  <si>
    <t>-20.8551483420593</t>
  </si>
  <si>
    <t>-29.6296296296296</t>
  </si>
  <si>
    <t>-18.7712152070604</t>
  </si>
  <si>
    <t>-28.6792452830189</t>
  </si>
  <si>
    <t>-18.9903217368559</t>
  </si>
  <si>
    <t>-16.3260764751697</t>
  </si>
  <si>
    <t>-10.4313276541298</t>
  </si>
  <si>
    <t>-11.1059431524548</t>
  </si>
  <si>
    <t>-9.16996811286115</t>
  </si>
  <si>
    <t>-17.9530201342282</t>
  </si>
  <si>
    <t>-13.9708165166097</t>
  </si>
  <si>
    <t>-19.4811434061975</t>
  </si>
  <si>
    <t>-22.9520295202952</t>
  </si>
  <si>
    <t>-28.679435483871</t>
  </si>
  <si>
    <t>-25.6535947712418</t>
  </si>
  <si>
    <t>-14.0159045725646</t>
  </si>
  <si>
    <t>-32.7956989247312</t>
  </si>
  <si>
    <t>-25.629887054735</t>
  </si>
  <si>
    <t>-15.8739962940086</t>
  </si>
  <si>
    <t>-0.961538461538462</t>
  </si>
  <si>
    <t>-22.0100502512563</t>
  </si>
  <si>
    <t>-22.718253968254</t>
  </si>
  <si>
    <t>-26.8</t>
  </si>
  <si>
    <t>-27.7563608326908</t>
  </si>
  <si>
    <t>-7.75114737378888</t>
  </si>
  <si>
    <t>-28.3707865168539</t>
  </si>
  <si>
    <t>-27.1624266144814</t>
  </si>
  <si>
    <t>-23.2923119469027</t>
  </si>
  <si>
    <t>-22.2923902747079</t>
  </si>
  <si>
    <t>-12.3324396782842</t>
  </si>
  <si>
    <t>-23.2101076275152</t>
  </si>
  <si>
    <t>-12.91627762216</t>
  </si>
  <si>
    <t>-23.8784370477569</t>
  </si>
  <si>
    <t>-28.5318559556787</t>
  </si>
  <si>
    <t>-17.5</t>
  </si>
  <si>
    <t>-20.3307392996109</t>
  </si>
  <si>
    <t>-23.2558139534884</t>
  </si>
  <si>
    <t>-34.4927536231884</t>
  </si>
  <si>
    <t>-23.3714285714286</t>
  </si>
  <si>
    <t>-40.8450704225352</t>
  </si>
  <si>
    <t>-31.2599681020734</t>
  </si>
  <si>
    <t>-16.9381107491857</t>
  </si>
  <si>
    <t>-16.4174355711104</t>
  </si>
  <si>
    <t>-39.0243902439024</t>
  </si>
  <si>
    <t>-20.926870406811</t>
  </si>
  <si>
    <t>-17.3184107242065</t>
  </si>
  <si>
    <t>-13.6981702199094</t>
  </si>
  <si>
    <t>-15.506329113924</t>
  </si>
  <si>
    <t>+8.95008605851979</t>
  </si>
  <si>
    <t>-14.1881240147136</t>
  </si>
  <si>
    <t>-20.7128099173554</t>
  </si>
  <si>
    <t>-23.5602094240838</t>
  </si>
  <si>
    <t>-30.0194931773879</t>
  </si>
  <si>
    <t>-19.1785471826205</t>
  </si>
  <si>
    <t>-29.5849056603774</t>
  </si>
  <si>
    <t>-19.3565262882553</t>
  </si>
  <si>
    <t>-17.3942068760895</t>
  </si>
  <si>
    <t>-11.4515640257248</t>
  </si>
  <si>
    <t>-12.2170542635659</t>
  </si>
  <si>
    <t>-10.0202918156344</t>
  </si>
  <si>
    <t>-17.2259507829978</t>
  </si>
  <si>
    <t>-14.4365104004967</t>
  </si>
  <si>
    <t>-20.4900312274802</t>
  </si>
  <si>
    <t>-24.5018450184502</t>
  </si>
  <si>
    <t>-29.7883064516129</t>
  </si>
  <si>
    <t>-28.3006535947712</t>
  </si>
  <si>
    <t>-15.0563286944997</t>
  </si>
  <si>
    <t>-36.0215053763441</t>
  </si>
  <si>
    <t>-25.7167680278019</t>
  </si>
  <si>
    <t>-16.2445954292773</t>
  </si>
  <si>
    <t>-22.5125628140704</t>
  </si>
  <si>
    <t>-26.7857142857143</t>
  </si>
  <si>
    <t>-28.6</t>
  </si>
  <si>
    <t>-28.9128758673863</t>
  </si>
  <si>
    <t>-8.77103518612953</t>
  </si>
  <si>
    <t>-27.247191011236</t>
  </si>
  <si>
    <t>-29.041095890411</t>
  </si>
  <si>
    <t>-24.8617256637168</t>
  </si>
  <si>
    <t>-22.8923271234607</t>
  </si>
  <si>
    <t>-18.7667560321716</t>
  </si>
  <si>
    <t>-25.7838090781469</t>
  </si>
  <si>
    <t>-14.5347027699969</t>
  </si>
  <si>
    <t>-27.2069464544139</t>
  </si>
  <si>
    <t>-29.5013850415512</t>
  </si>
  <si>
    <t>-15</t>
  </si>
  <si>
    <t>-22.3735408560311</t>
  </si>
  <si>
    <t>-24.1694352159468</t>
  </si>
  <si>
    <t>-38.8405797101449</t>
  </si>
  <si>
    <t>-25.4285714285714</t>
  </si>
  <si>
    <t>-40.3755868544601</t>
  </si>
  <si>
    <t>-33.8118022328549</t>
  </si>
  <si>
    <t>-18.6210640608035</t>
  </si>
  <si>
    <t>-17.6901049952275</t>
  </si>
  <si>
    <t>-26.6200762388818</t>
  </si>
  <si>
    <t>-43.2926829268293</t>
  </si>
  <si>
    <t>-22.4167704108269</t>
  </si>
  <si>
    <t>-18.534382336601</t>
  </si>
  <si>
    <t>-12.3719993285211</t>
  </si>
  <si>
    <t>-16.376582278481</t>
  </si>
  <si>
    <t>+8.43373493975904</t>
  </si>
  <si>
    <t>-13.8202837624803</t>
  </si>
  <si>
    <t>-22.7789256198347</t>
  </si>
  <si>
    <t>-22.3385689354276</t>
  </si>
  <si>
    <t>-28.8499025341131</t>
  </si>
  <si>
    <t>-19.7216564833673</t>
  </si>
  <si>
    <t>-30.5660377358491</t>
  </si>
  <si>
    <t>-20.6120847501962</t>
  </si>
  <si>
    <t>-17.5907725401476</t>
  </si>
  <si>
    <t>-12.1687598909054</t>
  </si>
  <si>
    <t>-13.953488372093</t>
  </si>
  <si>
    <t>-8.8317711856218</t>
  </si>
  <si>
    <t>-16.1073825503356</t>
  </si>
  <si>
    <t>-15.0884818379385</t>
  </si>
  <si>
    <t>-21.8111938505885</t>
  </si>
  <si>
    <t>-25.0922509225092</t>
  </si>
  <si>
    <t>-30.695564516129</t>
  </si>
  <si>
    <t>-28.7581699346405</t>
  </si>
  <si>
    <t>-15.7499447757897</t>
  </si>
  <si>
    <t>-38.3788254755997</t>
  </si>
  <si>
    <t>-27.0199826238054</t>
  </si>
  <si>
    <t>-14.1445336627548</t>
  </si>
  <si>
    <t>+0.961538461538462</t>
  </si>
  <si>
    <t>-22.6130653266332</t>
  </si>
  <si>
    <t>-27.5793650793651</t>
  </si>
  <si>
    <t>-28</t>
  </si>
  <si>
    <t>-29.4525828835775</t>
  </si>
  <si>
    <t>-9.22998470168281</t>
  </si>
  <si>
    <t>-25.561797752809</t>
  </si>
  <si>
    <t>-31.1154598825832</t>
  </si>
  <si>
    <t>-25.5738384955752</t>
  </si>
  <si>
    <t>-23.9027470792548</t>
  </si>
  <si>
    <t>-23.5924932975871</t>
  </si>
  <si>
    <t>-27.2344408048666</t>
  </si>
  <si>
    <t>-15.3439153439153</t>
  </si>
  <si>
    <t>-27.6410998552822</t>
  </si>
  <si>
    <t>-30.0554016620499</t>
  </si>
  <si>
    <t>-12.5</t>
  </si>
  <si>
    <t>-24.124513618677</t>
  </si>
  <si>
    <t>-26.0797342192691</t>
  </si>
  <si>
    <t>-42.0289855072464</t>
  </si>
  <si>
    <t>-27.1428571428571</t>
  </si>
  <si>
    <t>-35.8372456964006</t>
  </si>
  <si>
    <t>-18.7024972855592</t>
  </si>
  <si>
    <t>-19.662742602609</t>
  </si>
  <si>
    <t>-27.5730622617535</t>
  </si>
  <si>
    <t>-48.1707317073171</t>
  </si>
  <si>
    <t>-23.436809766676</t>
  </si>
  <si>
    <t>-19.1876198498181</t>
  </si>
  <si>
    <t>-14.302501259023</t>
  </si>
  <si>
    <t>-16.6930379746835</t>
  </si>
  <si>
    <t>+14.4578313253012</t>
  </si>
  <si>
    <t>-23.2111692844677</t>
  </si>
  <si>
    <t>-29.8245614035088</t>
  </si>
  <si>
    <t>-20.9097080787509</t>
  </si>
  <si>
    <t>-32.4528301886792</t>
  </si>
  <si>
    <t>-20.3505100706252</t>
  </si>
  <si>
    <t>-18.2583540407225</t>
  </si>
  <si>
    <t>-12.7411697363548</t>
  </si>
  <si>
    <t>-14.8062015503876</t>
  </si>
  <si>
    <t>-8.88008503237028</t>
  </si>
  <si>
    <t>-15.3989444271965</t>
  </si>
  <si>
    <t>-21.9312995435984</t>
  </si>
  <si>
    <t>-26.1992619926199</t>
  </si>
  <si>
    <t>-31.9556451612903</t>
  </si>
  <si>
    <t>-29.5751633986928</t>
  </si>
  <si>
    <t>-16.2800971946101</t>
  </si>
  <si>
    <t>-39.4127377998346</t>
  </si>
  <si>
    <t>-29.1920069504778</t>
  </si>
  <si>
    <t>-10.129709697344</t>
  </si>
  <si>
    <t>-3.84615384615385</t>
  </si>
  <si>
    <t>-22.1105527638191</t>
  </si>
  <si>
    <t>-26.5873015873016</t>
  </si>
  <si>
    <t>-25.5</t>
  </si>
  <si>
    <t>-30.6090979182729</t>
  </si>
  <si>
    <t>-8.72004079551249</t>
  </si>
  <si>
    <t>-21.3483146067416</t>
  </si>
  <si>
    <t>-32.2896281800391</t>
  </si>
  <si>
    <t>-25.4009955752212</t>
  </si>
  <si>
    <t>-24.8500157878118</t>
  </si>
  <si>
    <t>-24.9329758713137</t>
  </si>
  <si>
    <t>-28.4043051006083</t>
  </si>
  <si>
    <t>-15.8107687519452</t>
  </si>
  <si>
    <t>-29.8118668596237</t>
  </si>
  <si>
    <t>-33.5180055401662</t>
  </si>
  <si>
    <t>-7.95454545454545</t>
  </si>
  <si>
    <t>-25.5836575875486</t>
  </si>
  <si>
    <t>-27.7408637873754</t>
  </si>
  <si>
    <t>-40.5797101449275</t>
  </si>
  <si>
    <t>-28.5714285714286</t>
  </si>
  <si>
    <t>-30.3599374021909</t>
  </si>
  <si>
    <t>-36.2041467304625</t>
  </si>
  <si>
    <t>-16.6666666666667</t>
  </si>
  <si>
    <t>-21.0944957047407</t>
  </si>
  <si>
    <t>-28.843710292249</t>
  </si>
  <si>
    <t>-54.2682926829268</t>
  </si>
  <si>
    <t>-23.9187181237701</t>
  </si>
  <si>
    <t>-19.6446172870482</t>
  </si>
  <si>
    <t>-14.6382407251972</t>
  </si>
  <si>
    <t>-18.0379746835443</t>
  </si>
  <si>
    <t>+20.4819277108434</t>
  </si>
  <si>
    <t>-24.0702479338843</t>
  </si>
  <si>
    <t>-31.7738791423002</t>
  </si>
  <si>
    <t>-21.5885947046843</t>
  </si>
  <si>
    <t>-31.6981132075472</t>
  </si>
  <si>
    <t>-21.3968087889092</t>
  </si>
  <si>
    <t>-18.7961280272967</t>
  </si>
  <si>
    <t>-12.5391427320785</t>
  </si>
  <si>
    <t>-15.0904392764858</t>
  </si>
  <si>
    <t>-7.76886655715528</t>
  </si>
  <si>
    <t>-14.4295302013423</t>
  </si>
  <si>
    <t>-16.4855634895995</t>
  </si>
  <si>
    <t>-21.0905596925294</t>
  </si>
  <si>
    <t>-28.7822878228782</t>
  </si>
  <si>
    <t>-32.2076612903226</t>
  </si>
  <si>
    <t>-30.718954248366</t>
  </si>
  <si>
    <t>-16.2690523525514</t>
  </si>
  <si>
    <t>-41.2737799834574</t>
  </si>
  <si>
    <t>-29.6264118158123</t>
  </si>
  <si>
    <t>-7.35021618282891</t>
  </si>
  <si>
    <t>-26.0912698412698</t>
  </si>
  <si>
    <t>-26</t>
  </si>
  <si>
    <t>-32.9221279876638</t>
  </si>
  <si>
    <t>-9.9949005609383</t>
  </si>
  <si>
    <t>-34.0508806262231</t>
  </si>
  <si>
    <t>-26.0923672566372</t>
  </si>
  <si>
    <t>-25.639406378276</t>
  </si>
  <si>
    <t>-26.2734584450402</t>
  </si>
  <si>
    <t>-30.5100608329434</t>
  </si>
  <si>
    <t>-17.5225645813881</t>
  </si>
  <si>
    <t>-30.5354558610709</t>
  </si>
  <si>
    <t>-30.7479224376731</t>
  </si>
  <si>
    <t>-6.81818181818182</t>
  </si>
  <si>
    <t>-26.556420233463</t>
  </si>
  <si>
    <t>-37.6811594202899</t>
  </si>
  <si>
    <t>-29.7142857142857</t>
  </si>
  <si>
    <t>-25.6651017214398</t>
  </si>
  <si>
    <t>-37.799043062201</t>
  </si>
  <si>
    <t>-16.8023887079262</t>
  </si>
  <si>
    <t>-22.6853324848871</t>
  </si>
  <si>
    <t>-28.5260482846252</t>
  </si>
  <si>
    <t>-24.5612625998956</t>
  </si>
  <si>
    <t>-20.0030466495815</t>
  </si>
  <si>
    <t>-14.1346315259359</t>
  </si>
  <si>
    <t>-19.3829113924051</t>
  </si>
  <si>
    <t>-25.103305785124</t>
  </si>
  <si>
    <t>-24.5200698080279</t>
  </si>
  <si>
    <t>-32.7485380116959</t>
  </si>
  <si>
    <t>-23.7949762389681</t>
  </si>
  <si>
    <t>-30.9433962264151</t>
  </si>
  <si>
    <t>-21.5275961286947</t>
  </si>
  <si>
    <t>-19.4266216667285</t>
  </si>
  <si>
    <t>-13.0273746590794</t>
  </si>
  <si>
    <t>-15.8914728682171</t>
  </si>
  <si>
    <t>-7.67223886365832</t>
  </si>
  <si>
    <t>-13.8702460850112</t>
  </si>
  <si>
    <t>-17.1064886681155</t>
  </si>
  <si>
    <t>-22.2916166226279</t>
  </si>
  <si>
    <t>-33.7197580645161</t>
  </si>
  <si>
    <t>-31.8627450980392</t>
  </si>
  <si>
    <t>-16.8654738237243</t>
  </si>
  <si>
    <t>-43.3416046319272</t>
  </si>
  <si>
    <t>-31.3640312771503</t>
  </si>
  <si>
    <t>-3.33539221741816</t>
  </si>
  <si>
    <t>+5.76923076923077</t>
  </si>
  <si>
    <t>-25.5952380952381</t>
  </si>
  <si>
    <t>-27.5</t>
  </si>
  <si>
    <t>-29.8380878951426</t>
  </si>
  <si>
    <t>-9.48495665476798</t>
  </si>
  <si>
    <t>-35.0293542074364</t>
  </si>
  <si>
    <t>-25.954092920354</t>
  </si>
  <si>
    <t>-27.2181875592043</t>
  </si>
  <si>
    <t>-27.6139410187668</t>
  </si>
  <si>
    <t>-32.6158165652784</t>
  </si>
  <si>
    <t>-17.8338001867414</t>
  </si>
  <si>
    <t>-31.2590448625181</t>
  </si>
  <si>
    <t>-3.40909090909091</t>
  </si>
  <si>
    <t>-27.5291828793774</t>
  </si>
  <si>
    <t>-25.2491694352159</t>
  </si>
  <si>
    <t>-34.7826086956522</t>
  </si>
  <si>
    <t>-30.5714285714286</t>
  </si>
  <si>
    <t>-22.5352112676056</t>
  </si>
  <si>
    <t>-24.2761692650334</t>
  </si>
  <si>
    <t>-29.4790343074968</t>
  </si>
  <si>
    <t>-25.0632504718686</t>
  </si>
  <si>
    <t>-20.4869262890016</t>
  </si>
  <si>
    <t>-15.0579150579151</t>
  </si>
  <si>
    <t>-20.0158227848101</t>
  </si>
  <si>
    <t>+23.0636833046472</t>
  </si>
  <si>
    <t>-11.1928533893852</t>
  </si>
  <si>
    <t>-27.6859504132231</t>
  </si>
  <si>
    <t>-23.6474694589878</t>
  </si>
  <si>
    <t>-33.7231968810916</t>
  </si>
  <si>
    <t>-23.1160896130346</t>
  </si>
  <si>
    <t>-21.1352341093382</t>
  </si>
  <si>
    <t>-19.6306049030152</t>
  </si>
  <si>
    <t>-14.3068790194956</t>
  </si>
  <si>
    <t>-18.1912144702842</t>
  </si>
  <si>
    <t>-7.04415885592811</t>
  </si>
  <si>
    <t>-15.5480984340045</t>
  </si>
  <si>
    <t>-18.1931077305185</t>
  </si>
  <si>
    <t>-22.6519337016575</t>
  </si>
  <si>
    <t>-29.1512915129151</t>
  </si>
  <si>
    <t>-34.2237903225806</t>
  </si>
  <si>
    <t>-32.6797385620915</t>
  </si>
  <si>
    <t>-17.9589131875414</t>
  </si>
  <si>
    <t>-44.3755169561621</t>
  </si>
  <si>
    <t>-31.7984361424848</t>
  </si>
  <si>
    <t>-0.555898702903027</t>
  </si>
  <si>
    <t>+15.3846153846154</t>
  </si>
  <si>
    <t>-21.105527638191</t>
  </si>
  <si>
    <t>-22.1230158730159</t>
  </si>
  <si>
    <t>-29.0670778720123</t>
  </si>
  <si>
    <t>-35.812133072407</t>
  </si>
  <si>
    <t>-25.5047013274336</t>
  </si>
  <si>
    <t>-28.481212503947</t>
  </si>
  <si>
    <t>-33.3177351427234</t>
  </si>
  <si>
    <t>-19.234360410831</t>
  </si>
  <si>
    <t>-32.7062228654124</t>
  </si>
  <si>
    <t>-28.6703601108033</t>
  </si>
  <si>
    <t>-24.8338870431894</t>
  </si>
  <si>
    <t>-30.4347826086957</t>
  </si>
  <si>
    <t>-21.7527386541471</t>
  </si>
  <si>
    <t>-17.0738327904452</t>
  </si>
  <si>
    <t>-25.3897550111359</t>
  </si>
  <si>
    <t>-34.561626429479</t>
  </si>
  <si>
    <t>-25.6857154331151</t>
  </si>
  <si>
    <t>-21.0693740031183</t>
  </si>
  <si>
    <t>-6.55737704918033</t>
  </si>
  <si>
    <t>-26.0869565217391</t>
  </si>
  <si>
    <t>+39.2857142857143</t>
  </si>
  <si>
    <t>-29.5081967213115</t>
  </si>
  <si>
    <t>+8.62068965517241</t>
  </si>
  <si>
    <t>+92.3076923076923</t>
  </si>
  <si>
    <t>-5.05050505050505</t>
  </si>
  <si>
    <t>+21.7821782178218</t>
  </si>
  <si>
    <t>-4.34782608695652</t>
  </si>
  <si>
    <t>+28.1767955801105</t>
  </si>
  <si>
    <t>+8.94941634241245</t>
  </si>
  <si>
    <t>+21.2678936605317</t>
  </si>
  <si>
    <t>+5.23255813953488</t>
  </si>
  <si>
    <t>+39.1774891774892</t>
  </si>
  <si>
    <t>+53.7190082644628</t>
  </si>
  <si>
    <t>-4.92957746478873</t>
  </si>
  <si>
    <t>-5.82191780821918</t>
  </si>
  <si>
    <t>+4.22960725075529</t>
  </si>
  <si>
    <t>-6.5359477124183</t>
  </si>
  <si>
    <t>+15.5653450807636</t>
  </si>
  <si>
    <t>+14.8760330578512</t>
  </si>
  <si>
    <t>+8.04597701149425</t>
  </si>
  <si>
    <t>+10.4166666666667</t>
  </si>
  <si>
    <t>+14.2857142857143</t>
  </si>
  <si>
    <t>-29.0598290598291</t>
  </si>
  <si>
    <t>+48.8372093023256</t>
  </si>
  <si>
    <t>+4.3956043956044</t>
  </si>
  <si>
    <t>+35.7142857142857</t>
  </si>
  <si>
    <t>+41.1764705882353</t>
  </si>
  <si>
    <t>+40.8602150537634</t>
  </si>
  <si>
    <t>+13.7767220902613</t>
  </si>
  <si>
    <t>-27.8846153846154</t>
  </si>
  <si>
    <t>+66.304347826087</t>
  </si>
  <si>
    <t>+29.1666666666667</t>
  </si>
  <si>
    <t>-21.4285714285714</t>
  </si>
  <si>
    <t>+20.6185567010309</t>
  </si>
  <si>
    <t>-1.14942528735632</t>
  </si>
  <si>
    <t>+23.9130434782609</t>
  </si>
  <si>
    <t>+24.5098039215686</t>
  </si>
  <si>
    <t>+7.5</t>
  </si>
  <si>
    <t>-20.6185567010309</t>
  </si>
  <si>
    <t>+5.40540540540541</t>
  </si>
  <si>
    <t>-18.4873949579832</t>
  </si>
  <si>
    <t>+4.34782608695652</t>
  </si>
  <si>
    <t>+30.2325581395349</t>
  </si>
  <si>
    <t>+85.7142857142857</t>
  </si>
  <si>
    <t>+8.22006472491909</t>
  </si>
  <si>
    <t>+11.9640894100403</t>
  </si>
  <si>
    <t>-8.19672131147541</t>
  </si>
  <si>
    <t>+76.0869565217391</t>
  </si>
  <si>
    <t>+100.892857142857</t>
  </si>
  <si>
    <t>+16.3934426229508</t>
  </si>
  <si>
    <t>+29.3103448275862</t>
  </si>
  <si>
    <t>+119.230769230769</t>
  </si>
  <si>
    <t>+8.08080808080808</t>
  </si>
  <si>
    <t>+34.6534653465347</t>
  </si>
  <si>
    <t>+14.9068322981366</t>
  </si>
  <si>
    <t>+95.0276243093923</t>
  </si>
  <si>
    <t>+41.8287937743191</t>
  </si>
  <si>
    <t>+42.2290388548057</t>
  </si>
  <si>
    <t>+18.6046511627907</t>
  </si>
  <si>
    <t>+68.6147186147186</t>
  </si>
  <si>
    <t>+80.9917355371901</t>
  </si>
  <si>
    <t>+42.9577464788732</t>
  </si>
  <si>
    <t>+21.5753424657534</t>
  </si>
  <si>
    <t>+265.384615384615</t>
  </si>
  <si>
    <t>+13.8972809667674</t>
  </si>
  <si>
    <t>-7.18954248366013</t>
  </si>
  <si>
    <t>+36.1722956436613</t>
  </si>
  <si>
    <t>+33.8842975206612</t>
  </si>
  <si>
    <t>+4.59770114942529</t>
  </si>
  <si>
    <t>+171.428571428571</t>
  </si>
  <si>
    <t>-21.3675213675214</t>
  </si>
  <si>
    <t>-28.9156626506024</t>
  </si>
  <si>
    <t>+34.8837209302326</t>
  </si>
  <si>
    <t>+41.7582417582418</t>
  </si>
  <si>
    <t>-15.7142857142857</t>
  </si>
  <si>
    <t>+47.0588235294118</t>
  </si>
  <si>
    <t>+92.4731182795699</t>
  </si>
  <si>
    <t>+18.7648456057007</t>
  </si>
  <si>
    <t>-25</t>
  </si>
  <si>
    <t>+127.173913043478</t>
  </si>
  <si>
    <t>+48.6111111111111</t>
  </si>
  <si>
    <t>-14.2857142857143</t>
  </si>
  <si>
    <t>+41.2371134020619</t>
  </si>
  <si>
    <t>+12.6436781609195</t>
  </si>
  <si>
    <t>+50.7246376811594</t>
  </si>
  <si>
    <t>+40.1960784313725</t>
  </si>
  <si>
    <t>-12.3711340206186</t>
  </si>
  <si>
    <t>+23.4234234234234</t>
  </si>
  <si>
    <t>-10.0840336134454</t>
  </si>
  <si>
    <t>+1.16279069767442</t>
  </si>
  <si>
    <t>+43.4782608695652</t>
  </si>
  <si>
    <t>+214.285714285714</t>
  </si>
  <si>
    <t>+26.8608414239482</t>
  </si>
  <si>
    <t>+31.916452913155</t>
  </si>
  <si>
    <t>+27.8688524590164</t>
  </si>
  <si>
    <t>+341.304347826087</t>
  </si>
  <si>
    <t>+152.678571428571</t>
  </si>
  <si>
    <t>+52.4590163934426</t>
  </si>
  <si>
    <t>+168.965517241379</t>
  </si>
  <si>
    <t>+111.538461538462</t>
  </si>
  <si>
    <t>+36.3636363636364</t>
  </si>
  <si>
    <t>+50.4950495049505</t>
  </si>
  <si>
    <t>+38.5093167701863</t>
  </si>
  <si>
    <t>+119.337016574586</t>
  </si>
  <si>
    <t>+87.84046692607</t>
  </si>
  <si>
    <t>+104.294478527607</t>
  </si>
  <si>
    <t>+71.7054263565891</t>
  </si>
  <si>
    <t>+140.692640692641</t>
  </si>
  <si>
    <t>+150.413223140496</t>
  </si>
  <si>
    <t>+61.2676056338028</t>
  </si>
  <si>
    <t>+59.5890410958904</t>
  </si>
  <si>
    <t>+323.076923076923</t>
  </si>
  <si>
    <t>+39.8791540785498</t>
  </si>
  <si>
    <t>+7.18954248366013</t>
  </si>
  <si>
    <t>+82.7214880078316</t>
  </si>
  <si>
    <t>+104.132231404959</t>
  </si>
  <si>
    <t>+22.9166666666667</t>
  </si>
  <si>
    <t>+314.285714285714</t>
  </si>
  <si>
    <t>+12.8205128205128</t>
  </si>
  <si>
    <t>+10.8433734939759</t>
  </si>
  <si>
    <t>+102.325581395349</t>
  </si>
  <si>
    <t>+104.395604395604</t>
  </si>
  <si>
    <t>+15.7142857142857</t>
  </si>
  <si>
    <t>+117.647058823529</t>
  </si>
  <si>
    <t>+122.58064516129</t>
  </si>
  <si>
    <t>+59.144893111639</t>
  </si>
  <si>
    <t>+8.65384615384615</t>
  </si>
  <si>
    <t>+183.695652173913</t>
  </si>
  <si>
    <t>+211.111111111111</t>
  </si>
  <si>
    <t>+10.7142857142857</t>
  </si>
  <si>
    <t>+52.5773195876289</t>
  </si>
  <si>
    <t>+67.816091954023</t>
  </si>
  <si>
    <t>+67.3913043478261</t>
  </si>
  <si>
    <t>+68.6274509803922</t>
  </si>
  <si>
    <t>+22.5</t>
  </si>
  <si>
    <t>+2.06185567010309</t>
  </si>
  <si>
    <t>+45.9459459459459</t>
  </si>
  <si>
    <t>+13.4453781512605</t>
  </si>
  <si>
    <t>+58.1395348837209</t>
  </si>
  <si>
    <t>+79.7101449275362</t>
  </si>
  <si>
    <t>+20.9302325581395</t>
  </si>
  <si>
    <t>+385.714285714286</t>
  </si>
  <si>
    <t>+66.8608414239482</t>
  </si>
  <si>
    <t>+75.5588127519238</t>
  </si>
  <si>
    <t>+126.229508196721</t>
  </si>
  <si>
    <t>+1032.60869565217</t>
  </si>
  <si>
    <t>+416.964285714286</t>
  </si>
  <si>
    <t>+150.819672131148</t>
  </si>
  <si>
    <t>+343.103448275862</t>
  </si>
  <si>
    <t>+226.923076923077</t>
  </si>
  <si>
    <t>+128.282828282828</t>
  </si>
  <si>
    <t>+154.455445544554</t>
  </si>
  <si>
    <t>+95.6521739130435</t>
  </si>
  <si>
    <t>+169.060773480663</t>
  </si>
  <si>
    <t>+220.428015564202</t>
  </si>
  <si>
    <t>+253.271983640082</t>
  </si>
  <si>
    <t>+184.68992248062</t>
  </si>
  <si>
    <t>+329.87012987013</t>
  </si>
  <si>
    <t>+290.082644628099</t>
  </si>
  <si>
    <t>+176.760563380282</t>
  </si>
  <si>
    <t>+172.260273972603</t>
  </si>
  <si>
    <t>+465.384615384615</t>
  </si>
  <si>
    <t>+68.5800604229607</t>
  </si>
  <si>
    <t>+77.7777777777778</t>
  </si>
  <si>
    <t>+198.188937836515</t>
  </si>
  <si>
    <t>+254.545454545455</t>
  </si>
  <si>
    <t>+96.551724137931</t>
  </si>
  <si>
    <t>+151.041666666667</t>
  </si>
  <si>
    <t>+957.142857142857</t>
  </si>
  <si>
    <t>+165.811965811966</t>
  </si>
  <si>
    <t>+65.0602409638554</t>
  </si>
  <si>
    <t>+183.720930232558</t>
  </si>
  <si>
    <t>+215.384615384615</t>
  </si>
  <si>
    <t>+107.142857142857</t>
  </si>
  <si>
    <t>+191.397849462366</t>
  </si>
  <si>
    <t>+184.085510688836</t>
  </si>
  <si>
    <t>+123.076923076923</t>
  </si>
  <si>
    <t>+286.95652173913</t>
  </si>
  <si>
    <t>+623.611111111111</t>
  </si>
  <si>
    <t>+98.2142857142857</t>
  </si>
  <si>
    <t>+188.659793814433</t>
  </si>
  <si>
    <t>+390.804597701149</t>
  </si>
  <si>
    <t>+349.019607843137</t>
  </si>
  <si>
    <t>+141.237113402062</t>
  </si>
  <si>
    <t>+242.342342342342</t>
  </si>
  <si>
    <t>+105.042016806723</t>
  </si>
  <si>
    <t>+239.53488372093</t>
  </si>
  <si>
    <t>+222.705314009662</t>
  </si>
  <si>
    <t>+127.906976744186</t>
  </si>
  <si>
    <t>+238.834951456311</t>
  </si>
  <si>
    <t>+211.707585196043</t>
  </si>
  <si>
    <t>+592.896174863388</t>
  </si>
  <si>
    <t>+2376.08695652174</t>
  </si>
  <si>
    <t>+721.428571428571</t>
  </si>
  <si>
    <t>+409.83606557377</t>
  </si>
  <si>
    <t>+1258.62068965517</t>
  </si>
  <si>
    <t>+479.79797979798</t>
  </si>
  <si>
    <t>+574.257425742574</t>
  </si>
  <si>
    <t>+321.11801242236</t>
  </si>
  <si>
    <t>+643.646408839779</t>
  </si>
  <si>
    <t>+679.863813229572</t>
  </si>
  <si>
    <t>+620.245398773006</t>
  </si>
  <si>
    <t>+414.922480620155</t>
  </si>
  <si>
    <t>+849.5670995671</t>
  </si>
  <si>
    <t>+732.231404958678</t>
  </si>
  <si>
    <t>+540.140845070423</t>
  </si>
  <si>
    <t>+419.178082191781</t>
  </si>
  <si>
    <t>+1338.46153846154</t>
  </si>
  <si>
    <t>+178.851963746224</t>
  </si>
  <si>
    <t>+273.202614379085</t>
  </si>
  <si>
    <t>+504.209495839452</t>
  </si>
  <si>
    <t>+668.595041322314</t>
  </si>
  <si>
    <t>+948.275862068965</t>
  </si>
  <si>
    <t>+355.208333333333</t>
  </si>
  <si>
    <t>+4171.42857142857</t>
  </si>
  <si>
    <t>+418.803418803419</t>
  </si>
  <si>
    <t>+465.060240963855</t>
  </si>
  <si>
    <t>+1351.16279069767</t>
  </si>
  <si>
    <t>+487.912087912088</t>
  </si>
  <si>
    <t>+1675.71428571429</t>
  </si>
  <si>
    <t>+823.529411764706</t>
  </si>
  <si>
    <t>+794.623655913978</t>
  </si>
  <si>
    <t>+755.344418052257</t>
  </si>
  <si>
    <t>+605.769230769231</t>
  </si>
  <si>
    <t>+839.130434782609</t>
  </si>
  <si>
    <t>+1427.77777777778</t>
  </si>
  <si>
    <t>+419.642857142857</t>
  </si>
  <si>
    <t>+554.639175257732</t>
  </si>
  <si>
    <t>+1249.42528735632</t>
  </si>
  <si>
    <t>+602.173913043478</t>
  </si>
  <si>
    <t>+1380.39215686275</t>
  </si>
  <si>
    <t>+807.5</t>
  </si>
  <si>
    <t>+592.783505154639</t>
  </si>
  <si>
    <t>+637.837837837838</t>
  </si>
  <si>
    <t>+509.243697478992</t>
  </si>
  <si>
    <t>+537.790697674419</t>
  </si>
  <si>
    <t>+642.995169082126</t>
  </si>
  <si>
    <t>+820.93023255814</t>
  </si>
  <si>
    <t>+4342.85714285714</t>
  </si>
  <si>
    <t>+790.679611650485</t>
  </si>
  <si>
    <t>+657.127152803225</t>
  </si>
  <si>
    <t>+796.174863387978</t>
  </si>
  <si>
    <t>+6323.91304347826</t>
  </si>
  <si>
    <t>+1033.92857142857</t>
  </si>
  <si>
    <t>+1088.52459016393</t>
  </si>
  <si>
    <t>+2218.96551724138</t>
  </si>
  <si>
    <t>+1880.76923076923</t>
  </si>
  <si>
    <t>+728.282828282828</t>
  </si>
  <si>
    <t>+1063.36633663366</t>
  </si>
  <si>
    <t>+552.173913043478</t>
  </si>
  <si>
    <t>+1104.41988950276</t>
  </si>
  <si>
    <t>+1230.25291828794</t>
  </si>
  <si>
    <t>+972.085889570552</t>
  </si>
  <si>
    <t>+663.565891472868</t>
  </si>
  <si>
    <t>+1316.66666666667</t>
  </si>
  <si>
    <t>+1114.87603305785</t>
  </si>
  <si>
    <t>+928.169014084507</t>
  </si>
  <si>
    <t>+619.178082191781</t>
  </si>
  <si>
    <t>+2361.53846153846</t>
  </si>
  <si>
    <t>+298.791540785499</t>
  </si>
  <si>
    <t>+782.352941176471</t>
  </si>
  <si>
    <t>+821.43906020558</t>
  </si>
  <si>
    <t>+1081.81818181818</t>
  </si>
  <si>
    <t>+1762.06896551724</t>
  </si>
  <si>
    <t>+952.083333333333</t>
  </si>
  <si>
    <t>+3757.14285714286</t>
  </si>
  <si>
    <t>+1186.32478632479</t>
  </si>
  <si>
    <t>+677.10843373494</t>
  </si>
  <si>
    <t>+2586.04651162791</t>
  </si>
  <si>
    <t>+1169.23076923077</t>
  </si>
  <si>
    <t>+2557.14285714286</t>
  </si>
  <si>
    <t>+1752.94117647059</t>
  </si>
  <si>
    <t>+1002.15053763441</t>
  </si>
  <si>
    <t>+1361.99524940618</t>
  </si>
  <si>
    <t>+1044.23076923077</t>
  </si>
  <si>
    <t>+1438.04347826087</t>
  </si>
  <si>
    <t>+3080.55555555556</t>
  </si>
  <si>
    <t>+1819.64285714286</t>
  </si>
  <si>
    <t>+961.855670103093</t>
  </si>
  <si>
    <t>+1819.54022988506</t>
  </si>
  <si>
    <t>+1037.68115942029</t>
  </si>
  <si>
    <t>+2684.3137254902</t>
  </si>
  <si>
    <t>+889.690721649485</t>
  </si>
  <si>
    <t>+1188.28828828829</t>
  </si>
  <si>
    <t>+773.949579831933</t>
  </si>
  <si>
    <t>+1077.32558139535</t>
  </si>
  <si>
    <t>+912.07729468599</t>
  </si>
  <si>
    <t>+1411.62790697674</t>
  </si>
  <si>
    <t>+4971.42857142857</t>
  </si>
  <si>
    <t>+1401.29449838188</t>
  </si>
  <si>
    <t>+1145.96921949432</t>
  </si>
  <si>
    <t>+957.377049180328</t>
  </si>
  <si>
    <t>+8323.91304347826</t>
  </si>
  <si>
    <t>+1145.53571428571</t>
  </si>
  <si>
    <t>+1113.11475409836</t>
  </si>
  <si>
    <t>+2503.44827586207</t>
  </si>
  <si>
    <t>+1630.76923076923</t>
  </si>
  <si>
    <t>+798.989898989899</t>
  </si>
  <si>
    <t>+1236.63366336634</t>
  </si>
  <si>
    <t>+539.751552795031</t>
  </si>
  <si>
    <t>+1308.83977900552</t>
  </si>
  <si>
    <t>+1429.66926070039</t>
  </si>
  <si>
    <t>+1144.37627811861</t>
  </si>
  <si>
    <t>+872.868217054264</t>
  </si>
  <si>
    <t>+1447.61904761905</t>
  </si>
  <si>
    <t>+1201.65289256198</t>
  </si>
  <si>
    <t>+1139.43661971831</t>
  </si>
  <si>
    <t>+660.27397260274</t>
  </si>
  <si>
    <t>+2707.69230769231</t>
  </si>
  <si>
    <t>+315.407854984894</t>
  </si>
  <si>
    <t>+867.320261437908</t>
  </si>
  <si>
    <t>+943.318649045521</t>
  </si>
  <si>
    <t>+1209.9173553719</t>
  </si>
  <si>
    <t>+1744.8275862069</t>
  </si>
  <si>
    <t>+1030.20833333333</t>
  </si>
  <si>
    <t>+1352.99145299145</t>
  </si>
  <si>
    <t>+707.228915662651</t>
  </si>
  <si>
    <t>+2469.76744186047</t>
  </si>
  <si>
    <t>+1031.86813186813</t>
  </si>
  <si>
    <t>+2878.57142857143</t>
  </si>
  <si>
    <t>+1885.29411764706</t>
  </si>
  <si>
    <t>+1061.29032258065</t>
  </si>
  <si>
    <t>+1427.90973871734</t>
  </si>
  <si>
    <t>+1395.19230769231</t>
  </si>
  <si>
    <t>+1726.08695652174</t>
  </si>
  <si>
    <t>+3684.72222222222</t>
  </si>
  <si>
    <t>+2917.85714285714</t>
  </si>
  <si>
    <t>+956.701030927835</t>
  </si>
  <si>
    <t>+961.594202898551</t>
  </si>
  <si>
    <t>+2591.17647058824</t>
  </si>
  <si>
    <t>+1937.5</t>
  </si>
  <si>
    <t>+967.010309278351</t>
  </si>
  <si>
    <t>+1143.24324324324</t>
  </si>
  <si>
    <t>+698.319327731092</t>
  </si>
  <si>
    <t>+1083.13953488372</t>
  </si>
  <si>
    <t>+1018.35748792271</t>
  </si>
  <si>
    <t>+1516.27906976744</t>
  </si>
  <si>
    <t>+4828.57142857143</t>
  </si>
  <si>
    <t>+1508.73786407767</t>
  </si>
  <si>
    <t>+1269.6408941004</t>
  </si>
  <si>
    <t>+1181.42076502732</t>
  </si>
  <si>
    <t>+8791.30434782609</t>
  </si>
  <si>
    <t>+1216.96428571429</t>
  </si>
  <si>
    <t>+1268.85245901639</t>
  </si>
  <si>
    <t>+2512.06896551724</t>
  </si>
  <si>
    <t>+1592.30769230769</t>
  </si>
  <si>
    <t>+889.89898989899</t>
  </si>
  <si>
    <t>+1345.54455445545</t>
  </si>
  <si>
    <t>+521.11801242236</t>
  </si>
  <si>
    <t>+1386.18784530387</t>
  </si>
  <si>
    <t>+1537.15953307393</t>
  </si>
  <si>
    <t>+1290.59304703476</t>
  </si>
  <si>
    <t>+1036.62790697674</t>
  </si>
  <si>
    <t>+1574.24242424242</t>
  </si>
  <si>
    <t>+1321.48760330579</t>
  </si>
  <si>
    <t>+1290.84507042254</t>
  </si>
  <si>
    <t>+747.602739726027</t>
  </si>
  <si>
    <t>+2496.15384615385</t>
  </si>
  <si>
    <t>+310.876132930514</t>
  </si>
  <si>
    <t>+893.464052287582</t>
  </si>
  <si>
    <t>+1041.7033773862</t>
  </si>
  <si>
    <t>+1255.37190082645</t>
  </si>
  <si>
    <t>+1721.83908045977</t>
  </si>
  <si>
    <t>+1087.5</t>
  </si>
  <si>
    <t>+3685.71428571429</t>
  </si>
  <si>
    <t>+1459.82905982906</t>
  </si>
  <si>
    <t>+743.373493975904</t>
  </si>
  <si>
    <t>+2446.51162790698</t>
  </si>
  <si>
    <t>+1097.8021978022</t>
  </si>
  <si>
    <t>+3242.85714285714</t>
  </si>
  <si>
    <t>+1082.79569892473</t>
  </si>
  <si>
    <t>+1498.57482185273</t>
  </si>
  <si>
    <t>+1520.19230769231</t>
  </si>
  <si>
    <t>+1932.60869565217</t>
  </si>
  <si>
    <t>+4101.38888888889</t>
  </si>
  <si>
    <t>+3337.5</t>
  </si>
  <si>
    <t>+992.783505154639</t>
  </si>
  <si>
    <t>+1842.52873563218</t>
  </si>
  <si>
    <t>+925.36231884058</t>
  </si>
  <si>
    <t>+2596.07843137255</t>
  </si>
  <si>
    <t>+1064.94845360825</t>
  </si>
  <si>
    <t>+1246.84684684685</t>
  </si>
  <si>
    <t>+681.512605042017</t>
  </si>
  <si>
    <t>+1158.72093023256</t>
  </si>
  <si>
    <t>+1119.80676328502</t>
  </si>
  <si>
    <t>+1574.41860465116</t>
  </si>
  <si>
    <t>+4114.28571428571</t>
  </si>
  <si>
    <t>+1603.23624595469</t>
  </si>
  <si>
    <t>+1364.45584463173</t>
  </si>
  <si>
    <t>+1345.35519125683</t>
  </si>
  <si>
    <t>+9302.17391304348</t>
  </si>
  <si>
    <t>+1350.89285714286</t>
  </si>
  <si>
    <t>+1334.4262295082</t>
  </si>
  <si>
    <t>+2606.89655172414</t>
  </si>
  <si>
    <t>+1611.53846153846</t>
  </si>
  <si>
    <t>+975.757575757576</t>
  </si>
  <si>
    <t>+1469.30693069307</t>
  </si>
  <si>
    <t>+1480.11049723757</t>
  </si>
  <si>
    <t>+1655.35019455253</t>
  </si>
  <si>
    <t>+1410.22494887526</t>
  </si>
  <si>
    <t>+1201.35658914729</t>
  </si>
  <si>
    <t>+1643.50649350649</t>
  </si>
  <si>
    <t>+1391.73553719008</t>
  </si>
  <si>
    <t>+1428.16901408451</t>
  </si>
  <si>
    <t>+804.109589041096</t>
  </si>
  <si>
    <t>+913.071895424837</t>
  </si>
  <si>
    <t>+1121.24326970142</t>
  </si>
  <si>
    <t>+1271.90082644628</t>
  </si>
  <si>
    <t>+1716.09195402299</t>
  </si>
  <si>
    <t>+1139.58333333333</t>
  </si>
  <si>
    <t>+3828.57142857143</t>
  </si>
  <si>
    <t>+1532.47863247863</t>
  </si>
  <si>
    <t>+761.44578313253</t>
  </si>
  <si>
    <t>+2574.41860465116</t>
  </si>
  <si>
    <t>+1185.71428571429</t>
  </si>
  <si>
    <t>+3457.14285714286</t>
  </si>
  <si>
    <t>+1988.23529411765</t>
  </si>
  <si>
    <t>+1131.18279569892</t>
  </si>
  <si>
    <t>+1561.52019002375</t>
  </si>
  <si>
    <t>+1606.73076923077</t>
  </si>
  <si>
    <t>+2117.39130434783</t>
  </si>
  <si>
    <t>+4483.33333333333</t>
  </si>
  <si>
    <t>+1023.71134020619</t>
  </si>
  <si>
    <t>+1859.77011494253</t>
  </si>
  <si>
    <t>+892.753623188406</t>
  </si>
  <si>
    <t>+2733.33333333333</t>
  </si>
  <si>
    <t>+1912.5</t>
  </si>
  <si>
    <t>+1137.11340206186</t>
  </si>
  <si>
    <t>+1390.99099099099</t>
  </si>
  <si>
    <t>+694.117647058824</t>
  </si>
  <si>
    <t>+1211.04651162791</t>
  </si>
  <si>
    <t>+1197.10144927536</t>
  </si>
  <si>
    <t>+1609.3023255814</t>
  </si>
  <si>
    <t>+4542.85714285714</t>
  </si>
  <si>
    <t>+1700.64724919094</t>
  </si>
  <si>
    <t>+1453.77427629168</t>
  </si>
  <si>
    <t>+1419.12568306011</t>
  </si>
  <si>
    <t>+9595.65217391304</t>
  </si>
  <si>
    <t>+1516.07142857143</t>
  </si>
  <si>
    <t>+1449.18032786885</t>
  </si>
  <si>
    <t>+2537.93103448276</t>
  </si>
  <si>
    <t>+970.707070707071</t>
  </si>
  <si>
    <t>+1593.06930693069</t>
  </si>
  <si>
    <t>+561.490683229814</t>
  </si>
  <si>
    <t>+1272.92817679558</t>
  </si>
  <si>
    <t>+1680.15564202335</t>
  </si>
  <si>
    <t>+1483.33333333333</t>
  </si>
  <si>
    <t>+1281.78294573643</t>
  </si>
  <si>
    <t>+1708.44155844156</t>
  </si>
  <si>
    <t>+1480.98591549296</t>
  </si>
  <si>
    <t>+853.767123287671</t>
  </si>
  <si>
    <t>+2342.30769230769</t>
  </si>
  <si>
    <t>+322.960725075529</t>
  </si>
  <si>
    <t>+968.627450980392</t>
  </si>
  <si>
    <t>+1172.39353891336</t>
  </si>
  <si>
    <t>+1727.58620689655</t>
  </si>
  <si>
    <t>+1217.70833333333</t>
  </si>
  <si>
    <t>+1541.02564102564</t>
  </si>
  <si>
    <t>+809.638554216867</t>
  </si>
  <si>
    <t>+2841.86046511628</t>
  </si>
  <si>
    <t>+1251.64835164835</t>
  </si>
  <si>
    <t>+3742.85714285714</t>
  </si>
  <si>
    <t>+2105.88235294118</t>
  </si>
  <si>
    <t>+1115.05376344086</t>
  </si>
  <si>
    <t>+1619.12114014252</t>
  </si>
  <si>
    <t>+1707.69230769231</t>
  </si>
  <si>
    <t>+2280.4347826087</t>
  </si>
  <si>
    <t>+4719.44444444444</t>
  </si>
  <si>
    <t>+3667.85714285714</t>
  </si>
  <si>
    <t>+1028.86597938144</t>
  </si>
  <si>
    <t>+1836.7816091954</t>
  </si>
  <si>
    <t>+889.130434782609</t>
  </si>
  <si>
    <t>+2821.56862745098</t>
  </si>
  <si>
    <t>+1209.27835051546</t>
  </si>
  <si>
    <t>+1562.16216216216</t>
  </si>
  <si>
    <t>+689.915966386555</t>
  </si>
  <si>
    <t>+1245.93023255814</t>
  </si>
  <si>
    <t>+1242.99516908213</t>
  </si>
  <si>
    <t>+1725.58139534884</t>
  </si>
  <si>
    <t>+5114.28571428571</t>
  </si>
  <si>
    <t>+1770.87378640777</t>
  </si>
  <si>
    <t>+1506.44924880909</t>
  </si>
  <si>
    <t>-16.8067226890756</t>
  </si>
  <si>
    <t>+16.6666666666667</t>
  </si>
  <si>
    <t>+10.2564102564103</t>
  </si>
  <si>
    <t>+123.913043478261</t>
  </si>
  <si>
    <t>+66.6666666666667</t>
  </si>
  <si>
    <t>+120.512820512821</t>
  </si>
  <si>
    <t>+56.25</t>
  </si>
  <si>
    <t>+108.333333333333</t>
  </si>
  <si>
    <t>+23.8993710691824</t>
  </si>
  <si>
    <t>+26.3613861386139</t>
  </si>
  <si>
    <t>+81.8306010928962</t>
  </si>
  <si>
    <t>+172.835820895522</t>
  </si>
  <si>
    <t>+5.03778337531486</t>
  </si>
  <si>
    <t>+113.559322033898</t>
  </si>
  <si>
    <t>+190.909090909091</t>
  </si>
  <si>
    <t>+23.0769230769231</t>
  </si>
  <si>
    <t>+71.4285714285714</t>
  </si>
  <si>
    <t>+315.151515151515</t>
  </si>
  <si>
    <t>+8.47457627118644</t>
  </si>
  <si>
    <t>+85.0277264325323</t>
  </si>
  <si>
    <t>+46.6666666666667</t>
  </si>
  <si>
    <t>+46.1538461538462</t>
  </si>
  <si>
    <t>+51.5873015873016</t>
  </si>
  <si>
    <t>+612.5</t>
  </si>
  <si>
    <t>+108.108108108108</t>
  </si>
  <si>
    <t>+151.785714285714</t>
  </si>
  <si>
    <t>+41.4634146341463</t>
  </si>
  <si>
    <t>+78.8235294117647</t>
  </si>
  <si>
    <t>+131.818181818182</t>
  </si>
  <si>
    <t>+92.8571428571429</t>
  </si>
  <si>
    <t>+84.3351548269581</t>
  </si>
  <si>
    <t>+80.7692307692308</t>
  </si>
  <si>
    <t>+105.128205128205</t>
  </si>
  <si>
    <t>+40.8695652173913</t>
  </si>
  <si>
    <t>+345.762711864407</t>
  </si>
  <si>
    <t>+393.333333333333</t>
  </si>
  <si>
    <t>+138.709677419355</t>
  </si>
  <si>
    <t>+3161.76470588235</t>
  </si>
  <si>
    <t>+1196.05263157895</t>
  </si>
  <si>
    <t>+381.081081081081</t>
  </si>
  <si>
    <t>+67.2131147540984</t>
  </si>
  <si>
    <t>+583.333333333333</t>
  </si>
  <si>
    <t>+451.908396946565</t>
  </si>
  <si>
    <t>+645.348837209302</t>
  </si>
  <si>
    <t>+437.221633085896</t>
  </si>
  <si>
    <t>+169.101123595506</t>
  </si>
  <si>
    <t>+0.420168067226891</t>
  </si>
  <si>
    <t>+40.8333333333333</t>
  </si>
  <si>
    <t>+62.8205128205128</t>
  </si>
  <si>
    <t>+90.7407407407407</t>
  </si>
  <si>
    <t>+158.695652173913</t>
  </si>
  <si>
    <t>+222.222222222222</t>
  </si>
  <si>
    <t>+81.25</t>
  </si>
  <si>
    <t>+137.5</t>
  </si>
  <si>
    <t>+54.7169811320755</t>
  </si>
  <si>
    <t>+56.3118811881188</t>
  </si>
  <si>
    <t>+139.890710382514</t>
  </si>
  <si>
    <t>+263.283582089552</t>
  </si>
  <si>
    <t>+35.7682619647355</t>
  </si>
  <si>
    <t>+442.372881355932</t>
  </si>
  <si>
    <t>+241.818181818182</t>
  </si>
  <si>
    <t>+70.7692307692308</t>
  </si>
  <si>
    <t>+384.848484848485</t>
  </si>
  <si>
    <t>+40.6779661016949</t>
  </si>
  <si>
    <t>+154.713493530499</t>
  </si>
  <si>
    <t>+90.6666666666667</t>
  </si>
  <si>
    <t>+56.4102564102564</t>
  </si>
  <si>
    <t>+248.648648648649</t>
  </si>
  <si>
    <t>+118.75</t>
  </si>
  <si>
    <t>+232.142857142857</t>
  </si>
  <si>
    <t>+109.756097560976</t>
  </si>
  <si>
    <t>+130.588235294118</t>
  </si>
  <si>
    <t>+142.805100182149</t>
  </si>
  <si>
    <t>+230.769230769231</t>
  </si>
  <si>
    <t>+161.538461538462</t>
  </si>
  <si>
    <t>+73.0434782608696</t>
  </si>
  <si>
    <t>+603.389830508475</t>
  </si>
  <si>
    <t>+553.333333333333</t>
  </si>
  <si>
    <t>+225.806451612903</t>
  </si>
  <si>
    <t>+3997.05882352941</t>
  </si>
  <si>
    <t>+1756.57894736842</t>
  </si>
  <si>
    <t>+104.347826086957</t>
  </si>
  <si>
    <t>+435.135135135135</t>
  </si>
  <si>
    <t>+123.770491803279</t>
  </si>
  <si>
    <t>+1038.88888888889</t>
  </si>
  <si>
    <t>+727.480916030534</t>
  </si>
  <si>
    <t>+794.186046511628</t>
  </si>
  <si>
    <t>+57.5</t>
  </si>
  <si>
    <t>+362.5</t>
  </si>
  <si>
    <t>+630.116648992577</t>
  </si>
  <si>
    <t>+261.827321111768</t>
  </si>
  <si>
    <t>+13.0252100840336</t>
  </si>
  <si>
    <t>+102.5</t>
  </si>
  <si>
    <t>+107.692307692308</t>
  </si>
  <si>
    <t>+140.740740740741</t>
  </si>
  <si>
    <t>+171.739130434783</t>
  </si>
  <si>
    <t>+255.555555555556</t>
  </si>
  <si>
    <t>+284.615384615385</t>
  </si>
  <si>
    <t>+140.625</t>
  </si>
  <si>
    <t>+245.833333333333</t>
  </si>
  <si>
    <t>+75.4716981132076</t>
  </si>
  <si>
    <t>+95.7920792079208</t>
  </si>
  <si>
    <t>+219.398907103825</t>
  </si>
  <si>
    <t>+367.761194029851</t>
  </si>
  <si>
    <t>+94.2065491183879</t>
  </si>
  <si>
    <t>+1137.28813559322</t>
  </si>
  <si>
    <t>+521.818181818182</t>
  </si>
  <si>
    <t>+134.615384615385</t>
  </si>
  <si>
    <t>+42.8571428571429</t>
  </si>
  <si>
    <t>+627.272727272727</t>
  </si>
  <si>
    <t>+88.135593220339</t>
  </si>
  <si>
    <t>+277.634011090573</t>
  </si>
  <si>
    <t>+117.948717948718</t>
  </si>
  <si>
    <t>+63.4920634920635</t>
  </si>
  <si>
    <t>+1787.5</t>
  </si>
  <si>
    <t>+294.594594594595</t>
  </si>
  <si>
    <t>+153.125</t>
  </si>
  <si>
    <t>+305.357142857143</t>
  </si>
  <si>
    <t>+253.658536585366</t>
  </si>
  <si>
    <t>+255.294117647059</t>
  </si>
  <si>
    <t>+440.909090909091</t>
  </si>
  <si>
    <t>+339.285714285714</t>
  </si>
  <si>
    <t>+222.586520947177</t>
  </si>
  <si>
    <t>+369.230769230769</t>
  </si>
  <si>
    <t>+115.652173913043</t>
  </si>
  <si>
    <t>+672.881355932203</t>
  </si>
  <si>
    <t>+766.666666666667</t>
  </si>
  <si>
    <t>+461.290322580645</t>
  </si>
  <si>
    <t>+4317.64705882353</t>
  </si>
  <si>
    <t>+2146.05263157895</t>
  </si>
  <si>
    <t>+178.260869565217</t>
  </si>
  <si>
    <t>+418.918918918919</t>
  </si>
  <si>
    <t>+227.049180327869</t>
  </si>
  <si>
    <t>+1386.11111111111</t>
  </si>
  <si>
    <t>+890.076335877863</t>
  </si>
  <si>
    <t>+867.441860465116</t>
  </si>
  <si>
    <t>+92.5</t>
  </si>
  <si>
    <t>+766.914103923648</t>
  </si>
  <si>
    <t>+361.679479597871</t>
  </si>
  <si>
    <t>+25.2100840336134</t>
  </si>
  <si>
    <t>+242.5</t>
  </si>
  <si>
    <t>+224.358974358974</t>
  </si>
  <si>
    <t>+285.185185185185</t>
  </si>
  <si>
    <t>+260.869565217391</t>
  </si>
  <si>
    <t>+361.111111111111</t>
  </si>
  <si>
    <t>+364.102564102564</t>
  </si>
  <si>
    <t>+284.375</t>
  </si>
  <si>
    <t>+229.166666666667</t>
  </si>
  <si>
    <t>+155.345911949686</t>
  </si>
  <si>
    <t>+173.267326732673</t>
  </si>
  <si>
    <t>+335.245901639344</t>
  </si>
  <si>
    <t>+521.194029850746</t>
  </si>
  <si>
    <t>+178.337531486146</t>
  </si>
  <si>
    <t>+1237.28813559322</t>
  </si>
  <si>
    <t>+967.272727272727</t>
  </si>
  <si>
    <t>+247.692307692308</t>
  </si>
  <si>
    <t>+987.878787878788</t>
  </si>
  <si>
    <t>+293.220338983051</t>
  </si>
  <si>
    <t>+419.870609981516</t>
  </si>
  <si>
    <t>+405.333333333333</t>
  </si>
  <si>
    <t>+525.641025641026</t>
  </si>
  <si>
    <t>+90.4761904761905</t>
  </si>
  <si>
    <t>+456.756756756757</t>
  </si>
  <si>
    <t>+265.625</t>
  </si>
  <si>
    <t>+351.219512195122</t>
  </si>
  <si>
    <t>+416.470588235294</t>
  </si>
  <si>
    <t>+563.636363636364</t>
  </si>
  <si>
    <t>+557.142857142857</t>
  </si>
  <si>
    <t>+369.034608378871</t>
  </si>
  <si>
    <t>+569.230769230769</t>
  </si>
  <si>
    <t>+199.130434782609</t>
  </si>
  <si>
    <t>+849.152542372881</t>
  </si>
  <si>
    <t>+1273.33333333333</t>
  </si>
  <si>
    <t>+967.741935483871</t>
  </si>
  <si>
    <t>+6470.58823529412</t>
  </si>
  <si>
    <t>+2673.68421052632</t>
  </si>
  <si>
    <t>+291.304347826087</t>
  </si>
  <si>
    <t>+616.216216216216</t>
  </si>
  <si>
    <t>+376.229508196721</t>
  </si>
  <si>
    <t>+1234.35114503817</t>
  </si>
  <si>
    <t>+1117.92152704136</t>
  </si>
  <si>
    <t>+547.338852749852</t>
  </si>
  <si>
    <t>+77.7310924369748</t>
  </si>
  <si>
    <t>+382.5</t>
  </si>
  <si>
    <t>+305.128205128205</t>
  </si>
  <si>
    <t>+420.37037037037</t>
  </si>
  <si>
    <t>+389.130434782609</t>
  </si>
  <si>
    <t>+855.555555555556</t>
  </si>
  <si>
    <t>+538.461538461538</t>
  </si>
  <si>
    <t>+590.625</t>
  </si>
  <si>
    <t>+358.333333333333</t>
  </si>
  <si>
    <t>+252.201257861635</t>
  </si>
  <si>
    <t>+288.118811881188</t>
  </si>
  <si>
    <t>+495.355191256831</t>
  </si>
  <si>
    <t>+692.835820895522</t>
  </si>
  <si>
    <t>+328.715365239295</t>
  </si>
  <si>
    <t>+1581.35593220339</t>
  </si>
  <si>
    <t>+1234.54545454545</t>
  </si>
  <si>
    <t>+373.076923076923</t>
  </si>
  <si>
    <t>+474.576271186441</t>
  </si>
  <si>
    <t>+595.101663585952</t>
  </si>
  <si>
    <t>+571.794871794872</t>
  </si>
  <si>
    <t>+103.968253968254</t>
  </si>
  <si>
    <t>+543.243243243243</t>
  </si>
  <si>
    <t>+505.357142857143</t>
  </si>
  <si>
    <t>+595.121951219512</t>
  </si>
  <si>
    <t>+556.470588235294</t>
  </si>
  <si>
    <t>+709.090909090909</t>
  </si>
  <si>
    <t>+448.269581056466</t>
  </si>
  <si>
    <t>+1853.84615384615</t>
  </si>
  <si>
    <t>+779.487179487179</t>
  </si>
  <si>
    <t>+346.95652173913</t>
  </si>
  <si>
    <t>+1061.01694915254</t>
  </si>
  <si>
    <t>+1766.66666666667</t>
  </si>
  <si>
    <t>+7473.52941176471</t>
  </si>
  <si>
    <t>+3738.15789473684</t>
  </si>
  <si>
    <t>+404.347826086957</t>
  </si>
  <si>
    <t>+557.377049180328</t>
  </si>
  <si>
    <t>+1848.09160305344</t>
  </si>
  <si>
    <t>+1722.09302325581</t>
  </si>
  <si>
    <t>+1532.87380699894</t>
  </si>
  <si>
    <t>+759.402720283856</t>
  </si>
  <si>
    <t>+101.680672268908</t>
  </si>
  <si>
    <t>+587.5</t>
  </si>
  <si>
    <t>+374.358974358974</t>
  </si>
  <si>
    <t>+474.074074074074</t>
  </si>
  <si>
    <t>+541.304347826087</t>
  </si>
  <si>
    <t>+1233.33333333333</t>
  </si>
  <si>
    <t>+758.974358974359</t>
  </si>
  <si>
    <t>+837.5</t>
  </si>
  <si>
    <t>+337.5</t>
  </si>
  <si>
    <t>+283.647798742138</t>
  </si>
  <si>
    <t>+379.579207920792</t>
  </si>
  <si>
    <t>+665.027322404372</t>
  </si>
  <si>
    <t>+925.373134328358</t>
  </si>
  <si>
    <t>+445.340050377834</t>
  </si>
  <si>
    <t>+1586.4406779661</t>
  </si>
  <si>
    <t>+1709.09090909091</t>
  </si>
  <si>
    <t>+78.5714285714286</t>
  </si>
  <si>
    <t>+2460.60606060606</t>
  </si>
  <si>
    <t>+561.016949152542</t>
  </si>
  <si>
    <t>+785.859519408503</t>
  </si>
  <si>
    <t>+1156.41025641026</t>
  </si>
  <si>
    <t>+257.142857142857</t>
  </si>
  <si>
    <t>+1462.5</t>
  </si>
  <si>
    <t>+859.459459459459</t>
  </si>
  <si>
    <t>+685.714285714286</t>
  </si>
  <si>
    <t>+826.829268292683</t>
  </si>
  <si>
    <t>+894.117647058824</t>
  </si>
  <si>
    <t>+1114.28571428571</t>
  </si>
  <si>
    <t>+678.688524590164</t>
  </si>
  <si>
    <t>+951.282051282051</t>
  </si>
  <si>
    <t>+386.95652173913</t>
  </si>
  <si>
    <t>+1120.33898305085</t>
  </si>
  <si>
    <t>+1933.33333333333</t>
  </si>
  <si>
    <t>+1851.61290322581</t>
  </si>
  <si>
    <t>+10076.4705882353</t>
  </si>
  <si>
    <t>+4636.84210526316</t>
  </si>
  <si>
    <t>+421.739130434783</t>
  </si>
  <si>
    <t>+1332.43243243243</t>
  </si>
  <si>
    <t>+666.393442622951</t>
  </si>
  <si>
    <t>+3830.55555555556</t>
  </si>
  <si>
    <t>+2506.87022900763</t>
  </si>
  <si>
    <t>+2086.04651162791</t>
  </si>
  <si>
    <t>+256.25</t>
  </si>
  <si>
    <t>+1712.5</t>
  </si>
  <si>
    <t>+1969.4591728526</t>
  </si>
  <si>
    <t>+1001.41927853341</t>
  </si>
  <si>
    <t>+112.18487394958</t>
  </si>
  <si>
    <t>+870.833333333333</t>
  </si>
  <si>
    <t>+444.871794871795</t>
  </si>
  <si>
    <t>+585.185185185185</t>
  </si>
  <si>
    <t>+726.086956521739</t>
  </si>
  <si>
    <t>+1788.88888888889</t>
  </si>
  <si>
    <t>+771.794871794872</t>
  </si>
  <si>
    <t>+1040.625</t>
  </si>
  <si>
    <t>+441.666666666667</t>
  </si>
  <si>
    <t>+296.22641509434</t>
  </si>
  <si>
    <t>+475.49504950495</t>
  </si>
  <si>
    <t>+739.48087431694</t>
  </si>
  <si>
    <t>+974.626865671642</t>
  </si>
  <si>
    <t>+541.057934508816</t>
  </si>
  <si>
    <t>+1722.03389830508</t>
  </si>
  <si>
    <t>+1936.36363636364</t>
  </si>
  <si>
    <t>+576.923076923077</t>
  </si>
  <si>
    <t>+114.285714285714</t>
  </si>
  <si>
    <t>+3081.81818181818</t>
  </si>
  <si>
    <t>+705.084745762712</t>
  </si>
  <si>
    <t>+895.841035120148</t>
  </si>
  <si>
    <t>+1323.07692307692</t>
  </si>
  <si>
    <t>+431.746031746032</t>
  </si>
  <si>
    <t>+886.486486486486</t>
  </si>
  <si>
    <t>+509.375</t>
  </si>
  <si>
    <t>+846.428571428571</t>
  </si>
  <si>
    <t>+960.975609756098</t>
  </si>
  <si>
    <t>+1135.29411764706</t>
  </si>
  <si>
    <t>+1195.45454545455</t>
  </si>
  <si>
    <t>+848.087431693989</t>
  </si>
  <si>
    <t>+3438.46153846154</t>
  </si>
  <si>
    <t>+465.217391304348</t>
  </si>
  <si>
    <t>+1315.25423728814</t>
  </si>
  <si>
    <t>+2266.66666666667</t>
  </si>
  <si>
    <t>+2545.16129032258</t>
  </si>
  <si>
    <t>+9591.17647058824</t>
  </si>
  <si>
    <t>+6005.26315789474</t>
  </si>
  <si>
    <t>+660.869565217391</t>
  </si>
  <si>
    <t>+1481.08108108108</t>
  </si>
  <si>
    <t>+854.918032786885</t>
  </si>
  <si>
    <t>+4608.33333333333</t>
  </si>
  <si>
    <t>+3159.54198473282</t>
  </si>
  <si>
    <t>+2458.13953488372</t>
  </si>
  <si>
    <t>+2363.94485683987</t>
  </si>
  <si>
    <t>+1196.86575990538</t>
  </si>
  <si>
    <t>+135.294117647059</t>
  </si>
  <si>
    <t>+1254.16666666667</t>
  </si>
  <si>
    <t>+476.923076923077</t>
  </si>
  <si>
    <t>+779.62962962963</t>
  </si>
  <si>
    <t>+780.434782608696</t>
  </si>
  <si>
    <t>+1761.11111111111</t>
  </si>
  <si>
    <t>+912.820512820513</t>
  </si>
  <si>
    <t>+1353.125</t>
  </si>
  <si>
    <t>+409.433962264151</t>
  </si>
  <si>
    <t>+599.257425742574</t>
  </si>
  <si>
    <t>+783.196721311475</t>
  </si>
  <si>
    <t>+991.044776119403</t>
  </si>
  <si>
    <t>+607.808564231738</t>
  </si>
  <si>
    <t>+2188.13559322034</t>
  </si>
  <si>
    <t>+2263.63636363636</t>
  </si>
  <si>
    <t>+684.615384615385</t>
  </si>
  <si>
    <t>+3793.93939393939</t>
  </si>
  <si>
    <t>+823.728813559322</t>
  </si>
  <si>
    <t>+1010.44362292052</t>
  </si>
  <si>
    <t>+1387.17948717949</t>
  </si>
  <si>
    <t>+709.52380952381</t>
  </si>
  <si>
    <t>+1224.32432432432</t>
  </si>
  <si>
    <t>+989.285714285714</t>
  </si>
  <si>
    <t>+1377.27272727273</t>
  </si>
  <si>
    <t>+1614.28571428571</t>
  </si>
  <si>
    <t>+1084.88160291439</t>
  </si>
  <si>
    <t>+4034.61538461538</t>
  </si>
  <si>
    <t>+1297.4358974359</t>
  </si>
  <si>
    <t>+586.95652173913</t>
  </si>
  <si>
    <t>+1357.62711864407</t>
  </si>
  <si>
    <t>+2666.66666666667</t>
  </si>
  <si>
    <t>+2980.64516129032</t>
  </si>
  <si>
    <t>+13635.2941176471</t>
  </si>
  <si>
    <t>+7880.26315789474</t>
  </si>
  <si>
    <t>+834.782608695652</t>
  </si>
  <si>
    <t>+1589.18918918919</t>
  </si>
  <si>
    <t>+1043.44262295082</t>
  </si>
  <si>
    <t>+3858.01526717557</t>
  </si>
  <si>
    <t>+3056.97674418605</t>
  </si>
  <si>
    <t>+312.5</t>
  </si>
  <si>
    <t>+2337.5</t>
  </si>
  <si>
    <t>+2918.55779427359</t>
  </si>
  <si>
    <t>+1456.3276167948</t>
  </si>
  <si>
    <t>+156.302521008403</t>
  </si>
  <si>
    <t>+1262.5</t>
  </si>
  <si>
    <t>+521.794871794872</t>
  </si>
  <si>
    <t>+1057.40740740741</t>
  </si>
  <si>
    <t>+943.478260869565</t>
  </si>
  <si>
    <t>+420.833333333333</t>
  </si>
  <si>
    <t>+613.836477987421</t>
  </si>
  <si>
    <t>+695.792079207921</t>
  </si>
  <si>
    <t>+838.524590163934</t>
  </si>
  <si>
    <t>+1008.9552238806</t>
  </si>
  <si>
    <t>+694.710327455919</t>
  </si>
  <si>
    <t>+2916.94915254237</t>
  </si>
  <si>
    <t>+2254.54545454545</t>
  </si>
  <si>
    <t>+838.461538461538</t>
  </si>
  <si>
    <t>+364.285714285714</t>
  </si>
  <si>
    <t>+3475.75757575758</t>
  </si>
  <si>
    <t>+959.322033898305</t>
  </si>
  <si>
    <t>+1104.7134935305</t>
  </si>
  <si>
    <t>+1201.5873015873</t>
  </si>
  <si>
    <t>+1587.5</t>
  </si>
  <si>
    <t>+493.75</t>
  </si>
  <si>
    <t>+1194.64285714286</t>
  </si>
  <si>
    <t>+1717.07317073171</t>
  </si>
  <si>
    <t>+1688.23529411765</t>
  </si>
  <si>
    <t>+1468.18181818182</t>
  </si>
  <si>
    <t>+1989.28571428571</t>
  </si>
  <si>
    <t>+1344.44444444444</t>
  </si>
  <si>
    <t>+4207.69230769231</t>
  </si>
  <si>
    <t>+1361.53846153846</t>
  </si>
  <si>
    <t>+739.130434782609</t>
  </si>
  <si>
    <t>+1552.54237288136</t>
  </si>
  <si>
    <t>+3367.74193548387</t>
  </si>
  <si>
    <t>+13179.4117647059</t>
  </si>
  <si>
    <t>+8946.05263157895</t>
  </si>
  <si>
    <t>+704.347826086957</t>
  </si>
  <si>
    <t>+1859.45945945946</t>
  </si>
  <si>
    <t>+1240.16393442623</t>
  </si>
  <si>
    <t>+6580.55555555556</t>
  </si>
  <si>
    <t>+4144.27480916031</t>
  </si>
  <si>
    <t>+3411.62790697674</t>
  </si>
  <si>
    <t>+418.75</t>
  </si>
  <si>
    <t>+2712.5</t>
  </si>
  <si>
    <t>+3248.88653234358</t>
  </si>
  <si>
    <t>+1643.93849793022</t>
  </si>
  <si>
    <t>+139.495798319328</t>
  </si>
  <si>
    <t>+1333.33333333333</t>
  </si>
  <si>
    <t>+508.974358974359</t>
  </si>
  <si>
    <t>+1362.96296296296</t>
  </si>
  <si>
    <t>+1280.4347826087</t>
  </si>
  <si>
    <t>+2094.44444444444</t>
  </si>
  <si>
    <t>+1806.25</t>
  </si>
  <si>
    <t>+545.833333333333</t>
  </si>
  <si>
    <t>+761.635220125786</t>
  </si>
  <si>
    <t>+792.945544554455</t>
  </si>
  <si>
    <t>+853.551912568306</t>
  </si>
  <si>
    <t>+968.656716417911</t>
  </si>
  <si>
    <t>+756.423173803526</t>
  </si>
  <si>
    <t>+3366.10169491525</t>
  </si>
  <si>
    <t>+2554.54545454545</t>
  </si>
  <si>
    <t>+953.846153846154</t>
  </si>
  <si>
    <t>+971.428571428571</t>
  </si>
  <si>
    <t>+3460.60606060606</t>
  </si>
  <si>
    <t>+1111.86440677966</t>
  </si>
  <si>
    <t>+1184.19593345656</t>
  </si>
  <si>
    <t>+1106.66666666667</t>
  </si>
  <si>
    <t>+1376.19047619048</t>
  </si>
  <si>
    <t>+1386.48648648649</t>
  </si>
  <si>
    <t>+1328.57142857143</t>
  </si>
  <si>
    <t>+2253.65853658537</t>
  </si>
  <si>
    <t>+1711.76470588235</t>
  </si>
  <si>
    <t>+1490.90909090909</t>
  </si>
  <si>
    <t>+2346.42857142857</t>
  </si>
  <si>
    <t>+1463.75227686703</t>
  </si>
  <si>
    <t>+4573.07692307692</t>
  </si>
  <si>
    <t>+1476.92307692308</t>
  </si>
  <si>
    <t>+886.95652173913</t>
  </si>
  <si>
    <t>+1645.76271186441</t>
  </si>
  <si>
    <t>+3566.66666666667</t>
  </si>
  <si>
    <t>+3480.64516129032</t>
  </si>
  <si>
    <t>+16532.3529411765</t>
  </si>
  <si>
    <t>+9215.78947368421</t>
  </si>
  <si>
    <t>+791.304347826087</t>
  </si>
  <si>
    <t>+2183.78378378378</t>
  </si>
  <si>
    <t>+1231.96721311475</t>
  </si>
  <si>
    <t>+6844.44444444444</t>
  </si>
  <si>
    <t>+4842.74809160305</t>
  </si>
  <si>
    <t>+3731.39534883721</t>
  </si>
  <si>
    <t>+468.75</t>
  </si>
  <si>
    <t>+3609.43796394486</t>
  </si>
  <si>
    <t>+1812.32998225902</t>
  </si>
  <si>
    <t>-15.5660377358491</t>
  </si>
  <si>
    <t>-31.0679611650485</t>
  </si>
  <si>
    <t>+4.41988950276243</t>
  </si>
  <si>
    <t>-2.63157894736842</t>
  </si>
  <si>
    <t>-53.6</t>
  </si>
  <si>
    <t>+45.7142857142857</t>
  </si>
  <si>
    <t>-5.26315789473684</t>
  </si>
  <si>
    <t>-6.88622754491018</t>
  </si>
  <si>
    <t>-7.68012668250198</t>
  </si>
  <si>
    <t>+23.6286919831224</t>
  </si>
  <si>
    <t>-3.16106372303061</t>
  </si>
  <si>
    <t>+110.586319218241</t>
  </si>
  <si>
    <t>+18.0851063829787</t>
  </si>
  <si>
    <t>+58.695652173913</t>
  </si>
  <si>
    <t>+77.6744186046512</t>
  </si>
  <si>
    <t>-7.69230769230769</t>
  </si>
  <si>
    <t>+115.51724137931</t>
  </si>
  <si>
    <t>-16.551724137931</t>
  </si>
  <si>
    <t>+27.3442416614223</t>
  </si>
  <si>
    <t>+69.3333333333333</t>
  </si>
  <si>
    <t>-11.3924050632911</t>
  </si>
  <si>
    <t>-18.9655172413793</t>
  </si>
  <si>
    <t>-18.4713375796178</t>
  </si>
  <si>
    <t>-40</t>
  </si>
  <si>
    <t>-28.3333333333333</t>
  </si>
  <si>
    <t>+7.2289156626506</t>
  </si>
  <si>
    <t>-46.551724137931</t>
  </si>
  <si>
    <t>-55.7377049180328</t>
  </si>
  <si>
    <t>+28.8288288288288</t>
  </si>
  <si>
    <t>-2.85400658616904</t>
  </si>
  <si>
    <t>+25.9259259259259</t>
  </si>
  <si>
    <t>+98.6516853932584</t>
  </si>
  <si>
    <t>+102.439024390244</t>
  </si>
  <si>
    <t>+27.6595744680851</t>
  </si>
  <si>
    <t>-3.26086956521739</t>
  </si>
  <si>
    <t>-36.144578313253</t>
  </si>
  <si>
    <t>+183.892617449664</t>
  </si>
  <si>
    <t>-29.2993630573248</t>
  </si>
  <si>
    <t>-11.1111111111111</t>
  </si>
  <si>
    <t>-33.5714285714286</t>
  </si>
  <si>
    <t>-8.16326530612245</t>
  </si>
  <si>
    <t>+158.928571428571</t>
  </si>
  <si>
    <t>-16.5745856353591</t>
  </si>
  <si>
    <t>-24.6753246753247</t>
  </si>
  <si>
    <t>-30.7692307692308</t>
  </si>
  <si>
    <t>+54.0076335877863</t>
  </si>
  <si>
    <t>+25.2148227712137</t>
  </si>
  <si>
    <t>-29.126213592233</t>
  </si>
  <si>
    <t>+5.52486187845304</t>
  </si>
  <si>
    <t>-7</t>
  </si>
  <si>
    <t>-10.5263157894737</t>
  </si>
  <si>
    <t>-52.8</t>
  </si>
  <si>
    <t>+81.3953488372093</t>
  </si>
  <si>
    <t>+54.2857142857143</t>
  </si>
  <si>
    <t>-15.7894736842105</t>
  </si>
  <si>
    <t>-11.9760479041916</t>
  </si>
  <si>
    <t>-9.58036421219319</t>
  </si>
  <si>
    <t>+27.0809359416954</t>
  </si>
  <si>
    <t>+0.551931761164074</t>
  </si>
  <si>
    <t>+113.192182410423</t>
  </si>
  <si>
    <t>-1.06382978723404</t>
  </si>
  <si>
    <t>+47.8260869565217</t>
  </si>
  <si>
    <t>+79.0697674418605</t>
  </si>
  <si>
    <t>-23.0769230769231</t>
  </si>
  <si>
    <t>+79.3103448275862</t>
  </si>
  <si>
    <t>-29.6551724137931</t>
  </si>
  <si>
    <t>+28.2252989301447</t>
  </si>
  <si>
    <t>-20.253164556962</t>
  </si>
  <si>
    <t>-12.0689655172414</t>
  </si>
  <si>
    <t>-22.9299363057325</t>
  </si>
  <si>
    <t>-25.7142857142857</t>
  </si>
  <si>
    <t>-30</t>
  </si>
  <si>
    <t>+1.20481927710843</t>
  </si>
  <si>
    <t>-47.4137931034483</t>
  </si>
  <si>
    <t>+31.5315315315315</t>
  </si>
  <si>
    <t>+0.21953896816685</t>
  </si>
  <si>
    <t>+62.962962962963</t>
  </si>
  <si>
    <t>+110.786516853933</t>
  </si>
  <si>
    <t>+124.390243902439</t>
  </si>
  <si>
    <t>+1.08695652173913</t>
  </si>
  <si>
    <t>-22.8915662650602</t>
  </si>
  <si>
    <t>+193.959731543624</t>
  </si>
  <si>
    <t>-17.1974522292994</t>
  </si>
  <si>
    <t>-24.4444444444444</t>
  </si>
  <si>
    <t>-41.4285714285714</t>
  </si>
  <si>
    <t>-10.2040816326531</t>
  </si>
  <si>
    <t>+142.857142857143</t>
  </si>
  <si>
    <t>-44.7513812154696</t>
  </si>
  <si>
    <t>-20.7792207792208</t>
  </si>
  <si>
    <t>-61.5384615384615</t>
  </si>
  <si>
    <t>+55.0095419847328</t>
  </si>
  <si>
    <t>+25.9264232008593</t>
  </si>
  <si>
    <t>-24.5283018867925</t>
  </si>
  <si>
    <t>-26.2135922330097</t>
  </si>
  <si>
    <t>+1.10497237569061</t>
  </si>
  <si>
    <t>-12</t>
  </si>
  <si>
    <t>+2.63157894736842</t>
  </si>
  <si>
    <t>-58.4</t>
  </si>
  <si>
    <t>+75.7142857142857</t>
  </si>
  <si>
    <t>-31.5789473684211</t>
  </si>
  <si>
    <t>-19.1616766467066</t>
  </si>
  <si>
    <t>-12.3515439429929</t>
  </si>
  <si>
    <t>+34.7909474491753</t>
  </si>
  <si>
    <t>+9.03161063723031</t>
  </si>
  <si>
    <t>+118.403908794788</t>
  </si>
  <si>
    <t>-4.25531914893617</t>
  </si>
  <si>
    <t>+85.1162790697674</t>
  </si>
  <si>
    <t>+89.6551724137931</t>
  </si>
  <si>
    <t>-35.8620689655172</t>
  </si>
  <si>
    <t>+34.9905601006923</t>
  </si>
  <si>
    <t>+91.3333333333333</t>
  </si>
  <si>
    <t>-15.1898734177215</t>
  </si>
  <si>
    <t>-34.4827586206897</t>
  </si>
  <si>
    <t>-21.0191082802548</t>
  </si>
  <si>
    <t>-11.4285714285714</t>
  </si>
  <si>
    <t>-36.6666666666667</t>
  </si>
  <si>
    <t>+2.40963855421687</t>
  </si>
  <si>
    <t>-51.7241379310345</t>
  </si>
  <si>
    <t>-57.3770491803279</t>
  </si>
  <si>
    <t>+19.8198198198198</t>
  </si>
  <si>
    <t>-2.74423710208562</t>
  </si>
  <si>
    <t>+137.142857142857</t>
  </si>
  <si>
    <t>+33.3333333333333</t>
  </si>
  <si>
    <t>+119.775280898876</t>
  </si>
  <si>
    <t>+143.90243902439</t>
  </si>
  <si>
    <t>+5.31914893617021</t>
  </si>
  <si>
    <t>+6.52173913043478</t>
  </si>
  <si>
    <t>-14.4578313253012</t>
  </si>
  <si>
    <t>+177.181208053691</t>
  </si>
  <si>
    <t>-39.2857142857143</t>
  </si>
  <si>
    <t>+136.607142857143</t>
  </si>
  <si>
    <t>-30.939226519337</t>
  </si>
  <si>
    <t>-16.8831168831169</t>
  </si>
  <si>
    <t>-38.4615384615385</t>
  </si>
  <si>
    <t>+55.5820610687023</t>
  </si>
  <si>
    <t>+28.1417830290011</t>
  </si>
  <si>
    <t>-29.2452830188679</t>
  </si>
  <si>
    <t>-19.4174757281553</t>
  </si>
  <si>
    <t>+6.07734806629834</t>
  </si>
  <si>
    <t>-1</t>
  </si>
  <si>
    <t>+5.26315789473684</t>
  </si>
  <si>
    <t>-60</t>
  </si>
  <si>
    <t>+55.7142857142857</t>
  </si>
  <si>
    <t>-45.6140350877193</t>
  </si>
  <si>
    <t>-23.9520958083832</t>
  </si>
  <si>
    <t>-13.3016627078385</t>
  </si>
  <si>
    <t>+42.0406597621787</t>
  </si>
  <si>
    <t>+15.0526843953838</t>
  </si>
  <si>
    <t>+129.641693811075</t>
  </si>
  <si>
    <t>+82.6086956521739</t>
  </si>
  <si>
    <t>+107.441860465116</t>
  </si>
  <si>
    <t>+117.241379310345</t>
  </si>
  <si>
    <t>-37.9310344827586</t>
  </si>
  <si>
    <t>+43.1403398363751</t>
  </si>
  <si>
    <t>-29.1139240506329</t>
  </si>
  <si>
    <t>-20.6896551724138</t>
  </si>
  <si>
    <t>-15.9235668789809</t>
  </si>
  <si>
    <t>-2.85714285714286</t>
  </si>
  <si>
    <t>-48.3333333333333</t>
  </si>
  <si>
    <t>-13.2530120481928</t>
  </si>
  <si>
    <t>-44.8275862068966</t>
  </si>
  <si>
    <t>-60.655737704918</t>
  </si>
  <si>
    <t>-0.878155872667398</t>
  </si>
  <si>
    <t>+134.285714285714</t>
  </si>
  <si>
    <t>+40.7407407407407</t>
  </si>
  <si>
    <t>+137.752808988764</t>
  </si>
  <si>
    <t>+175.609756097561</t>
  </si>
  <si>
    <t>+10.6382978723404</t>
  </si>
  <si>
    <t>+42.3913043478261</t>
  </si>
  <si>
    <t>+167.785234899329</t>
  </si>
  <si>
    <t>-3.18471337579618</t>
  </si>
  <si>
    <t>-2.04081632653061</t>
  </si>
  <si>
    <t>-20.4419889502762</t>
  </si>
  <si>
    <t>+68.125</t>
  </si>
  <si>
    <t>-76.9230769230769</t>
  </si>
  <si>
    <t>+68.368320610687</t>
  </si>
  <si>
    <t>+35.2846401718582</t>
  </si>
  <si>
    <t>+59.4339622641509</t>
  </si>
  <si>
    <t>+18.4466019417476</t>
  </si>
  <si>
    <t>+61.878453038674</t>
  </si>
  <si>
    <t>+186.842105263158</t>
  </si>
  <si>
    <t>-2.4</t>
  </si>
  <si>
    <t>+341.860465116279</t>
  </si>
  <si>
    <t>+224.285714285714</t>
  </si>
  <si>
    <t>+8.7719298245614</t>
  </si>
  <si>
    <t>+65.6373713380839</t>
  </si>
  <si>
    <t>+115.42002301496</t>
  </si>
  <si>
    <t>+55.7451078775715</t>
  </si>
  <si>
    <t>+309.120521172638</t>
  </si>
  <si>
    <t>+131.914893617021</t>
  </si>
  <si>
    <t>+267.906976744186</t>
  </si>
  <si>
    <t>+676.923076923077</t>
  </si>
  <si>
    <t>+370.689655172414</t>
  </si>
  <si>
    <t>+133.857772183763</t>
  </si>
  <si>
    <t>+108.860759493671</t>
  </si>
  <si>
    <t>+144.827586206897</t>
  </si>
  <si>
    <t>+49.0445859872611</t>
  </si>
  <si>
    <t>+148.571428571429</t>
  </si>
  <si>
    <t>+41.6666666666667</t>
  </si>
  <si>
    <t>+106.024096385542</t>
  </si>
  <si>
    <t>+175.862068965517</t>
  </si>
  <si>
    <t>+167.567567567568</t>
  </si>
  <si>
    <t>+134.138309549945</t>
  </si>
  <si>
    <t>+418.571428571429</t>
  </si>
  <si>
    <t>+329.62962962963</t>
  </si>
  <si>
    <t>+305.168539325843</t>
  </si>
  <si>
    <t>+229.268292682927</t>
  </si>
  <si>
    <t>+85.1063829787234</t>
  </si>
  <si>
    <t>+133.734939759036</t>
  </si>
  <si>
    <t>+293.959731543624</t>
  </si>
  <si>
    <t>+104.458598726115</t>
  </si>
  <si>
    <t>+8.88888888888889</t>
  </si>
  <si>
    <t>+19.2857142857143</t>
  </si>
  <si>
    <t>+254.910714285714</t>
  </si>
  <si>
    <t>+2.20994475138122</t>
  </si>
  <si>
    <t>+162.5</t>
  </si>
  <si>
    <t>+41.5584415584416</t>
  </si>
  <si>
    <t>+438.461538461538</t>
  </si>
  <si>
    <t>+177.528625954198</t>
  </si>
  <si>
    <t>+134.613319011815</t>
  </si>
  <si>
    <t>+133.490566037736</t>
  </si>
  <si>
    <t>+133.009708737864</t>
  </si>
  <si>
    <t>+137.569060773481</t>
  </si>
  <si>
    <t>+728.947368421053</t>
  </si>
  <si>
    <t>+772.093023255814</t>
  </si>
  <si>
    <t>+303.508771929825</t>
  </si>
  <si>
    <t>+203.892215568862</t>
  </si>
  <si>
    <t>+240.855106888361</t>
  </si>
  <si>
    <t>+218.757192174914</t>
  </si>
  <si>
    <t>+93.176116407426</t>
  </si>
  <si>
    <t>+626.384364820847</t>
  </si>
  <si>
    <t>+697.872340425532</t>
  </si>
  <si>
    <t>+1443.47826086957</t>
  </si>
  <si>
    <t>+1092.30769230769</t>
  </si>
  <si>
    <t>+1331.03448275862</t>
  </si>
  <si>
    <t>+313.793103448276</t>
  </si>
  <si>
    <t>+297.891755821271</t>
  </si>
  <si>
    <t>+833.333333333333</t>
  </si>
  <si>
    <t>+539.240506329114</t>
  </si>
  <si>
    <t>+529.310344827586</t>
  </si>
  <si>
    <t>+304.458598726115</t>
  </si>
  <si>
    <t>+371.428571428571</t>
  </si>
  <si>
    <t>+387.951807228916</t>
  </si>
  <si>
    <t>+227.586206896552</t>
  </si>
  <si>
    <t>+162.295081967213</t>
  </si>
  <si>
    <t>+381.981981981982</t>
  </si>
  <si>
    <t>+435.126234906696</t>
  </si>
  <si>
    <t>+907.142857142857</t>
  </si>
  <si>
    <t>+381.481481481481</t>
  </si>
  <si>
    <t>+464.044943820225</t>
  </si>
  <si>
    <t>+985.365853658537</t>
  </si>
  <si>
    <t>+325.531914893617</t>
  </si>
  <si>
    <t>+356.521739130435</t>
  </si>
  <si>
    <t>+291.566265060241</t>
  </si>
  <si>
    <t>+614.765100671141</t>
  </si>
  <si>
    <t>+501.910828025478</t>
  </si>
  <si>
    <t>+322.222222222222</t>
  </si>
  <si>
    <t>+110.714285714286</t>
  </si>
  <si>
    <t>+267.34693877551</t>
  </si>
  <si>
    <t>+446.875</t>
  </si>
  <si>
    <t>+292.265193370166</t>
  </si>
  <si>
    <t>+669.230769230769</t>
  </si>
  <si>
    <t>+421.469465648855</t>
  </si>
  <si>
    <t>+339.782491944146</t>
  </si>
  <si>
    <t>+152.358490566038</t>
  </si>
  <si>
    <t>+181.553398058252</t>
  </si>
  <si>
    <t>+162.430939226519</t>
  </si>
  <si>
    <t>+873.684210526316</t>
  </si>
  <si>
    <t>+865.116279069767</t>
  </si>
  <si>
    <t>+621.428571428571</t>
  </si>
  <si>
    <t>+312.280701754386</t>
  </si>
  <si>
    <t>+160.479041916168</t>
  </si>
  <si>
    <t>+254.711005542359</t>
  </si>
  <si>
    <t>+262.869198312236</t>
  </si>
  <si>
    <t>+120.270948319117</t>
  </si>
  <si>
    <t>+725.732899022801</t>
  </si>
  <si>
    <t>+777.659574468085</t>
  </si>
  <si>
    <t>+1791.30434782609</t>
  </si>
  <si>
    <t>+588.372093023256</t>
  </si>
  <si>
    <t>+1284.61538461538</t>
  </si>
  <si>
    <t>+1477.58620689655</t>
  </si>
  <si>
    <t>+413.793103448276</t>
  </si>
  <si>
    <t>+355.317809943361</t>
  </si>
  <si>
    <t>+1023.33333333333</t>
  </si>
  <si>
    <t>+444.303797468354</t>
  </si>
  <si>
    <t>+520.689655172414</t>
  </si>
  <si>
    <t>+349.044585987261</t>
  </si>
  <si>
    <t>+366.666666666667</t>
  </si>
  <si>
    <t>+375.903614457831</t>
  </si>
  <si>
    <t>+214.655172413793</t>
  </si>
  <si>
    <t>+203.27868852459</t>
  </si>
  <si>
    <t>+463.063063063063</t>
  </si>
  <si>
    <t>+483.424807903403</t>
  </si>
  <si>
    <t>+1214.28571428571</t>
  </si>
  <si>
    <t>+418.518518518519</t>
  </si>
  <si>
    <t>+569.662921348315</t>
  </si>
  <si>
    <t>+1204.87804878049</t>
  </si>
  <si>
    <t>+501.063829787234</t>
  </si>
  <si>
    <t>+454.347826086957</t>
  </si>
  <si>
    <t>+261.44578313253</t>
  </si>
  <si>
    <t>+631.543624161074</t>
  </si>
  <si>
    <t>+578.343949044586</t>
  </si>
  <si>
    <t>+103.571428571429</t>
  </si>
  <si>
    <t>+262.244897959184</t>
  </si>
  <si>
    <t>+466.964285714286</t>
  </si>
  <si>
    <t>+286.740331491713</t>
  </si>
  <si>
    <t>+403.125</t>
  </si>
  <si>
    <t>+592.307692307692</t>
  </si>
  <si>
    <t>+476.097328244275</t>
  </si>
  <si>
    <t>+387.916219119227</t>
  </si>
  <si>
    <t>+166.509433962264</t>
  </si>
  <si>
    <t>+200.970873786408</t>
  </si>
  <si>
    <t>+184.530386740331</t>
  </si>
  <si>
    <t>+781.578947368421</t>
  </si>
  <si>
    <t>+958.139534883721</t>
  </si>
  <si>
    <t>+714.285714285714</t>
  </si>
  <si>
    <t>+329.824561403509</t>
  </si>
  <si>
    <t>+152.994011976048</t>
  </si>
  <si>
    <t>+270.150435471101</t>
  </si>
  <si>
    <t>+302.95358649789</t>
  </si>
  <si>
    <t>+145.609633718013</t>
  </si>
  <si>
    <t>+813.680781758958</t>
  </si>
  <si>
    <t>+862.765957446809</t>
  </si>
  <si>
    <t>+2160.86956521739</t>
  </si>
  <si>
    <t>+662.790697674419</t>
  </si>
  <si>
    <t>+1641.37931034483</t>
  </si>
  <si>
    <t>+468.965517241379</t>
  </si>
  <si>
    <t>+406.922592825677</t>
  </si>
  <si>
    <t>+381.012658227848</t>
  </si>
  <si>
    <t>+572.413793103448</t>
  </si>
  <si>
    <t>+380.891719745223</t>
  </si>
  <si>
    <t>+657.142857142857</t>
  </si>
  <si>
    <t>+416.666666666667</t>
  </si>
  <si>
    <t>+412.048192771084</t>
  </si>
  <si>
    <t>+236.206896551724</t>
  </si>
  <si>
    <t>+260.655737704918</t>
  </si>
  <si>
    <t>+526.126126126126</t>
  </si>
  <si>
    <t>+533.918770581778</t>
  </si>
  <si>
    <t>+1307.14285714286</t>
  </si>
  <si>
    <t>+511.111111111111</t>
  </si>
  <si>
    <t>+603.370786516854</t>
  </si>
  <si>
    <t>+580.851063829787</t>
  </si>
  <si>
    <t>+546.739130434783</t>
  </si>
  <si>
    <t>+231.325301204819</t>
  </si>
  <si>
    <t>+634.89932885906</t>
  </si>
  <si>
    <t>+549.68152866242</t>
  </si>
  <si>
    <t>+288.888888888889</t>
  </si>
  <si>
    <t>+135.714285714286</t>
  </si>
  <si>
    <t>+343.877551020408</t>
  </si>
  <si>
    <t>+473.660714285714</t>
  </si>
  <si>
    <t>+283.977900552486</t>
  </si>
  <si>
    <t>+412.5</t>
  </si>
  <si>
    <t>+276.623376623377</t>
  </si>
  <si>
    <t>+784.615384615385</t>
  </si>
  <si>
    <t>+500.429389312977</t>
  </si>
  <si>
    <t>+425.711600429646</t>
  </si>
  <si>
    <t>+216.037735849057</t>
  </si>
  <si>
    <t>+196.116504854369</t>
  </si>
  <si>
    <t>+198.342541436464</t>
  </si>
  <si>
    <t>+847.368421052632</t>
  </si>
  <si>
    <t>+981.395348837209</t>
  </si>
  <si>
    <t>+785.714285714286</t>
  </si>
  <si>
    <t>+338.59649122807</t>
  </si>
  <si>
    <t>+144.011976047904</t>
  </si>
  <si>
    <t>+284.79809976247</t>
  </si>
  <si>
    <t>+333.256616800921</t>
  </si>
  <si>
    <t>+166.934269944807</t>
  </si>
  <si>
    <t>+873.127035830619</t>
  </si>
  <si>
    <t>+852.127659574468</t>
  </si>
  <si>
    <t>+2410.86956521739</t>
  </si>
  <si>
    <t>+709.302325581395</t>
  </si>
  <si>
    <t>+1053.84615384615</t>
  </si>
  <si>
    <t>+1718.96551724138</t>
  </si>
  <si>
    <t>+458.620689655172</t>
  </si>
  <si>
    <t>+438.23159219635</t>
  </si>
  <si>
    <t>+1186.66666666667</t>
  </si>
  <si>
    <t>+362.025316455696</t>
  </si>
  <si>
    <t>+632.758620689655</t>
  </si>
  <si>
    <t>+406.369426751592</t>
  </si>
  <si>
    <t>+433.333333333333</t>
  </si>
  <si>
    <t>+502.409638554217</t>
  </si>
  <si>
    <t>+244.827586206897</t>
  </si>
  <si>
    <t>+268.852459016393</t>
  </si>
  <si>
    <t>+548.648648648649</t>
  </si>
  <si>
    <t>+561.361141602634</t>
  </si>
  <si>
    <t>+1321.42857142857</t>
  </si>
  <si>
    <t>+492.592592592593</t>
  </si>
  <si>
    <t>+657.303370786517</t>
  </si>
  <si>
    <t>+1302.43902439024</t>
  </si>
  <si>
    <t>+591.489361702128</t>
  </si>
  <si>
    <t>+243.373493975904</t>
  </si>
  <si>
    <t>+644.96644295302</t>
  </si>
  <si>
    <t>+530.573248407643</t>
  </si>
  <si>
    <t>+277.777777777778</t>
  </si>
  <si>
    <t>+153.571428571429</t>
  </si>
  <si>
    <t>+471.428571428571</t>
  </si>
  <si>
    <t>+306.077348066298</t>
  </si>
  <si>
    <t>+459.375</t>
  </si>
  <si>
    <t>+296.103896103896</t>
  </si>
  <si>
    <t>+522.137404580153</t>
  </si>
  <si>
    <t>+450.953276047261</t>
  </si>
  <si>
    <t>+157.075471698113</t>
  </si>
  <si>
    <t>+264.640883977901</t>
  </si>
  <si>
    <t>+715.789473684211</t>
  </si>
  <si>
    <t>+1004.6511627907</t>
  </si>
  <si>
    <t>+864.285714285714</t>
  </si>
  <si>
    <t>+391.228070175439</t>
  </si>
  <si>
    <t>+163.473053892216</t>
  </si>
  <si>
    <t>+293.507521773555</t>
  </si>
  <si>
    <t>+354.545454545455</t>
  </si>
  <si>
    <t>+177.220270948319</t>
  </si>
  <si>
    <t>+930.130293159609</t>
  </si>
  <si>
    <t>+915.957446808511</t>
  </si>
  <si>
    <t>+2845.65217391304</t>
  </si>
  <si>
    <t>+765.116279069767</t>
  </si>
  <si>
    <t>+938.461538461538</t>
  </si>
  <si>
    <t>+1934.48275862069</t>
  </si>
  <si>
    <t>+496.551724137931</t>
  </si>
  <si>
    <t>+472.844556324733</t>
  </si>
  <si>
    <t>+1193.33333333333</t>
  </si>
  <si>
    <t>+336.708860759494</t>
  </si>
  <si>
    <t>+684.48275862069</t>
  </si>
  <si>
    <t>+757.142857142857</t>
  </si>
  <si>
    <t>+460.240963855422</t>
  </si>
  <si>
    <t>+283.620689655172</t>
  </si>
  <si>
    <t>+293.44262295082</t>
  </si>
  <si>
    <t>+557.657657657658</t>
  </si>
  <si>
    <t>+565.751920965971</t>
  </si>
  <si>
    <t>+1335.71428571429</t>
  </si>
  <si>
    <t>+640.740740740741</t>
  </si>
  <si>
    <t>+716.85393258427</t>
  </si>
  <si>
    <t>+1253.65853658537</t>
  </si>
  <si>
    <t>+607.446808510638</t>
  </si>
  <si>
    <t>+617.391304347826</t>
  </si>
  <si>
    <t>+219.277108433735</t>
  </si>
  <si>
    <t>+641.610738255034</t>
  </si>
  <si>
    <t>+533.757961783439</t>
  </si>
  <si>
    <t>+311.111111111111</t>
  </si>
  <si>
    <t>+178.571428571429</t>
  </si>
  <si>
    <t>+389.795918367347</t>
  </si>
  <si>
    <t>+506.25</t>
  </si>
  <si>
    <t>+335.064935064935</t>
  </si>
  <si>
    <t>+549.809160305344</t>
  </si>
  <si>
    <t>+475.456498388829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</si>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</sst>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164" formatCode="###\ ###\ ##0"/>
    <numFmt numFmtId="165" formatCode="0.0"/>
    <numFmt numFmtId="166" formatCode="##\ ###\ ##0"/>
    <numFmt numFmtId="167" formatCode="#\ ###\ ###"/>
    <numFmt numFmtId="168" formatCode="#,##0.0"/>
    <numFmt numFmtId="169" formatCode="@\ *."/>
    <numFmt numFmtId="170" formatCode="0.0_)"/>
    <numFmt numFmtId="171" formatCode="\ @\ *."/>
    <numFmt numFmtId="172" formatCode="\+#\ ###\ ##0;\-\ #\ ###\ ##0;\-"/>
    <numFmt numFmtId="173" formatCode="* &quot;[&quot;#0&quot;]&quot;"/>
    <numFmt numFmtId="174" formatCode="*+\ #\ ###\ ###\ ##0.0;\-\ #\ ###\ ###\ ##0.0;* &quot;&quot;\-&quot;&quot;"/>
    <numFmt numFmtId="175" formatCode="\+\ #\ ###\ ###\ ##0.0;\-\ #\ ###\ ###\ ##0.0;* &quot;&quot;\-&quot;&quot;"/>
    <numFmt numFmtId="176" formatCode="* &quot;[&quot;#0\ \ &quot;]&quot;"/>
    <numFmt numFmtId="177" formatCode="#\ ###\ ##0.0;\-\ #\ ###\ ##0.0;\-"/>
    <numFmt numFmtId="178" formatCode="\ \ 0.0\ \ "/>
    <numFmt numFmtId="179" formatCode="\ ####0.0\ \ ;\ * \–####0.0\ \ ;\ * \X\ \ ;\ * @\ \ "/>
    <numFmt numFmtId="180" formatCode="\ ??0.0\ \ ;\ * \–??0.0\ \ ;\ * \–\ \ ;\ * @\ \ "/>
    <numFmt numFmtId="181" formatCode="\ #\ ###\ ##0.000\ \ ;\ \–###\ ##0.000\ \ ;\ * \–\ \ ;\ * @\ \ "/>
    <numFmt numFmtId="182" formatCode="\ ##\ ###\ ##0.0\ \ ;\ \–#\ ###\ ##0.0\ \ ;\ * \–\ \ ;\ * @\ \ "/>
    <numFmt numFmtId="183" formatCode="\ #\ ###\ ###\ ##0\ \ ;\ \–###\ ###\ ##0\ \ ;\ * \–\ \ ;\ * @\ \ "/>
    <numFmt numFmtId="184" formatCode="\ #\ ###\ ##0.00\ \ ;\ \–###\ ##0.00\ \ ;\ * \–\ \ ;\ * @\ \ "/>
    <numFmt numFmtId="185" formatCode="\ ##0\ \ ;\ * \x\ \ ;\ * @\ \ "/>
    <numFmt numFmtId="186" formatCode="###\ ###\ ###"/>
    <numFmt numFmtId="187" formatCode="\+0.0;\-0.0;0.0"/>
  </numFmts>
  <fonts count="8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NDSFrutiger 45 Light"/>
      <family val="2"/>
    </font>
    <font>
      <sz val="9"/>
      <name val="NDSFrutiger 55 Roman"/>
    </font>
    <font>
      <sz val="6"/>
      <name val="NDSFrutiger 45 Light"/>
    </font>
    <font>
      <sz val="6"/>
      <name val="NDSFrutiger 55 Roman"/>
    </font>
    <font>
      <sz val="11"/>
      <name val="NDSFrutiger 55 Roman"/>
    </font>
    <font>
      <u/>
      <sz val="9"/>
      <color theme="10"/>
      <name val="NDSFrutiger 45 Light"/>
    </font>
    <font>
      <sz val="9"/>
      <color theme="1"/>
      <name val="Calibri"/>
      <family val="2"/>
      <scheme val="minor"/>
    </font>
    <font>
      <sz val="6"/>
      <color theme="1"/>
      <name val="NDSFrutiger 45 Light"/>
    </font>
    <font>
      <sz val="6"/>
      <name val="Arial"/>
      <family val="2"/>
    </font>
    <font>
      <sz val="6"/>
      <color theme="1"/>
      <name val="NDSFrutiger 55 Roman"/>
    </font>
    <font>
      <sz val="10"/>
      <name val="Arial"/>
      <family val="2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5"/>
      <color theme="3"/>
      <name val="NDSFrutiger 45 Light"/>
      <family val="2"/>
    </font>
    <font>
      <b/>
      <sz val="13"/>
      <color theme="3"/>
      <name val="NDSFrutiger 45 Light"/>
      <family val="2"/>
    </font>
    <font>
      <b/>
      <sz val="11"/>
      <color theme="3"/>
      <name val="NDSFrutiger 45 Light"/>
      <family val="2"/>
    </font>
    <font>
      <sz val="10"/>
      <color rgb="FF006100"/>
      <name val="NDSFrutiger 45 Light"/>
      <family val="2"/>
    </font>
    <font>
      <sz val="10"/>
      <color rgb="FF9C0006"/>
      <name val="NDSFrutiger 45 Light"/>
      <family val="2"/>
    </font>
    <font>
      <sz val="10"/>
      <color rgb="FF9C6500"/>
      <name val="NDSFrutiger 45 Light"/>
      <family val="2"/>
    </font>
    <font>
      <sz val="10"/>
      <color rgb="FF3F3F76"/>
      <name val="NDSFrutiger 45 Light"/>
      <family val="2"/>
    </font>
    <font>
      <b/>
      <sz val="10"/>
      <color rgb="FF3F3F3F"/>
      <name val="NDSFrutiger 45 Light"/>
      <family val="2"/>
    </font>
    <font>
      <b/>
      <sz val="10"/>
      <color rgb="FFFA7D00"/>
      <name val="NDSFrutiger 45 Light"/>
      <family val="2"/>
    </font>
    <font>
      <sz val="10"/>
      <color rgb="FFFA7D00"/>
      <name val="NDSFrutiger 45 Light"/>
      <family val="2"/>
    </font>
    <font>
      <b/>
      <sz val="10"/>
      <color theme="0"/>
      <name val="NDSFrutiger 45 Light"/>
      <family val="2"/>
    </font>
    <font>
      <sz val="10"/>
      <color rgb="FFFF0000"/>
      <name val="NDSFrutiger 45 Light"/>
      <family val="2"/>
    </font>
    <font>
      <i/>
      <sz val="10"/>
      <color rgb="FF7F7F7F"/>
      <name val="NDSFrutiger 45 Light"/>
      <family val="2"/>
    </font>
    <font>
      <b/>
      <sz val="10"/>
      <color theme="1"/>
      <name val="NDSFrutiger 45 Light"/>
      <family val="2"/>
    </font>
    <font>
      <sz val="10"/>
      <color theme="0"/>
      <name val="NDSFrutiger 45 Light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63"/>
      <name val="Arial"/>
      <family val="2"/>
    </font>
    <font>
      <sz val="7"/>
      <name val="Arial"/>
      <family val="2"/>
    </font>
    <font>
      <b/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Tahoma"/>
      <family val="2"/>
    </font>
    <font>
      <u/>
      <sz val="8"/>
      <color indexed="12"/>
      <name val="Arial"/>
      <family val="2"/>
    </font>
    <font>
      <b/>
      <u/>
      <sz val="8"/>
      <color indexed="12"/>
      <name val="Arial"/>
      <family val="2"/>
    </font>
    <font>
      <sz val="11"/>
      <color indexed="60"/>
      <name val="Arial"/>
      <family val="2"/>
    </font>
    <font>
      <b/>
      <sz val="10"/>
      <name val="Arial"/>
      <family val="2"/>
    </font>
    <font>
      <sz val="8"/>
      <name val="Arial Unicode MS"/>
      <family val="2"/>
    </font>
    <font>
      <sz val="11"/>
      <color indexed="20"/>
      <name val="Arial"/>
      <family val="2"/>
    </font>
    <font>
      <sz val="7.5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52"/>
      <name val="Arial"/>
      <family val="2"/>
    </font>
    <font>
      <sz val="11"/>
      <color indexed="10"/>
      <name val="Arial"/>
      <family val="2"/>
    </font>
    <font>
      <sz val="6.5"/>
      <name val="MS Sans Serif"/>
    </font>
    <font>
      <b/>
      <sz val="11"/>
      <color indexed="9"/>
      <name val="Arial"/>
      <family val="2"/>
    </font>
    <font>
      <b/>
      <sz val="7"/>
      <name val="Arial"/>
      <family val="2"/>
    </font>
    <font>
      <sz val="10"/>
      <color theme="1"/>
      <name val="Calibri"/>
      <family val="2"/>
      <scheme val="minor"/>
    </font>
    <font>
      <sz val="6"/>
      <color theme="1"/>
      <name val="NDSFrutiger 45 Light"/>
      <family val="2"/>
    </font>
    <font>
      <sz val="6"/>
      <color indexed="8"/>
      <name val="NDSFrutiger 45 Light"/>
    </font>
    <font>
      <sz val="8"/>
      <name val="NDSFrutiger 45 Light"/>
    </font>
    <font>
      <vertAlign val="superscript"/>
      <sz val="6"/>
      <name val="NDSFrutiger 45 Light"/>
    </font>
    <font>
      <sz val="6"/>
      <name val="NDSFrutiger 45 Light"/>
      <family val="2"/>
    </font>
    <font>
      <sz val="6"/>
      <color indexed="8"/>
      <name val="NDSFrutiger 55 Roman"/>
    </font>
    <font>
      <b/>
      <sz val="14"/>
      <color rgb="FFFF0000"/>
      <name val="Calibri"/>
      <family val="2"/>
      <scheme val="minor"/>
    </font>
    <font>
      <sz val="11"/>
      <color theme="1"/>
      <name val="NDSFrutiger 55 Light"/>
    </font>
    <font>
      <sz val="6"/>
      <name val="NDSFrutiger 55 Light"/>
    </font>
    <font>
      <sz val="11"/>
      <color theme="1"/>
      <name val="NDSFrutiger 45 Light"/>
    </font>
    <font>
      <u/>
      <sz val="6"/>
      <color theme="10"/>
      <name val="NDSFrutiger 45 Light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Font="0"/>
    <xf numFmtId="0" fontId="16" fillId="0" borderId="0"/>
    <xf numFmtId="0" fontId="12" fillId="0" borderId="0"/>
    <xf numFmtId="0" fontId="6" fillId="0" borderId="0"/>
    <xf numFmtId="0" fontId="6" fillId="0" borderId="0"/>
    <xf numFmtId="0" fontId="6" fillId="0" borderId="0" applyFont="0"/>
    <xf numFmtId="0" fontId="16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0" fillId="5" borderId="4" applyNumberFormat="0" applyAlignment="0" applyProtection="0"/>
    <xf numFmtId="0" fontId="27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9" fillId="4" borderId="0" applyNumberFormat="0" applyBorder="0" applyAlignment="0" applyProtection="0"/>
    <xf numFmtId="0" fontId="12" fillId="8" borderId="8" applyNumberFormat="0" applyFont="0" applyAlignment="0" applyProtection="0"/>
    <xf numFmtId="0" fontId="18" fillId="3" borderId="0" applyNumberFormat="0" applyBorder="0" applyAlignment="0" applyProtection="0"/>
    <xf numFmtId="0" fontId="23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4" fillId="7" borderId="7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4" applyNumberFormat="0" applyAlignment="0" applyProtection="0"/>
    <xf numFmtId="0" fontId="36" fillId="6" borderId="5" applyNumberFormat="0" applyAlignment="0" applyProtection="0"/>
    <xf numFmtId="0" fontId="37" fillId="6" borderId="4" applyNumberFormat="0" applyAlignment="0" applyProtection="0"/>
    <xf numFmtId="0" fontId="38" fillId="0" borderId="6" applyNumberFormat="0" applyFill="0" applyAlignment="0" applyProtection="0"/>
    <xf numFmtId="0" fontId="39" fillId="7" borderId="7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3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43" fillId="32" borderId="0" applyNumberFormat="0" applyBorder="0" applyAlignment="0" applyProtection="0"/>
    <xf numFmtId="0" fontId="6" fillId="8" borderId="8" applyNumberFormat="0" applyFont="0" applyAlignment="0" applyProtection="0"/>
    <xf numFmtId="169" fontId="44" fillId="0" borderId="0"/>
    <xf numFmtId="49" fontId="44" fillId="0" borderId="0"/>
    <xf numFmtId="170" fontId="16" fillId="0" borderId="0">
      <alignment horizontal="center"/>
    </xf>
    <xf numFmtId="171" fontId="44" fillId="0" borderId="0"/>
    <xf numFmtId="0" fontId="45" fillId="36" borderId="0" applyNumberFormat="0" applyBorder="0" applyAlignment="0" applyProtection="0"/>
    <xf numFmtId="0" fontId="45" fillId="38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172" fontId="16" fillId="0" borderId="0"/>
    <xf numFmtId="173" fontId="16" fillId="0" borderId="0"/>
    <xf numFmtId="0" fontId="45" fillId="40" borderId="0" applyNumberFormat="0" applyBorder="0" applyAlignment="0" applyProtection="0"/>
    <xf numFmtId="0" fontId="45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5" borderId="0" applyNumberFormat="0" applyBorder="0" applyAlignment="0" applyProtection="0"/>
    <xf numFmtId="174" fontId="16" fillId="0" borderId="0"/>
    <xf numFmtId="0" fontId="46" fillId="48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9" borderId="0" applyNumberFormat="0" applyBorder="0" applyAlignment="0" applyProtection="0"/>
    <xf numFmtId="0" fontId="46" fillId="46" borderId="0" applyNumberFormat="0" applyBorder="0" applyAlignment="0" applyProtection="0"/>
    <xf numFmtId="0" fontId="46" fillId="50" borderId="0" applyNumberFormat="0" applyBorder="0" applyAlignment="0" applyProtection="0"/>
    <xf numFmtId="175" fontId="16" fillId="0" borderId="0">
      <alignment horizontal="center"/>
    </xf>
    <xf numFmtId="176" fontId="16" fillId="0" borderId="0">
      <alignment horizontal="center"/>
    </xf>
    <xf numFmtId="166" fontId="16" fillId="0" borderId="0">
      <alignment horizontal="center"/>
    </xf>
    <xf numFmtId="167" fontId="16" fillId="0" borderId="0">
      <alignment horizontal="center"/>
    </xf>
    <xf numFmtId="177" fontId="16" fillId="0" borderId="0">
      <alignment horizontal="center"/>
    </xf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47" borderId="0" applyNumberFormat="0" applyBorder="0" applyAlignment="0" applyProtection="0"/>
    <xf numFmtId="0" fontId="46" fillId="49" borderId="0" applyNumberFormat="0" applyBorder="0" applyAlignment="0" applyProtection="0"/>
    <xf numFmtId="0" fontId="46" fillId="46" borderId="0" applyNumberFormat="0" applyBorder="0" applyAlignment="0" applyProtection="0"/>
    <xf numFmtId="0" fontId="46" fillId="53" borderId="0" applyNumberFormat="0" applyBorder="0" applyAlignment="0" applyProtection="0"/>
    <xf numFmtId="0" fontId="47" fillId="41" borderId="16" applyNumberFormat="0" applyAlignment="0" applyProtection="0"/>
    <xf numFmtId="181" fontId="48" fillId="0" borderId="0">
      <alignment horizontal="right"/>
    </xf>
    <xf numFmtId="182" fontId="48" fillId="0" borderId="0">
      <alignment horizontal="right"/>
    </xf>
    <xf numFmtId="183" fontId="48" fillId="0" borderId="0">
      <alignment horizontal="right"/>
    </xf>
    <xf numFmtId="0" fontId="48" fillId="0" borderId="0">
      <alignment horizontal="right"/>
    </xf>
    <xf numFmtId="184" fontId="48" fillId="0" borderId="0">
      <alignment horizontal="right"/>
    </xf>
    <xf numFmtId="0" fontId="49" fillId="41" borderId="17" applyNumberFormat="0" applyAlignment="0" applyProtection="0"/>
    <xf numFmtId="41" fontId="16" fillId="0" borderId="0" applyFont="0" applyFill="0" applyBorder="0" applyAlignment="0" applyProtection="0"/>
    <xf numFmtId="0" fontId="50" fillId="34" borderId="17" applyNumberFormat="0" applyAlignment="0" applyProtection="0"/>
    <xf numFmtId="0" fontId="51" fillId="0" borderId="18" applyNumberFormat="0" applyFill="0" applyAlignment="0" applyProtection="0"/>
    <xf numFmtId="0" fontId="52" fillId="0" borderId="0" applyNumberFormat="0" applyFill="0" applyBorder="0" applyAlignment="0" applyProtection="0"/>
    <xf numFmtId="44" fontId="16" fillId="0" borderId="0" applyFont="0" applyFill="0" applyBorder="0" applyAlignment="0" applyProtection="0"/>
    <xf numFmtId="0" fontId="53" fillId="37" borderId="0" applyNumberFormat="0" applyBorder="0" applyAlignment="0" applyProtection="0"/>
    <xf numFmtId="49" fontId="54" fillId="0" borderId="0">
      <alignment horizontal="left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44" fillId="0" borderId="0">
      <alignment horizontal="left"/>
    </xf>
    <xf numFmtId="1" fontId="48" fillId="0" borderId="13">
      <alignment horizontal="center"/>
    </xf>
    <xf numFmtId="0" fontId="57" fillId="0" borderId="0">
      <alignment horizontal="left"/>
      <protection locked="0"/>
    </xf>
    <xf numFmtId="0" fontId="58" fillId="0" borderId="0">
      <alignment horizontal="left"/>
      <protection locked="0"/>
    </xf>
    <xf numFmtId="179" fontId="48" fillId="0" borderId="0">
      <alignment horizontal="right"/>
    </xf>
    <xf numFmtId="185" fontId="48" fillId="0" borderId="0">
      <alignment horizontal="right"/>
    </xf>
    <xf numFmtId="0" fontId="59" fillId="42" borderId="0" applyNumberFormat="0" applyBorder="0" applyAlignment="0" applyProtection="0"/>
    <xf numFmtId="0" fontId="14" fillId="0" borderId="19" applyFont="0" applyBorder="0" applyAlignment="0"/>
    <xf numFmtId="49" fontId="44" fillId="0" borderId="0">
      <alignment horizontal="left"/>
    </xf>
    <xf numFmtId="1" fontId="60" fillId="54" borderId="11">
      <alignment horizontal="right"/>
    </xf>
    <xf numFmtId="0" fontId="61" fillId="35" borderId="20" applyNumberFormat="0" applyFont="0" applyAlignment="0" applyProtection="0"/>
    <xf numFmtId="9" fontId="16" fillId="0" borderId="0" applyFont="0" applyFill="0" applyBorder="0" applyAlignment="0" applyProtection="0"/>
    <xf numFmtId="180" fontId="48" fillId="0" borderId="0">
      <alignment horizontal="right"/>
    </xf>
    <xf numFmtId="0" fontId="62" fillId="38" borderId="0" applyNumberFormat="0" applyBorder="0" applyAlignment="0" applyProtection="0"/>
    <xf numFmtId="0" fontId="45" fillId="0" borderId="0"/>
    <xf numFmtId="0" fontId="1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6" fillId="0" borderId="0"/>
    <xf numFmtId="168" fontId="63" fillId="0" borderId="0">
      <alignment horizontal="center" vertical="center"/>
    </xf>
    <xf numFmtId="0" fontId="64" fillId="0" borderId="0" applyNumberFormat="0" applyFill="0" applyBorder="0" applyAlignment="0" applyProtection="0"/>
    <xf numFmtId="0" fontId="65" fillId="0" borderId="21" applyNumberFormat="0" applyFill="0" applyAlignment="0" applyProtection="0"/>
    <xf numFmtId="0" fontId="66" fillId="0" borderId="22" applyNumberFormat="0" applyFill="0" applyAlignment="0" applyProtection="0"/>
    <xf numFmtId="0" fontId="67" fillId="0" borderId="23" applyNumberFormat="0" applyFill="0" applyAlignment="0" applyProtection="0"/>
    <xf numFmtId="0" fontId="67" fillId="0" borderId="0" applyNumberFormat="0" applyFill="0" applyBorder="0" applyAlignment="0" applyProtection="0"/>
    <xf numFmtId="49" fontId="44" fillId="0" borderId="0">
      <alignment horizontal="left" vertical="top"/>
    </xf>
    <xf numFmtId="0" fontId="68" fillId="0" borderId="24" applyNumberFormat="0" applyFill="0" applyAlignment="0" applyProtection="0"/>
    <xf numFmtId="0" fontId="69" fillId="0" borderId="0" applyNumberFormat="0" applyFill="0" applyBorder="0" applyAlignment="0" applyProtection="0"/>
    <xf numFmtId="178" fontId="70" fillId="0" borderId="15">
      <alignment horizontal="left"/>
    </xf>
    <xf numFmtId="0" fontId="71" fillId="55" borderId="25" applyNumberFormat="0" applyAlignment="0" applyProtection="0"/>
    <xf numFmtId="0" fontId="72" fillId="0" borderId="0">
      <alignment horizontal="center" vertical="center"/>
    </xf>
    <xf numFmtId="0" fontId="1" fillId="0" borderId="0"/>
    <xf numFmtId="0" fontId="16" fillId="0" borderId="0"/>
    <xf numFmtId="0" fontId="49" fillId="41" borderId="17" applyNumberFormat="0" applyAlignment="0" applyProtection="0"/>
    <xf numFmtId="0" fontId="50" fillId="34" borderId="17" applyNumberFormat="0" applyAlignment="0" applyProtection="0"/>
    <xf numFmtId="0" fontId="51" fillId="0" borderId="18" applyNumberFormat="0" applyFill="0" applyAlignment="0" applyProtection="0"/>
    <xf numFmtId="0" fontId="61" fillId="35" borderId="20" applyNumberFormat="0" applyFont="0" applyAlignment="0" applyProtection="0"/>
  </cellStyleXfs>
  <cellXfs count="154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top"/>
    </xf>
    <xf numFmtId="164" fontId="9" fillId="0" borderId="0" xfId="0" applyNumberFormat="1" applyFont="1" applyBorder="1" applyAlignment="1">
      <alignment vertical="top"/>
    </xf>
    <xf numFmtId="0" fontId="0" fillId="0" borderId="0" xfId="0"/>
    <xf numFmtId="0" fontId="8" fillId="0" borderId="0" xfId="0" applyFont="1" applyBorder="1"/>
    <xf numFmtId="0" fontId="13" fillId="0" borderId="0" xfId="0" applyFont="1" applyBorder="1" applyAlignment="1">
      <alignment vertical="center"/>
    </xf>
    <xf numFmtId="0" fontId="12" fillId="0" borderId="0" xfId="9"/>
    <xf numFmtId="49" fontId="12" fillId="0" borderId="0" xfId="9" applyNumberFormat="1"/>
    <xf numFmtId="0" fontId="73" fillId="0" borderId="12" xfId="9" applyFont="1" applyBorder="1" applyAlignment="1">
      <alignment horizontal="center" vertical="center" wrapText="1"/>
    </xf>
    <xf numFmtId="1" fontId="74" fillId="0" borderId="0" xfId="0" applyNumberFormat="1" applyFont="1" applyBorder="1" applyAlignment="1">
      <alignment horizontal="center" vertical="center"/>
    </xf>
    <xf numFmtId="0" fontId="75" fillId="0" borderId="0" xfId="11" applyNumberFormat="1" applyFont="1" applyFill="1" applyBorder="1" applyAlignment="1" applyProtection="1">
      <alignment vertical="center"/>
    </xf>
    <xf numFmtId="0" fontId="13" fillId="0" borderId="0" xfId="0" applyFont="1"/>
    <xf numFmtId="0" fontId="0" fillId="0" borderId="0" xfId="0" applyFill="1"/>
    <xf numFmtId="0" fontId="10" fillId="0" borderId="0" xfId="0" applyFont="1" applyAlignment="1" applyProtection="1">
      <alignment vertical="center"/>
      <protection locked="0"/>
    </xf>
    <xf numFmtId="0" fontId="6" fillId="0" borderId="0" xfId="10" applyProtection="1">
      <protection locked="0"/>
    </xf>
    <xf numFmtId="0" fontId="7" fillId="0" borderId="0" xfId="0" applyFont="1"/>
    <xf numFmtId="0" fontId="76" fillId="0" borderId="0" xfId="10" applyFont="1"/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1" fontId="7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" fontId="78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0" fontId="74" fillId="0" borderId="0" xfId="0" applyFont="1" applyBorder="1" applyAlignment="1">
      <alignment vertical="center"/>
    </xf>
    <xf numFmtId="164" fontId="78" fillId="0" borderId="0" xfId="0" applyNumberFormat="1" applyFont="1" applyBorder="1" applyAlignment="1">
      <alignment vertical="center"/>
    </xf>
    <xf numFmtId="164" fontId="78" fillId="0" borderId="0" xfId="0" applyNumberFormat="1" applyFont="1" applyBorder="1" applyAlignment="1">
      <alignment horizontal="right" vertical="center"/>
    </xf>
    <xf numFmtId="164" fontId="75" fillId="0" borderId="0" xfId="11" applyNumberFormat="1" applyFont="1" applyFill="1" applyBorder="1" applyAlignment="1" applyProtection="1">
      <alignment horizontal="right" vertical="center"/>
    </xf>
    <xf numFmtId="164" fontId="75" fillId="0" borderId="0" xfId="12" applyNumberFormat="1" applyFont="1" applyFill="1" applyBorder="1" applyAlignment="1" applyProtection="1">
      <alignment horizontal="right" vertical="center"/>
    </xf>
    <xf numFmtId="165" fontId="74" fillId="0" borderId="0" xfId="0" applyNumberFormat="1" applyFont="1" applyFill="1" applyAlignment="1">
      <alignment horizontal="right" vertical="center"/>
    </xf>
    <xf numFmtId="165" fontId="13" fillId="0" borderId="0" xfId="0" applyNumberFormat="1" applyFont="1" applyFill="1" applyAlignment="1">
      <alignment horizontal="right" vertical="center"/>
    </xf>
    <xf numFmtId="0" fontId="13" fillId="0" borderId="0" xfId="0" applyFont="1" applyAlignment="1">
      <alignment horizontal="right" vertical="center"/>
    </xf>
    <xf numFmtId="164" fontId="8" fillId="0" borderId="0" xfId="0" applyNumberFormat="1" applyFont="1" applyFill="1" applyBorder="1" applyAlignment="1">
      <alignment horizontal="right" vertical="center"/>
    </xf>
    <xf numFmtId="165" fontId="74" fillId="0" borderId="0" xfId="0" applyNumberFormat="1" applyFont="1" applyBorder="1" applyAlignment="1">
      <alignment horizontal="right" vertical="center"/>
    </xf>
    <xf numFmtId="0" fontId="13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Alignment="1" applyProtection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top"/>
    </xf>
    <xf numFmtId="164" fontId="9" fillId="0" borderId="0" xfId="0" applyNumberFormat="1" applyFont="1" applyBorder="1" applyAlignment="1">
      <alignment horizontal="right" vertical="top"/>
    </xf>
    <xf numFmtId="164" fontId="79" fillId="0" borderId="0" xfId="11" applyNumberFormat="1" applyFont="1" applyFill="1" applyBorder="1" applyAlignment="1" applyProtection="1">
      <alignment horizontal="right" vertical="top"/>
    </xf>
    <xf numFmtId="164" fontId="79" fillId="0" borderId="0" xfId="12" applyNumberFormat="1" applyFont="1" applyFill="1" applyBorder="1" applyAlignment="1" applyProtection="1">
      <alignment horizontal="right" vertical="top"/>
    </xf>
    <xf numFmtId="165" fontId="15" fillId="0" borderId="0" xfId="0" applyNumberFormat="1" applyFont="1" applyFill="1" applyAlignment="1">
      <alignment horizontal="right" vertical="top"/>
    </xf>
    <xf numFmtId="165" fontId="13" fillId="0" borderId="0" xfId="0" applyNumberFormat="1" applyFont="1" applyFill="1" applyAlignment="1">
      <alignment horizontal="right" vertical="top"/>
    </xf>
    <xf numFmtId="164" fontId="9" fillId="0" borderId="0" xfId="0" applyNumberFormat="1" applyFont="1" applyBorder="1" applyAlignment="1">
      <alignment horizontal="right" vertical="center"/>
    </xf>
    <xf numFmtId="165" fontId="15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0" fontId="75" fillId="0" borderId="0" xfId="11" applyNumberFormat="1" applyFont="1" applyFill="1" applyBorder="1" applyAlignment="1" applyProtection="1">
      <alignment horizontal="right" vertical="center"/>
    </xf>
    <xf numFmtId="0" fontId="80" fillId="0" borderId="0" xfId="0" applyFont="1"/>
    <xf numFmtId="0" fontId="13" fillId="0" borderId="12" xfId="0" applyFont="1" applyBorder="1" applyAlignment="1">
      <alignment horizontal="center" vertical="center" wrapText="1"/>
    </xf>
    <xf numFmtId="165" fontId="13" fillId="0" borderId="0" xfId="0" applyNumberFormat="1" applyFont="1"/>
    <xf numFmtId="165" fontId="76" fillId="0" borderId="0" xfId="10" applyNumberFormat="1" applyFont="1"/>
    <xf numFmtId="0" fontId="73" fillId="0" borderId="0" xfId="0" applyFont="1"/>
    <xf numFmtId="0" fontId="73" fillId="0" borderId="12" xfId="0" applyFont="1" applyBorder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NumberFormat="1"/>
    <xf numFmtId="0" fontId="12" fillId="0" borderId="0" xfId="9" applyNumberFormat="1"/>
    <xf numFmtId="0" fontId="10" fillId="56" borderId="0" xfId="0" applyFont="1" applyFill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165" fontId="8" fillId="57" borderId="0" xfId="0" applyNumberFormat="1" applyFont="1" applyFill="1" applyAlignment="1">
      <alignment vertical="center"/>
    </xf>
    <xf numFmtId="0" fontId="8" fillId="0" borderId="0" xfId="0" applyNumberFormat="1" applyFont="1" applyAlignment="1">
      <alignment horizontal="right" vertical="center"/>
    </xf>
    <xf numFmtId="0" fontId="8" fillId="57" borderId="0" xfId="0" applyNumberFormat="1" applyFont="1" applyFill="1" applyAlignment="1">
      <alignment horizontal="right" vertical="center"/>
    </xf>
    <xf numFmtId="165" fontId="0" fillId="0" borderId="0" xfId="0" applyNumberFormat="1"/>
    <xf numFmtId="165" fontId="8" fillId="57" borderId="0" xfId="0" applyNumberFormat="1" applyFont="1" applyFill="1" applyAlignment="1">
      <alignment horizontal="right" vertical="center"/>
    </xf>
    <xf numFmtId="186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87" fontId="8" fillId="0" borderId="0" xfId="0" applyNumberFormat="1" applyFont="1" applyBorder="1" applyAlignment="1">
      <alignment vertical="center"/>
    </xf>
    <xf numFmtId="165" fontId="8" fillId="0" borderId="0" xfId="0" applyNumberFormat="1" applyFont="1" applyBorder="1" applyAlignment="1">
      <alignment vertical="center"/>
    </xf>
    <xf numFmtId="187" fontId="8" fillId="0" borderId="0" xfId="0" applyNumberFormat="1" applyFont="1" applyBorder="1" applyAlignment="1">
      <alignment vertical="center" wrapText="1"/>
    </xf>
    <xf numFmtId="165" fontId="8" fillId="0" borderId="0" xfId="0" applyNumberFormat="1" applyFont="1" applyBorder="1" applyAlignment="1">
      <alignment vertical="center" wrapText="1"/>
    </xf>
    <xf numFmtId="186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187" fontId="9" fillId="0" borderId="0" xfId="0" applyNumberFormat="1" applyFont="1" applyBorder="1" applyAlignment="1">
      <alignment vertical="center" wrapText="1"/>
    </xf>
    <xf numFmtId="165" fontId="9" fillId="0" borderId="0" xfId="0" applyNumberFormat="1" applyFont="1" applyBorder="1" applyAlignment="1">
      <alignment vertical="center" wrapText="1"/>
    </xf>
    <xf numFmtId="186" fontId="8" fillId="0" borderId="0" xfId="0" applyNumberFormat="1" applyFont="1" applyAlignment="1">
      <alignment vertical="center" wrapText="1"/>
    </xf>
    <xf numFmtId="165" fontId="8" fillId="0" borderId="0" xfId="0" applyNumberFormat="1" applyFont="1" applyAlignment="1">
      <alignment vertical="center" wrapText="1"/>
    </xf>
    <xf numFmtId="186" fontId="9" fillId="0" borderId="0" xfId="0" applyNumberFormat="1" applyFont="1" applyAlignment="1">
      <alignment vertical="center" wrapText="1"/>
    </xf>
    <xf numFmtId="165" fontId="9" fillId="0" borderId="0" xfId="0" applyNumberFormat="1" applyFont="1" applyAlignment="1">
      <alignment vertical="center" wrapText="1"/>
    </xf>
    <xf numFmtId="186" fontId="13" fillId="0" borderId="0" xfId="0" applyNumberFormat="1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3" fillId="0" borderId="15" xfId="9" applyFont="1" applyBorder="1" applyAlignment="1">
      <alignment horizontal="center" vertical="center"/>
    </xf>
    <xf numFmtId="0" fontId="73" fillId="0" borderId="0" xfId="9" applyFont="1" applyAlignment="1">
      <alignment horizontal="center" vertical="center"/>
    </xf>
    <xf numFmtId="0" fontId="73" fillId="0" borderId="12" xfId="9" applyFont="1" applyBorder="1" applyAlignment="1">
      <alignment horizontal="center"/>
    </xf>
    <xf numFmtId="0" fontId="73" fillId="0" borderId="12" xfId="9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6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8" fillId="0" borderId="26" xfId="10" applyFont="1" applyBorder="1" applyAlignment="1">
      <alignment horizontal="center" vertical="center" wrapText="1"/>
    </xf>
    <xf numFmtId="0" fontId="8" fillId="0" borderId="13" xfId="10" applyFont="1" applyBorder="1" applyAlignment="1">
      <alignment horizontal="center" vertical="center" wrapText="1"/>
    </xf>
    <xf numFmtId="0" fontId="8" fillId="0" borderId="14" xfId="1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73" fillId="0" borderId="12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/>
    <xf numFmtId="0" fontId="0" fillId="0" borderId="0" xfId="0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top"/>
    </xf>
    <xf numFmtId="0" fontId="81" fillId="0" borderId="0" xfId="0" applyFont="1" applyAlignment="1">
      <alignment vertical="top"/>
    </xf>
    <xf numFmtId="0" fontId="82" fillId="0" borderId="0" xfId="0" applyFont="1" applyBorder="1" applyAlignment="1">
      <alignment vertical="top"/>
    </xf>
    <xf numFmtId="0" fontId="83" fillId="0" borderId="0" xfId="0" applyFont="1" applyAlignment="1">
      <alignment vertical="top"/>
    </xf>
    <xf numFmtId="0" fontId="11" fillId="0" borderId="0" xfId="6" applyFont="1" applyAlignment="1">
      <alignment horizontal="left" wrapText="1"/>
    </xf>
    <xf numFmtId="0" fontId="11" fillId="0" borderId="0" xfId="6" applyFont="1" applyAlignment="1">
      <alignment horizontal="left" wrapText="1"/>
    </xf>
    <xf numFmtId="0" fontId="0" fillId="0" borderId="0" xfId="0" applyBorder="1"/>
    <xf numFmtId="187" fontId="8" fillId="0" borderId="0" xfId="0" applyNumberFormat="1" applyFont="1" applyAlignment="1">
      <alignment vertical="center" wrapText="1"/>
    </xf>
    <xf numFmtId="187" fontId="9" fillId="0" borderId="0" xfId="0" applyNumberFormat="1" applyFont="1" applyAlignment="1">
      <alignment vertical="center" wrapText="1"/>
    </xf>
    <xf numFmtId="187" fontId="13" fillId="0" borderId="0" xfId="0" applyNumberFormat="1" applyFont="1" applyAlignment="1">
      <alignment vertical="center"/>
    </xf>
    <xf numFmtId="187" fontId="8" fillId="0" borderId="0" xfId="0" applyNumberFormat="1" applyFont="1" applyAlignment="1">
      <alignment vertical="center"/>
    </xf>
    <xf numFmtId="187" fontId="9" fillId="0" borderId="0" xfId="0" applyNumberFormat="1" applyFont="1" applyAlignment="1">
      <alignment vertical="center"/>
    </xf>
    <xf numFmtId="0" fontId="13" fillId="0" borderId="32" xfId="0" applyFont="1" applyBorder="1"/>
    <xf numFmtId="0" fontId="84" fillId="0" borderId="0" xfId="6" applyFont="1"/>
    <xf numFmtId="1" fontId="0" fillId="0" borderId="0" xfId="0" applyNumberFormat="1"/>
    <xf numFmtId="186" fontId="8" fillId="57" borderId="0" xfId="0" applyNumberFormat="1" applyFont="1" applyFill="1" applyAlignment="1">
      <alignment vertical="center"/>
    </xf>
    <xf numFmtId="186" fontId="8" fillId="57" borderId="0" xfId="0" applyNumberFormat="1" applyFont="1" applyFill="1" applyAlignment="1">
      <alignment vertical="center" wrapText="1"/>
    </xf>
    <xf numFmtId="187" fontId="8" fillId="57" borderId="0" xfId="0" applyNumberFormat="1" applyFont="1" applyFill="1" applyAlignment="1">
      <alignment vertical="center" wrapText="1"/>
    </xf>
    <xf numFmtId="186" fontId="9" fillId="57" borderId="0" xfId="0" applyNumberFormat="1" applyFont="1" applyFill="1" applyAlignment="1">
      <alignment vertical="center"/>
    </xf>
    <xf numFmtId="186" fontId="9" fillId="57" borderId="0" xfId="0" applyNumberFormat="1" applyFont="1" applyFill="1" applyAlignment="1">
      <alignment vertical="center" wrapText="1"/>
    </xf>
    <xf numFmtId="187" fontId="9" fillId="57" borderId="0" xfId="0" applyNumberFormat="1" applyFont="1" applyFill="1" applyAlignment="1">
      <alignment vertical="center" wrapText="1"/>
    </xf>
  </cellXfs>
  <cellStyles count="188">
    <cellStyle name="0mitP" xfId="94" xr:uid="{00000000-0005-0000-0000-000000000000}"/>
    <cellStyle name="0ohneP" xfId="95" xr:uid="{00000000-0005-0000-0000-000001000000}"/>
    <cellStyle name="10mitP" xfId="96" xr:uid="{00000000-0005-0000-0000-000002000000}"/>
    <cellStyle name="1mitP" xfId="97" xr:uid="{00000000-0005-0000-0000-000003000000}"/>
    <cellStyle name="20 % - Akzent1 2" xfId="14" xr:uid="{00000000-0005-0000-0000-000004000000}"/>
    <cellStyle name="20 % - Akzent1 3" xfId="70" xr:uid="{00000000-0005-0000-0000-000005000000}"/>
    <cellStyle name="20 % - Akzent2 2" xfId="15" xr:uid="{00000000-0005-0000-0000-000006000000}"/>
    <cellStyle name="20 % - Akzent2 3" xfId="74" xr:uid="{00000000-0005-0000-0000-000007000000}"/>
    <cellStyle name="20 % - Akzent3 2" xfId="16" xr:uid="{00000000-0005-0000-0000-000008000000}"/>
    <cellStyle name="20 % - Akzent3 3" xfId="78" xr:uid="{00000000-0005-0000-0000-000009000000}"/>
    <cellStyle name="20 % - Akzent4 2" xfId="17" xr:uid="{00000000-0005-0000-0000-00000A000000}"/>
    <cellStyle name="20 % - Akzent4 3" xfId="82" xr:uid="{00000000-0005-0000-0000-00000B000000}"/>
    <cellStyle name="20 % - Akzent5 2" xfId="18" xr:uid="{00000000-0005-0000-0000-00000C000000}"/>
    <cellStyle name="20 % - Akzent5 3" xfId="86" xr:uid="{00000000-0005-0000-0000-00000D000000}"/>
    <cellStyle name="20 % - Akzent6 2" xfId="19" xr:uid="{00000000-0005-0000-0000-00000E000000}"/>
    <cellStyle name="20 % - Akzent6 3" xfId="90" xr:uid="{00000000-0005-0000-0000-00000F000000}"/>
    <cellStyle name="20% - Akzent1" xfId="98" xr:uid="{00000000-0005-0000-0000-000010000000}"/>
    <cellStyle name="20% - Akzent2" xfId="99" xr:uid="{00000000-0005-0000-0000-000011000000}"/>
    <cellStyle name="20% - Akzent3" xfId="100" xr:uid="{00000000-0005-0000-0000-000012000000}"/>
    <cellStyle name="20% - Akzent4" xfId="101" xr:uid="{00000000-0005-0000-0000-000013000000}"/>
    <cellStyle name="20% - Akzent5" xfId="102" xr:uid="{00000000-0005-0000-0000-000014000000}"/>
    <cellStyle name="20% - Akzent6" xfId="103" xr:uid="{00000000-0005-0000-0000-000015000000}"/>
    <cellStyle name="3mitP" xfId="104" xr:uid="{00000000-0005-0000-0000-000016000000}"/>
    <cellStyle name="3ohneP" xfId="105" xr:uid="{00000000-0005-0000-0000-000017000000}"/>
    <cellStyle name="40 % - Akzent1 2" xfId="20" xr:uid="{00000000-0005-0000-0000-000018000000}"/>
    <cellStyle name="40 % - Akzent1 3" xfId="71" xr:uid="{00000000-0005-0000-0000-000019000000}"/>
    <cellStyle name="40 % - Akzent2 2" xfId="21" xr:uid="{00000000-0005-0000-0000-00001A000000}"/>
    <cellStyle name="40 % - Akzent2 3" xfId="75" xr:uid="{00000000-0005-0000-0000-00001B000000}"/>
    <cellStyle name="40 % - Akzent3 2" xfId="22" xr:uid="{00000000-0005-0000-0000-00001C000000}"/>
    <cellStyle name="40 % - Akzent3 3" xfId="79" xr:uid="{00000000-0005-0000-0000-00001D000000}"/>
    <cellStyle name="40 % - Akzent4 2" xfId="23" xr:uid="{00000000-0005-0000-0000-00001E000000}"/>
    <cellStyle name="40 % - Akzent4 3" xfId="83" xr:uid="{00000000-0005-0000-0000-00001F000000}"/>
    <cellStyle name="40 % - Akzent5 2" xfId="24" xr:uid="{00000000-0005-0000-0000-000020000000}"/>
    <cellStyle name="40 % - Akzent5 3" xfId="87" xr:uid="{00000000-0005-0000-0000-000021000000}"/>
    <cellStyle name="40 % - Akzent6 2" xfId="25" xr:uid="{00000000-0005-0000-0000-000022000000}"/>
    <cellStyle name="40 % - Akzent6 3" xfId="91" xr:uid="{00000000-0005-0000-0000-000023000000}"/>
    <cellStyle name="40% - Akzent1" xfId="106" xr:uid="{00000000-0005-0000-0000-000024000000}"/>
    <cellStyle name="40% - Akzent2" xfId="107" xr:uid="{00000000-0005-0000-0000-000025000000}"/>
    <cellStyle name="40% - Akzent3" xfId="108" xr:uid="{00000000-0005-0000-0000-000026000000}"/>
    <cellStyle name="40% - Akzent4" xfId="109" xr:uid="{00000000-0005-0000-0000-000027000000}"/>
    <cellStyle name="40% - Akzent5" xfId="110" xr:uid="{00000000-0005-0000-0000-000028000000}"/>
    <cellStyle name="40% - Akzent6" xfId="111" xr:uid="{00000000-0005-0000-0000-000029000000}"/>
    <cellStyle name="4mitP" xfId="112" xr:uid="{00000000-0005-0000-0000-00002A000000}"/>
    <cellStyle name="60 % - Akzent1 2" xfId="26" xr:uid="{00000000-0005-0000-0000-00002B000000}"/>
    <cellStyle name="60 % - Akzent1 3" xfId="72" xr:uid="{00000000-0005-0000-0000-00002C000000}"/>
    <cellStyle name="60 % - Akzent2 2" xfId="27" xr:uid="{00000000-0005-0000-0000-00002D000000}"/>
    <cellStyle name="60 % - Akzent2 3" xfId="76" xr:uid="{00000000-0005-0000-0000-00002E000000}"/>
    <cellStyle name="60 % - Akzent3 2" xfId="28" xr:uid="{00000000-0005-0000-0000-00002F000000}"/>
    <cellStyle name="60 % - Akzent3 3" xfId="80" xr:uid="{00000000-0005-0000-0000-000030000000}"/>
    <cellStyle name="60 % - Akzent4 2" xfId="29" xr:uid="{00000000-0005-0000-0000-000031000000}"/>
    <cellStyle name="60 % - Akzent4 3" xfId="84" xr:uid="{00000000-0005-0000-0000-000032000000}"/>
    <cellStyle name="60 % - Akzent5 2" xfId="30" xr:uid="{00000000-0005-0000-0000-000033000000}"/>
    <cellStyle name="60 % - Akzent5 3" xfId="88" xr:uid="{00000000-0005-0000-0000-000034000000}"/>
    <cellStyle name="60 % - Akzent6 2" xfId="31" xr:uid="{00000000-0005-0000-0000-000035000000}"/>
    <cellStyle name="60 % - Akzent6 3" xfId="92" xr:uid="{00000000-0005-0000-0000-000036000000}"/>
    <cellStyle name="60% - Akzent1" xfId="113" xr:uid="{00000000-0005-0000-0000-000037000000}"/>
    <cellStyle name="60% - Akzent2" xfId="114" xr:uid="{00000000-0005-0000-0000-000038000000}"/>
    <cellStyle name="60% - Akzent3" xfId="115" xr:uid="{00000000-0005-0000-0000-000039000000}"/>
    <cellStyle name="60% - Akzent4" xfId="116" xr:uid="{00000000-0005-0000-0000-00003A000000}"/>
    <cellStyle name="60% - Akzent5" xfId="117" xr:uid="{00000000-0005-0000-0000-00003B000000}"/>
    <cellStyle name="60% - Akzent6" xfId="118" xr:uid="{00000000-0005-0000-0000-00003C000000}"/>
    <cellStyle name="6mitP" xfId="119" xr:uid="{00000000-0005-0000-0000-00003D000000}"/>
    <cellStyle name="6ohneP" xfId="120" xr:uid="{00000000-0005-0000-0000-00003E000000}"/>
    <cellStyle name="7mitP" xfId="121" xr:uid="{00000000-0005-0000-0000-00003F000000}"/>
    <cellStyle name="9mitP" xfId="122" xr:uid="{00000000-0005-0000-0000-000040000000}"/>
    <cellStyle name="9ohneP" xfId="123" xr:uid="{00000000-0005-0000-0000-000041000000}"/>
    <cellStyle name="Akzent1 2" xfId="32" xr:uid="{00000000-0005-0000-0000-000042000000}"/>
    <cellStyle name="Akzent1 3" xfId="124" xr:uid="{00000000-0005-0000-0000-000043000000}"/>
    <cellStyle name="Akzent1 4" xfId="69" xr:uid="{00000000-0005-0000-0000-000044000000}"/>
    <cellStyle name="Akzent2 2" xfId="33" xr:uid="{00000000-0005-0000-0000-000045000000}"/>
    <cellStyle name="Akzent2 3" xfId="125" xr:uid="{00000000-0005-0000-0000-000046000000}"/>
    <cellStyle name="Akzent2 4" xfId="73" xr:uid="{00000000-0005-0000-0000-000047000000}"/>
    <cellStyle name="Akzent3 2" xfId="34" xr:uid="{00000000-0005-0000-0000-000048000000}"/>
    <cellStyle name="Akzent3 3" xfId="126" xr:uid="{00000000-0005-0000-0000-000049000000}"/>
    <cellStyle name="Akzent3 4" xfId="77" xr:uid="{00000000-0005-0000-0000-00004A000000}"/>
    <cellStyle name="Akzent4 2" xfId="35" xr:uid="{00000000-0005-0000-0000-00004B000000}"/>
    <cellStyle name="Akzent4 3" xfId="127" xr:uid="{00000000-0005-0000-0000-00004C000000}"/>
    <cellStyle name="Akzent4 4" xfId="81" xr:uid="{00000000-0005-0000-0000-00004D000000}"/>
    <cellStyle name="Akzent5 2" xfId="36" xr:uid="{00000000-0005-0000-0000-00004E000000}"/>
    <cellStyle name="Akzent5 3" xfId="128" xr:uid="{00000000-0005-0000-0000-00004F000000}"/>
    <cellStyle name="Akzent5 4" xfId="85" xr:uid="{00000000-0005-0000-0000-000050000000}"/>
    <cellStyle name="Akzent6 2" xfId="37" xr:uid="{00000000-0005-0000-0000-000051000000}"/>
    <cellStyle name="Akzent6 3" xfId="129" xr:uid="{00000000-0005-0000-0000-000052000000}"/>
    <cellStyle name="Akzent6 4" xfId="89" xr:uid="{00000000-0005-0000-0000-000053000000}"/>
    <cellStyle name="Ausgabe 2" xfId="38" xr:uid="{00000000-0005-0000-0000-000054000000}"/>
    <cellStyle name="Ausgabe 3" xfId="130" xr:uid="{00000000-0005-0000-0000-000055000000}"/>
    <cellStyle name="Ausgabe 4" xfId="62" xr:uid="{00000000-0005-0000-0000-000056000000}"/>
    <cellStyle name="BasisDreiNK" xfId="131" xr:uid="{00000000-0005-0000-0000-000057000000}"/>
    <cellStyle name="BasisEineNK" xfId="132" xr:uid="{00000000-0005-0000-0000-000058000000}"/>
    <cellStyle name="BasisOhneNK" xfId="133" xr:uid="{00000000-0005-0000-0000-000059000000}"/>
    <cellStyle name="BasisStandard" xfId="134" xr:uid="{00000000-0005-0000-0000-00005A000000}"/>
    <cellStyle name="BasisZweiNK" xfId="135" xr:uid="{00000000-0005-0000-0000-00005B000000}"/>
    <cellStyle name="Berechnung 2" xfId="39" xr:uid="{00000000-0005-0000-0000-00005C000000}"/>
    <cellStyle name="Berechnung 3" xfId="136" xr:uid="{00000000-0005-0000-0000-00005D000000}"/>
    <cellStyle name="Berechnung 4" xfId="184" xr:uid="{00000000-0005-0000-0000-00005E000000}"/>
    <cellStyle name="Berechnung 5" xfId="63" xr:uid="{00000000-0005-0000-0000-00005F000000}"/>
    <cellStyle name="Deźimal [0]" xfId="137" xr:uid="{00000000-0005-0000-0000-000060000000}"/>
    <cellStyle name="Eingabe 2" xfId="40" xr:uid="{00000000-0005-0000-0000-000061000000}"/>
    <cellStyle name="Eingabe 3" xfId="138" xr:uid="{00000000-0005-0000-0000-000062000000}"/>
    <cellStyle name="Eingabe 4" xfId="185" xr:uid="{00000000-0005-0000-0000-000063000000}"/>
    <cellStyle name="Eingabe 5" xfId="61" xr:uid="{00000000-0005-0000-0000-000064000000}"/>
    <cellStyle name="Ergebnis 2" xfId="41" xr:uid="{00000000-0005-0000-0000-000065000000}"/>
    <cellStyle name="Ergebnis 3" xfId="139" xr:uid="{00000000-0005-0000-0000-000066000000}"/>
    <cellStyle name="Ergebnis 4" xfId="186" xr:uid="{00000000-0005-0000-0000-000067000000}"/>
    <cellStyle name="Ergebnis 5" xfId="68" xr:uid="{00000000-0005-0000-0000-000068000000}"/>
    <cellStyle name="Erklärender Text 2" xfId="42" xr:uid="{00000000-0005-0000-0000-000069000000}"/>
    <cellStyle name="Erklärender Text 3" xfId="140" xr:uid="{00000000-0005-0000-0000-00006A000000}"/>
    <cellStyle name="Erklärender Text 4" xfId="67" xr:uid="{00000000-0005-0000-0000-00006B000000}"/>
    <cellStyle name="Euro" xfId="141" xr:uid="{00000000-0005-0000-0000-00006C000000}"/>
    <cellStyle name="Gut 2" xfId="43" xr:uid="{00000000-0005-0000-0000-00006D000000}"/>
    <cellStyle name="Gut 3" xfId="142" xr:uid="{00000000-0005-0000-0000-00006E000000}"/>
    <cellStyle name="Gut 4" xfId="58" xr:uid="{00000000-0005-0000-0000-00006F000000}"/>
    <cellStyle name="Haupttitel" xfId="143" xr:uid="{00000000-0005-0000-0000-000070000000}"/>
    <cellStyle name="Hyperlink 2" xfId="144" xr:uid="{00000000-0005-0000-0000-000071000000}"/>
    <cellStyle name="Hyperlink 3" xfId="145" xr:uid="{00000000-0005-0000-0000-000072000000}"/>
    <cellStyle name="Hyperlũnk" xfId="146" xr:uid="{00000000-0005-0000-0000-000073000000}"/>
    <cellStyle name="InhaltNormal" xfId="147" xr:uid="{00000000-0005-0000-0000-000074000000}"/>
    <cellStyle name="Jahr" xfId="148" xr:uid="{00000000-0005-0000-0000-000075000000}"/>
    <cellStyle name="Link" xfId="6" builtinId="8" customBuiltin="1"/>
    <cellStyle name="LinkGemVeroeff" xfId="149" xr:uid="{00000000-0005-0000-0000-000077000000}"/>
    <cellStyle name="LinkGemVeroeffFett" xfId="150" xr:uid="{00000000-0005-0000-0000-000078000000}"/>
    <cellStyle name="Messziffer" xfId="151" xr:uid="{00000000-0005-0000-0000-000079000000}"/>
    <cellStyle name="MesszifferD" xfId="152" xr:uid="{00000000-0005-0000-0000-00007A000000}"/>
    <cellStyle name="Neutral 2" xfId="44" xr:uid="{00000000-0005-0000-0000-00007B000000}"/>
    <cellStyle name="Neutral 3" xfId="153" xr:uid="{00000000-0005-0000-0000-00007C000000}"/>
    <cellStyle name="Neutral 4" xfId="60" xr:uid="{00000000-0005-0000-0000-00007D000000}"/>
    <cellStyle name="nf2" xfId="154" xr:uid="{00000000-0005-0000-0000-00007E000000}"/>
    <cellStyle name="Noch" xfId="155" xr:uid="{00000000-0005-0000-0000-00007F000000}"/>
    <cellStyle name="Normal_040831_KapaBedarf-AA_Hochfahrlogik_A2LL_KT" xfId="156" xr:uid="{00000000-0005-0000-0000-000080000000}"/>
    <cellStyle name="Notiz 2" xfId="45" xr:uid="{00000000-0005-0000-0000-000081000000}"/>
    <cellStyle name="Notiz 3" xfId="93" xr:uid="{00000000-0005-0000-0000-000082000000}"/>
    <cellStyle name="Notiz 4" xfId="157" xr:uid="{00000000-0005-0000-0000-000083000000}"/>
    <cellStyle name="Notiz 5" xfId="187" xr:uid="{00000000-0005-0000-0000-000084000000}"/>
    <cellStyle name="Prozent 2" xfId="158" xr:uid="{00000000-0005-0000-0000-000085000000}"/>
    <cellStyle name="ProzVeränderung" xfId="159" xr:uid="{00000000-0005-0000-0000-000086000000}"/>
    <cellStyle name="Schlecht 2" xfId="46" xr:uid="{00000000-0005-0000-0000-000087000000}"/>
    <cellStyle name="Schlecht 3" xfId="160" xr:uid="{00000000-0005-0000-0000-000088000000}"/>
    <cellStyle name="Schlecht 4" xfId="59" xr:uid="{00000000-0005-0000-0000-000089000000}"/>
    <cellStyle name="Standard" xfId="0" builtinId="0"/>
    <cellStyle name="Standard 10" xfId="8" xr:uid="{00000000-0005-0000-0000-00008B000000}"/>
    <cellStyle name="Standard 10 2" xfId="182" xr:uid="{00000000-0005-0000-0000-00008C000000}"/>
    <cellStyle name="Standard 11" xfId="13" xr:uid="{00000000-0005-0000-0000-00008D000000}"/>
    <cellStyle name="Standard 12" xfId="183" xr:uid="{00000000-0005-0000-0000-00008E000000}"/>
    <cellStyle name="Standard 2" xfId="7" xr:uid="{00000000-0005-0000-0000-00008F000000}"/>
    <cellStyle name="Standard 2 2" xfId="9" xr:uid="{00000000-0005-0000-0000-000090000000}"/>
    <cellStyle name="Standard 2 2 2" xfId="162" xr:uid="{00000000-0005-0000-0000-000091000000}"/>
    <cellStyle name="Standard 2 3" xfId="10" xr:uid="{00000000-0005-0000-0000-000092000000}"/>
    <cellStyle name="Standard 2 3 2" xfId="161" xr:uid="{00000000-0005-0000-0000-000093000000}"/>
    <cellStyle name="Standard 3" xfId="11" xr:uid="{00000000-0005-0000-0000-000094000000}"/>
    <cellStyle name="Standard 3 2" xfId="163" xr:uid="{00000000-0005-0000-0000-000095000000}"/>
    <cellStyle name="Standard 4" xfId="12" xr:uid="{00000000-0005-0000-0000-000096000000}"/>
    <cellStyle name="Standard 4 2" xfId="164" xr:uid="{00000000-0005-0000-0000-000097000000}"/>
    <cellStyle name="Standard 5" xfId="165" xr:uid="{00000000-0005-0000-0000-000098000000}"/>
    <cellStyle name="Standard 6" xfId="166" xr:uid="{00000000-0005-0000-0000-000099000000}"/>
    <cellStyle name="Standard 7" xfId="167" xr:uid="{00000000-0005-0000-0000-00009A000000}"/>
    <cellStyle name="Standard 8" xfId="168" xr:uid="{00000000-0005-0000-0000-00009B000000}"/>
    <cellStyle name="Standard 9" xfId="169" xr:uid="{00000000-0005-0000-0000-00009C000000}"/>
    <cellStyle name="Tsd" xfId="170" xr:uid="{00000000-0005-0000-0000-00009D000000}"/>
    <cellStyle name="Überschrift" xfId="1" builtinId="15" customBuiltin="1"/>
    <cellStyle name="Überschrift 1" xfId="2" builtinId="16" customBuiltin="1"/>
    <cellStyle name="Überschrift 1 2" xfId="50" xr:uid="{00000000-0005-0000-0000-0000A0000000}"/>
    <cellStyle name="Überschrift 1 3" xfId="172" xr:uid="{00000000-0005-0000-0000-0000A1000000}"/>
    <cellStyle name="Überschrift 1 4" xfId="54" xr:uid="{00000000-0005-0000-0000-0000A2000000}"/>
    <cellStyle name="Überschrift 2" xfId="3" builtinId="17" customBuiltin="1"/>
    <cellStyle name="Überschrift 2 2" xfId="51" xr:uid="{00000000-0005-0000-0000-0000A4000000}"/>
    <cellStyle name="Überschrift 2 3" xfId="173" xr:uid="{00000000-0005-0000-0000-0000A5000000}"/>
    <cellStyle name="Überschrift 2 4" xfId="55" xr:uid="{00000000-0005-0000-0000-0000A6000000}"/>
    <cellStyle name="Überschrift 3" xfId="4" builtinId="18" customBuiltin="1"/>
    <cellStyle name="Überschrift 3 2" xfId="52" xr:uid="{00000000-0005-0000-0000-0000A8000000}"/>
    <cellStyle name="Überschrift 3 3" xfId="174" xr:uid="{00000000-0005-0000-0000-0000A9000000}"/>
    <cellStyle name="Überschrift 3 4" xfId="56" xr:uid="{00000000-0005-0000-0000-0000AA000000}"/>
    <cellStyle name="Überschrift 4" xfId="5" builtinId="19" customBuiltin="1"/>
    <cellStyle name="Überschrift 4 2" xfId="53" xr:uid="{00000000-0005-0000-0000-0000AC000000}"/>
    <cellStyle name="Überschrift 4 3" xfId="175" xr:uid="{00000000-0005-0000-0000-0000AD000000}"/>
    <cellStyle name="Überschrift 4 4" xfId="57" xr:uid="{00000000-0005-0000-0000-0000AE000000}"/>
    <cellStyle name="Überschrift 5" xfId="171" xr:uid="{00000000-0005-0000-0000-0000AF000000}"/>
    <cellStyle name="Untertitel" xfId="176" xr:uid="{00000000-0005-0000-0000-0000B0000000}"/>
    <cellStyle name="Verknüpfte Zelle 2" xfId="47" xr:uid="{00000000-0005-0000-0000-0000B1000000}"/>
    <cellStyle name="Verknüpfte Zelle 3" xfId="177" xr:uid="{00000000-0005-0000-0000-0000B2000000}"/>
    <cellStyle name="Verknüpfte Zelle 4" xfId="64" xr:uid="{00000000-0005-0000-0000-0000B3000000}"/>
    <cellStyle name="Warnender Text 2" xfId="48" xr:uid="{00000000-0005-0000-0000-0000B4000000}"/>
    <cellStyle name="Warnender Text 3" xfId="178" xr:uid="{00000000-0005-0000-0000-0000B5000000}"/>
    <cellStyle name="Warnender Text 4" xfId="66" xr:uid="{00000000-0005-0000-0000-0000B6000000}"/>
    <cellStyle name="Zelle mit Rand" xfId="179" xr:uid="{00000000-0005-0000-0000-0000B7000000}"/>
    <cellStyle name="Zelle überprüfen 2" xfId="49" xr:uid="{00000000-0005-0000-0000-0000B8000000}"/>
    <cellStyle name="Zelle überprüfen 3" xfId="180" xr:uid="{00000000-0005-0000-0000-0000B9000000}"/>
    <cellStyle name="Zelle überprüfen 4" xfId="65" xr:uid="{00000000-0005-0000-0000-0000BA000000}"/>
    <cellStyle name="Zwischentitel" xfId="181" xr:uid="{00000000-0005-0000-0000-0000BB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87" formatCode="\+0.0;\-0.0;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86" formatCode="###\ ###\ ###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86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86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86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86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</dxfs>
  <tableStyles count="5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41"/>
    </tableStyle>
    <tableStyle name="Tabellenformat 1 3" pivot="0" count="1" xr9:uid="{00000000-0011-0000-FFFF-FFFF02000000}">
      <tableStyleElement type="wholeTable" dxfId="40"/>
    </tableStyle>
    <tableStyle name="Tabellenformat 1 4" pivot="0" count="1" xr9:uid="{00000000-0011-0000-FFFF-FFFF03000000}">
      <tableStyleElement type="wholeTable" dxfId="39"/>
    </tableStyle>
    <tableStyle name="Tabellenformat 1 5" pivot="0" count="1" xr9:uid="{00000000-0011-0000-FFFF-FFFF04000000}">
      <tableStyleElement type="wholeTabl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[1]A4!$F$12</c:f>
              <c:strCache>
                <c:ptCount val="1"/>
                <c:pt idx="0">
                  <c:v>Polen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[1]A4!$F$15:$F$534</c:f>
              <c:numCache>
                <c:formatCode>###\ ###\ ###</c:formatCode>
                <c:ptCount val="520"/>
                <c:pt idx="0">
                  <c:v>1942</c:v>
                </c:pt>
                <c:pt idx="1">
                  <c:v>543</c:v>
                </c:pt>
                <c:pt idx="2">
                  <c:v>596</c:v>
                </c:pt>
                <c:pt idx="3">
                  <c:v>523</c:v>
                </c:pt>
                <c:pt idx="4">
                  <c:v>430</c:v>
                </c:pt>
                <c:pt idx="5">
                  <c:v>316</c:v>
                </c:pt>
                <c:pt idx="6">
                  <c:v>336</c:v>
                </c:pt>
                <c:pt idx="7">
                  <c:v>478</c:v>
                </c:pt>
                <c:pt idx="8">
                  <c:v>326</c:v>
                </c:pt>
                <c:pt idx="9">
                  <c:v>989</c:v>
                </c:pt>
                <c:pt idx="10">
                  <c:v>6479</c:v>
                </c:pt>
                <c:pt idx="11">
                  <c:v>7889</c:v>
                </c:pt>
                <c:pt idx="12">
                  <c:v>4696</c:v>
                </c:pt>
                <c:pt idx="13">
                  <c:v>3193</c:v>
                </c:pt>
                <c:pt idx="14">
                  <c:v>754</c:v>
                </c:pt>
                <c:pt idx="15">
                  <c:v>568</c:v>
                </c:pt>
                <c:pt idx="16">
                  <c:v>979</c:v>
                </c:pt>
                <c:pt idx="17">
                  <c:v>179</c:v>
                </c:pt>
                <c:pt idx="18">
                  <c:v>482</c:v>
                </c:pt>
                <c:pt idx="19">
                  <c:v>599</c:v>
                </c:pt>
                <c:pt idx="20">
                  <c:v>11450</c:v>
                </c:pt>
                <c:pt idx="21">
                  <c:v>421</c:v>
                </c:pt>
                <c:pt idx="22">
                  <c:v>426</c:v>
                </c:pt>
                <c:pt idx="23">
                  <c:v>878</c:v>
                </c:pt>
                <c:pt idx="24">
                  <c:v>235</c:v>
                </c:pt>
                <c:pt idx="25">
                  <c:v>585</c:v>
                </c:pt>
                <c:pt idx="26">
                  <c:v>263</c:v>
                </c:pt>
                <c:pt idx="27">
                  <c:v>709</c:v>
                </c:pt>
                <c:pt idx="28">
                  <c:v>464</c:v>
                </c:pt>
                <c:pt idx="29">
                  <c:v>701</c:v>
                </c:pt>
                <c:pt idx="30">
                  <c:v>294</c:v>
                </c:pt>
                <c:pt idx="31">
                  <c:v>446</c:v>
                </c:pt>
                <c:pt idx="32">
                  <c:v>5422</c:v>
                </c:pt>
                <c:pt idx="33">
                  <c:v>499</c:v>
                </c:pt>
                <c:pt idx="34">
                  <c:v>270</c:v>
                </c:pt>
                <c:pt idx="35">
                  <c:v>715</c:v>
                </c:pt>
                <c:pt idx="36">
                  <c:v>619</c:v>
                </c:pt>
                <c:pt idx="37">
                  <c:v>214</c:v>
                </c:pt>
                <c:pt idx="38">
                  <c:v>271</c:v>
                </c:pt>
                <c:pt idx="39">
                  <c:v>314</c:v>
                </c:pt>
                <c:pt idx="40">
                  <c:v>782</c:v>
                </c:pt>
                <c:pt idx="41">
                  <c:v>1625</c:v>
                </c:pt>
                <c:pt idx="42">
                  <c:v>167</c:v>
                </c:pt>
                <c:pt idx="43">
                  <c:v>328</c:v>
                </c:pt>
                <c:pt idx="44">
                  <c:v>399</c:v>
                </c:pt>
                <c:pt idx="45">
                  <c:v>406</c:v>
                </c:pt>
                <c:pt idx="46">
                  <c:v>1099</c:v>
                </c:pt>
                <c:pt idx="47">
                  <c:v>906</c:v>
                </c:pt>
                <c:pt idx="48">
                  <c:v>356</c:v>
                </c:pt>
                <c:pt idx="49">
                  <c:v>92</c:v>
                </c:pt>
                <c:pt idx="50">
                  <c:v>9062</c:v>
                </c:pt>
                <c:pt idx="51">
                  <c:v>32413</c:v>
                </c:pt>
                <c:pt idx="52">
                  <c:v>2406</c:v>
                </c:pt>
                <c:pt idx="53">
                  <c:v>655</c:v>
                </c:pt>
                <c:pt idx="54">
                  <c:v>761</c:v>
                </c:pt>
                <c:pt idx="55">
                  <c:v>650</c:v>
                </c:pt>
                <c:pt idx="56">
                  <c:v>440</c:v>
                </c:pt>
                <c:pt idx="57">
                  <c:v>449</c:v>
                </c:pt>
                <c:pt idx="58">
                  <c:v>333</c:v>
                </c:pt>
                <c:pt idx="59">
                  <c:v>652</c:v>
                </c:pt>
                <c:pt idx="60">
                  <c:v>483</c:v>
                </c:pt>
                <c:pt idx="61">
                  <c:v>916</c:v>
                </c:pt>
                <c:pt idx="62">
                  <c:v>7745</c:v>
                </c:pt>
                <c:pt idx="63">
                  <c:v>10275</c:v>
                </c:pt>
                <c:pt idx="64">
                  <c:v>6422</c:v>
                </c:pt>
                <c:pt idx="65">
                  <c:v>3853</c:v>
                </c:pt>
                <c:pt idx="66">
                  <c:v>1202</c:v>
                </c:pt>
                <c:pt idx="67">
                  <c:v>686</c:v>
                </c:pt>
                <c:pt idx="68">
                  <c:v>1101</c:v>
                </c:pt>
                <c:pt idx="69">
                  <c:v>182</c:v>
                </c:pt>
                <c:pt idx="70">
                  <c:v>625</c:v>
                </c:pt>
                <c:pt idx="71">
                  <c:v>817</c:v>
                </c:pt>
                <c:pt idx="72">
                  <c:v>14888</c:v>
                </c:pt>
                <c:pt idx="73">
                  <c:v>566</c:v>
                </c:pt>
                <c:pt idx="74">
                  <c:v>562</c:v>
                </c:pt>
                <c:pt idx="75">
                  <c:v>1511</c:v>
                </c:pt>
                <c:pt idx="76">
                  <c:v>331</c:v>
                </c:pt>
                <c:pt idx="77">
                  <c:v>881</c:v>
                </c:pt>
                <c:pt idx="78">
                  <c:v>404</c:v>
                </c:pt>
                <c:pt idx="79">
                  <c:v>875</c:v>
                </c:pt>
                <c:pt idx="80">
                  <c:v>648</c:v>
                </c:pt>
                <c:pt idx="81">
                  <c:v>1467</c:v>
                </c:pt>
                <c:pt idx="82">
                  <c:v>395</c:v>
                </c:pt>
                <c:pt idx="83">
                  <c:v>598</c:v>
                </c:pt>
                <c:pt idx="84">
                  <c:v>8238</c:v>
                </c:pt>
                <c:pt idx="85">
                  <c:v>632</c:v>
                </c:pt>
                <c:pt idx="86">
                  <c:v>233</c:v>
                </c:pt>
                <c:pt idx="87">
                  <c:v>740</c:v>
                </c:pt>
                <c:pt idx="88">
                  <c:v>888</c:v>
                </c:pt>
                <c:pt idx="89">
                  <c:v>556</c:v>
                </c:pt>
                <c:pt idx="90">
                  <c:v>621</c:v>
                </c:pt>
                <c:pt idx="91">
                  <c:v>631</c:v>
                </c:pt>
                <c:pt idx="92">
                  <c:v>1451</c:v>
                </c:pt>
                <c:pt idx="93">
                  <c:v>3498</c:v>
                </c:pt>
                <c:pt idx="94">
                  <c:v>230</c:v>
                </c:pt>
                <c:pt idx="95">
                  <c:v>708</c:v>
                </c:pt>
                <c:pt idx="96">
                  <c:v>562</c:v>
                </c:pt>
                <c:pt idx="97">
                  <c:v>999</c:v>
                </c:pt>
                <c:pt idx="98">
                  <c:v>2468</c:v>
                </c:pt>
                <c:pt idx="99">
                  <c:v>1940</c:v>
                </c:pt>
                <c:pt idx="100">
                  <c:v>457</c:v>
                </c:pt>
                <c:pt idx="101">
                  <c:v>155</c:v>
                </c:pt>
                <c:pt idx="102">
                  <c:v>16769</c:v>
                </c:pt>
                <c:pt idx="103">
                  <c:v>47640</c:v>
                </c:pt>
                <c:pt idx="104">
                  <c:v>2770</c:v>
                </c:pt>
                <c:pt idx="105">
                  <c:v>722</c:v>
                </c:pt>
                <c:pt idx="106">
                  <c:v>844</c:v>
                </c:pt>
                <c:pt idx="107">
                  <c:v>761</c:v>
                </c:pt>
                <c:pt idx="108">
                  <c:v>519</c:v>
                </c:pt>
                <c:pt idx="109">
                  <c:v>454</c:v>
                </c:pt>
                <c:pt idx="110">
                  <c:v>357</c:v>
                </c:pt>
                <c:pt idx="111">
                  <c:v>753</c:v>
                </c:pt>
                <c:pt idx="112">
                  <c:v>538</c:v>
                </c:pt>
                <c:pt idx="113">
                  <c:v>992</c:v>
                </c:pt>
                <c:pt idx="114">
                  <c:v>8710</c:v>
                </c:pt>
                <c:pt idx="115">
                  <c:v>11600</c:v>
                </c:pt>
                <c:pt idx="116">
                  <c:v>7098</c:v>
                </c:pt>
                <c:pt idx="117">
                  <c:v>4502</c:v>
                </c:pt>
                <c:pt idx="118">
                  <c:v>1521</c:v>
                </c:pt>
                <c:pt idx="119">
                  <c:v>638</c:v>
                </c:pt>
                <c:pt idx="120">
                  <c:v>1254</c:v>
                </c:pt>
                <c:pt idx="121">
                  <c:v>183</c:v>
                </c:pt>
                <c:pt idx="122">
                  <c:v>728</c:v>
                </c:pt>
                <c:pt idx="123">
                  <c:v>916</c:v>
                </c:pt>
                <c:pt idx="124">
                  <c:v>16840</c:v>
                </c:pt>
                <c:pt idx="125">
                  <c:v>649</c:v>
                </c:pt>
                <c:pt idx="126">
                  <c:v>611</c:v>
                </c:pt>
                <c:pt idx="127">
                  <c:v>1561</c:v>
                </c:pt>
                <c:pt idx="128">
                  <c:v>373</c:v>
                </c:pt>
                <c:pt idx="129">
                  <c:v>980</c:v>
                </c:pt>
                <c:pt idx="130">
                  <c:v>551</c:v>
                </c:pt>
                <c:pt idx="131">
                  <c:v>1044</c:v>
                </c:pt>
                <c:pt idx="132">
                  <c:v>818</c:v>
                </c:pt>
                <c:pt idx="133">
                  <c:v>1809</c:v>
                </c:pt>
                <c:pt idx="134">
                  <c:v>448</c:v>
                </c:pt>
                <c:pt idx="135">
                  <c:v>727</c:v>
                </c:pt>
                <c:pt idx="136">
                  <c:v>9571</c:v>
                </c:pt>
                <c:pt idx="137">
                  <c:v>831</c:v>
                </c:pt>
                <c:pt idx="138">
                  <c:v>404</c:v>
                </c:pt>
                <c:pt idx="139">
                  <c:v>822</c:v>
                </c:pt>
                <c:pt idx="140">
                  <c:v>1077</c:v>
                </c:pt>
                <c:pt idx="141">
                  <c:v>584</c:v>
                </c:pt>
                <c:pt idx="142">
                  <c:v>1031</c:v>
                </c:pt>
                <c:pt idx="143">
                  <c:v>795</c:v>
                </c:pt>
                <c:pt idx="144">
                  <c:v>2163</c:v>
                </c:pt>
                <c:pt idx="145">
                  <c:v>4052</c:v>
                </c:pt>
                <c:pt idx="146">
                  <c:v>263</c:v>
                </c:pt>
                <c:pt idx="147">
                  <c:v>1107</c:v>
                </c:pt>
                <c:pt idx="148">
                  <c:v>674</c:v>
                </c:pt>
                <c:pt idx="149">
                  <c:v>1254</c:v>
                </c:pt>
                <c:pt idx="150">
                  <c:v>2976</c:v>
                </c:pt>
                <c:pt idx="151">
                  <c:v>2210</c:v>
                </c:pt>
                <c:pt idx="152">
                  <c:v>506</c:v>
                </c:pt>
                <c:pt idx="153">
                  <c:v>184</c:v>
                </c:pt>
                <c:pt idx="154">
                  <c:v>20933</c:v>
                </c:pt>
                <c:pt idx="155">
                  <c:v>56054</c:v>
                </c:pt>
                <c:pt idx="156">
                  <c:v>3115</c:v>
                </c:pt>
                <c:pt idx="157">
                  <c:v>939</c:v>
                </c:pt>
                <c:pt idx="158">
                  <c:v>989</c:v>
                </c:pt>
                <c:pt idx="159">
                  <c:v>815</c:v>
                </c:pt>
                <c:pt idx="160">
                  <c:v>610</c:v>
                </c:pt>
                <c:pt idx="161">
                  <c:v>488</c:v>
                </c:pt>
                <c:pt idx="162">
                  <c:v>414</c:v>
                </c:pt>
                <c:pt idx="163">
                  <c:v>888</c:v>
                </c:pt>
                <c:pt idx="164">
                  <c:v>623</c:v>
                </c:pt>
                <c:pt idx="165">
                  <c:v>1075</c:v>
                </c:pt>
                <c:pt idx="166">
                  <c:v>9956</c:v>
                </c:pt>
                <c:pt idx="167">
                  <c:v>13457</c:v>
                </c:pt>
                <c:pt idx="168">
                  <c:v>7855</c:v>
                </c:pt>
                <c:pt idx="169">
                  <c:v>5602</c:v>
                </c:pt>
                <c:pt idx="170">
                  <c:v>2371</c:v>
                </c:pt>
                <c:pt idx="171">
                  <c:v>702</c:v>
                </c:pt>
                <c:pt idx="172">
                  <c:v>1440</c:v>
                </c:pt>
                <c:pt idx="173">
                  <c:v>185</c:v>
                </c:pt>
                <c:pt idx="174">
                  <c:v>962</c:v>
                </c:pt>
                <c:pt idx="175">
                  <c:v>1023</c:v>
                </c:pt>
                <c:pt idx="176">
                  <c:v>20140</c:v>
                </c:pt>
                <c:pt idx="177">
                  <c:v>829</c:v>
                </c:pt>
                <c:pt idx="178">
                  <c:v>769</c:v>
                </c:pt>
                <c:pt idx="179">
                  <c:v>1540</c:v>
                </c:pt>
                <c:pt idx="180">
                  <c:v>535</c:v>
                </c:pt>
                <c:pt idx="181">
                  <c:v>1086</c:v>
                </c:pt>
                <c:pt idx="182">
                  <c:v>586</c:v>
                </c:pt>
                <c:pt idx="183">
                  <c:v>1265</c:v>
                </c:pt>
                <c:pt idx="184">
                  <c:v>1203</c:v>
                </c:pt>
                <c:pt idx="185">
                  <c:v>2189</c:v>
                </c:pt>
                <c:pt idx="186">
                  <c:v>545</c:v>
                </c:pt>
                <c:pt idx="187">
                  <c:v>929</c:v>
                </c:pt>
                <c:pt idx="188">
                  <c:v>11476</c:v>
                </c:pt>
                <c:pt idx="189">
                  <c:v>1052</c:v>
                </c:pt>
                <c:pt idx="190">
                  <c:v>618</c:v>
                </c:pt>
                <c:pt idx="191">
                  <c:v>989</c:v>
                </c:pt>
                <c:pt idx="192">
                  <c:v>1184</c:v>
                </c:pt>
                <c:pt idx="193">
                  <c:v>512</c:v>
                </c:pt>
                <c:pt idx="194">
                  <c:v>1043</c:v>
                </c:pt>
                <c:pt idx="195">
                  <c:v>1060</c:v>
                </c:pt>
                <c:pt idx="196">
                  <c:v>2430</c:v>
                </c:pt>
                <c:pt idx="197">
                  <c:v>4378</c:v>
                </c:pt>
                <c:pt idx="198">
                  <c:v>300</c:v>
                </c:pt>
                <c:pt idx="199">
                  <c:v>1403</c:v>
                </c:pt>
                <c:pt idx="200">
                  <c:v>776</c:v>
                </c:pt>
                <c:pt idx="201">
                  <c:v>1529</c:v>
                </c:pt>
                <c:pt idx="202">
                  <c:v>3555</c:v>
                </c:pt>
                <c:pt idx="203">
                  <c:v>2592</c:v>
                </c:pt>
                <c:pt idx="204">
                  <c:v>615</c:v>
                </c:pt>
                <c:pt idx="205">
                  <c:v>242</c:v>
                </c:pt>
                <c:pt idx="206">
                  <c:v>24278</c:v>
                </c:pt>
                <c:pt idx="207">
                  <c:v>65850</c:v>
                </c:pt>
                <c:pt idx="208">
                  <c:v>3370</c:v>
                </c:pt>
                <c:pt idx="209">
                  <c:v>1162</c:v>
                </c:pt>
                <c:pt idx="210">
                  <c:v>1122</c:v>
                </c:pt>
                <c:pt idx="211">
                  <c:v>945</c:v>
                </c:pt>
                <c:pt idx="212">
                  <c:v>664</c:v>
                </c:pt>
                <c:pt idx="213">
                  <c:v>509</c:v>
                </c:pt>
                <c:pt idx="214">
                  <c:v>558</c:v>
                </c:pt>
                <c:pt idx="215">
                  <c:v>1022</c:v>
                </c:pt>
                <c:pt idx="216">
                  <c:v>678</c:v>
                </c:pt>
                <c:pt idx="217">
                  <c:v>1165</c:v>
                </c:pt>
                <c:pt idx="218">
                  <c:v>11195</c:v>
                </c:pt>
                <c:pt idx="219">
                  <c:v>15188</c:v>
                </c:pt>
                <c:pt idx="220">
                  <c:v>8789</c:v>
                </c:pt>
                <c:pt idx="221">
                  <c:v>6399</c:v>
                </c:pt>
                <c:pt idx="222">
                  <c:v>2455</c:v>
                </c:pt>
                <c:pt idx="223">
                  <c:v>791</c:v>
                </c:pt>
                <c:pt idx="224">
                  <c:v>1630</c:v>
                </c:pt>
                <c:pt idx="225">
                  <c:v>172</c:v>
                </c:pt>
                <c:pt idx="226">
                  <c:v>1122</c:v>
                </c:pt>
                <c:pt idx="227">
                  <c:v>1142</c:v>
                </c:pt>
                <c:pt idx="228">
                  <c:v>22500</c:v>
                </c:pt>
                <c:pt idx="229">
                  <c:v>1081</c:v>
                </c:pt>
                <c:pt idx="230">
                  <c:v>1045</c:v>
                </c:pt>
                <c:pt idx="231">
                  <c:v>1526</c:v>
                </c:pt>
                <c:pt idx="232">
                  <c:v>631</c:v>
                </c:pt>
                <c:pt idx="233">
                  <c:v>1180</c:v>
                </c:pt>
                <c:pt idx="234">
                  <c:v>664</c:v>
                </c:pt>
                <c:pt idx="235">
                  <c:v>1500</c:v>
                </c:pt>
                <c:pt idx="236">
                  <c:v>1426</c:v>
                </c:pt>
                <c:pt idx="237">
                  <c:v>2602</c:v>
                </c:pt>
                <c:pt idx="238">
                  <c:v>682</c:v>
                </c:pt>
                <c:pt idx="239">
                  <c:v>1055</c:v>
                </c:pt>
                <c:pt idx="240">
                  <c:v>13392</c:v>
                </c:pt>
                <c:pt idx="241">
                  <c:v>1289</c:v>
                </c:pt>
                <c:pt idx="242">
                  <c:v>761</c:v>
                </c:pt>
                <c:pt idx="243">
                  <c:v>1145</c:v>
                </c:pt>
                <c:pt idx="244">
                  <c:v>1289</c:v>
                </c:pt>
                <c:pt idx="245">
                  <c:v>587</c:v>
                </c:pt>
                <c:pt idx="246">
                  <c:v>1163</c:v>
                </c:pt>
                <c:pt idx="247">
                  <c:v>1361</c:v>
                </c:pt>
                <c:pt idx="248">
                  <c:v>2812</c:v>
                </c:pt>
                <c:pt idx="249">
                  <c:v>5082</c:v>
                </c:pt>
                <c:pt idx="250">
                  <c:v>349</c:v>
                </c:pt>
                <c:pt idx="251">
                  <c:v>1715</c:v>
                </c:pt>
                <c:pt idx="252">
                  <c:v>893</c:v>
                </c:pt>
                <c:pt idx="253">
                  <c:v>1572</c:v>
                </c:pt>
                <c:pt idx="254">
                  <c:v>3851</c:v>
                </c:pt>
                <c:pt idx="255">
                  <c:v>3094</c:v>
                </c:pt>
                <c:pt idx="256">
                  <c:v>783</c:v>
                </c:pt>
                <c:pt idx="257">
                  <c:v>327</c:v>
                </c:pt>
                <c:pt idx="258">
                  <c:v>28073</c:v>
                </c:pt>
                <c:pt idx="259">
                  <c:v>75160</c:v>
                </c:pt>
                <c:pt idx="260">
                  <c:v>3638</c:v>
                </c:pt>
                <c:pt idx="261">
                  <c:v>1476</c:v>
                </c:pt>
                <c:pt idx="262">
                  <c:v>1202</c:v>
                </c:pt>
                <c:pt idx="263">
                  <c:v>1040</c:v>
                </c:pt>
                <c:pt idx="264">
                  <c:v>741</c:v>
                </c:pt>
                <c:pt idx="265">
                  <c:v>667</c:v>
                </c:pt>
                <c:pt idx="266">
                  <c:v>680</c:v>
                </c:pt>
                <c:pt idx="267">
                  <c:v>1143</c:v>
                </c:pt>
                <c:pt idx="268">
                  <c:v>727</c:v>
                </c:pt>
                <c:pt idx="269">
                  <c:v>1291</c:v>
                </c:pt>
                <c:pt idx="270">
                  <c:v>12605</c:v>
                </c:pt>
                <c:pt idx="271">
                  <c:v>16964</c:v>
                </c:pt>
                <c:pt idx="272">
                  <c:v>9470</c:v>
                </c:pt>
                <c:pt idx="273">
                  <c:v>7494</c:v>
                </c:pt>
                <c:pt idx="274">
                  <c:v>2682</c:v>
                </c:pt>
                <c:pt idx="275">
                  <c:v>871</c:v>
                </c:pt>
                <c:pt idx="276">
                  <c:v>1864</c:v>
                </c:pt>
                <c:pt idx="277">
                  <c:v>163</c:v>
                </c:pt>
                <c:pt idx="278">
                  <c:v>1203</c:v>
                </c:pt>
                <c:pt idx="279">
                  <c:v>1335</c:v>
                </c:pt>
                <c:pt idx="280">
                  <c:v>25082</c:v>
                </c:pt>
                <c:pt idx="281">
                  <c:v>1228</c:v>
                </c:pt>
                <c:pt idx="282">
                  <c:v>1248</c:v>
                </c:pt>
                <c:pt idx="283">
                  <c:v>1569</c:v>
                </c:pt>
                <c:pt idx="284">
                  <c:v>731</c:v>
                </c:pt>
                <c:pt idx="285">
                  <c:v>1254</c:v>
                </c:pt>
                <c:pt idx="286">
                  <c:v>725</c:v>
                </c:pt>
                <c:pt idx="287">
                  <c:v>1673</c:v>
                </c:pt>
                <c:pt idx="288">
                  <c:v>1732</c:v>
                </c:pt>
                <c:pt idx="289">
                  <c:v>2766</c:v>
                </c:pt>
                <c:pt idx="290">
                  <c:v>754</c:v>
                </c:pt>
                <c:pt idx="291">
                  <c:v>1147</c:v>
                </c:pt>
                <c:pt idx="292">
                  <c:v>14827</c:v>
                </c:pt>
                <c:pt idx="293">
                  <c:v>1488</c:v>
                </c:pt>
                <c:pt idx="294">
                  <c:v>868</c:v>
                </c:pt>
                <c:pt idx="295">
                  <c:v>1319</c:v>
                </c:pt>
                <c:pt idx="296">
                  <c:v>1452</c:v>
                </c:pt>
                <c:pt idx="297">
                  <c:v>597</c:v>
                </c:pt>
                <c:pt idx="298">
                  <c:v>1261</c:v>
                </c:pt>
                <c:pt idx="299">
                  <c:v>1488</c:v>
                </c:pt>
                <c:pt idx="300">
                  <c:v>2956</c:v>
                </c:pt>
                <c:pt idx="301">
                  <c:v>5811</c:v>
                </c:pt>
                <c:pt idx="302">
                  <c:v>374</c:v>
                </c:pt>
                <c:pt idx="303">
                  <c:v>2065</c:v>
                </c:pt>
                <c:pt idx="304">
                  <c:v>978</c:v>
                </c:pt>
                <c:pt idx="305">
                  <c:v>1679</c:v>
                </c:pt>
                <c:pt idx="306">
                  <c:v>4241</c:v>
                </c:pt>
                <c:pt idx="307">
                  <c:v>3555</c:v>
                </c:pt>
                <c:pt idx="308">
                  <c:v>912</c:v>
                </c:pt>
                <c:pt idx="309">
                  <c:v>392</c:v>
                </c:pt>
                <c:pt idx="310">
                  <c:v>31436</c:v>
                </c:pt>
                <c:pt idx="311">
                  <c:v>83950</c:v>
                </c:pt>
                <c:pt idx="312">
                  <c:v>3670</c:v>
                </c:pt>
                <c:pt idx="313">
                  <c:v>1690</c:v>
                </c:pt>
                <c:pt idx="314">
                  <c:v>1255</c:v>
                </c:pt>
                <c:pt idx="315">
                  <c:v>1020</c:v>
                </c:pt>
                <c:pt idx="316">
                  <c:v>800</c:v>
                </c:pt>
                <c:pt idx="317">
                  <c:v>745</c:v>
                </c:pt>
                <c:pt idx="318">
                  <c:v>805</c:v>
                </c:pt>
                <c:pt idx="319">
                  <c:v>1245</c:v>
                </c:pt>
                <c:pt idx="320">
                  <c:v>720</c:v>
                </c:pt>
                <c:pt idx="321">
                  <c:v>1375</c:v>
                </c:pt>
                <c:pt idx="322">
                  <c:v>13325</c:v>
                </c:pt>
                <c:pt idx="323">
                  <c:v>18245</c:v>
                </c:pt>
                <c:pt idx="324">
                  <c:v>10095</c:v>
                </c:pt>
                <c:pt idx="325">
                  <c:v>8150</c:v>
                </c:pt>
                <c:pt idx="326">
                  <c:v>2860</c:v>
                </c:pt>
                <c:pt idx="327">
                  <c:v>920</c:v>
                </c:pt>
                <c:pt idx="328">
                  <c:v>2075</c:v>
                </c:pt>
                <c:pt idx="329">
                  <c:v>150</c:v>
                </c:pt>
                <c:pt idx="330">
                  <c:v>1395</c:v>
                </c:pt>
                <c:pt idx="331">
                  <c:v>1485</c:v>
                </c:pt>
                <c:pt idx="332">
                  <c:v>27130</c:v>
                </c:pt>
                <c:pt idx="333">
                  <c:v>1355</c:v>
                </c:pt>
                <c:pt idx="334">
                  <c:v>1260</c:v>
                </c:pt>
                <c:pt idx="335">
                  <c:v>1865</c:v>
                </c:pt>
                <c:pt idx="336">
                  <c:v>825</c:v>
                </c:pt>
                <c:pt idx="337">
                  <c:v>1390</c:v>
                </c:pt>
                <c:pt idx="338">
                  <c:v>675</c:v>
                </c:pt>
                <c:pt idx="339">
                  <c:v>1700</c:v>
                </c:pt>
                <c:pt idx="340">
                  <c:v>1910</c:v>
                </c:pt>
                <c:pt idx="341">
                  <c:v>3135</c:v>
                </c:pt>
                <c:pt idx="342">
                  <c:v>845</c:v>
                </c:pt>
                <c:pt idx="343">
                  <c:v>1235</c:v>
                </c:pt>
                <c:pt idx="344">
                  <c:v>16205</c:v>
                </c:pt>
                <c:pt idx="345">
                  <c:v>1480</c:v>
                </c:pt>
                <c:pt idx="346">
                  <c:v>920</c:v>
                </c:pt>
                <c:pt idx="347">
                  <c:v>1310</c:v>
                </c:pt>
                <c:pt idx="348">
                  <c:v>1535</c:v>
                </c:pt>
                <c:pt idx="349">
                  <c:v>615</c:v>
                </c:pt>
                <c:pt idx="350">
                  <c:v>1355</c:v>
                </c:pt>
                <c:pt idx="351">
                  <c:v>1520</c:v>
                </c:pt>
                <c:pt idx="352">
                  <c:v>3350</c:v>
                </c:pt>
                <c:pt idx="353">
                  <c:v>6445</c:v>
                </c:pt>
                <c:pt idx="354">
                  <c:v>380</c:v>
                </c:pt>
                <c:pt idx="355">
                  <c:v>2245</c:v>
                </c:pt>
                <c:pt idx="356">
                  <c:v>1080</c:v>
                </c:pt>
                <c:pt idx="357">
                  <c:v>1690</c:v>
                </c:pt>
                <c:pt idx="358">
                  <c:v>4480</c:v>
                </c:pt>
                <c:pt idx="359">
                  <c:v>3700</c:v>
                </c:pt>
                <c:pt idx="360">
                  <c:v>1025</c:v>
                </c:pt>
                <c:pt idx="361">
                  <c:v>380</c:v>
                </c:pt>
                <c:pt idx="362">
                  <c:v>33510</c:v>
                </c:pt>
                <c:pt idx="363">
                  <c:v>90175</c:v>
                </c:pt>
                <c:pt idx="364">
                  <c:v>3725</c:v>
                </c:pt>
                <c:pt idx="365">
                  <c:v>1805</c:v>
                </c:pt>
                <c:pt idx="366">
                  <c:v>1310</c:v>
                </c:pt>
                <c:pt idx="367">
                  <c:v>990</c:v>
                </c:pt>
                <c:pt idx="368">
                  <c:v>850</c:v>
                </c:pt>
                <c:pt idx="369">
                  <c:v>820</c:v>
                </c:pt>
                <c:pt idx="370">
                  <c:v>805</c:v>
                </c:pt>
                <c:pt idx="371">
                  <c:v>1375</c:v>
                </c:pt>
                <c:pt idx="372">
                  <c:v>715</c:v>
                </c:pt>
                <c:pt idx="373">
                  <c:v>1405</c:v>
                </c:pt>
                <c:pt idx="374">
                  <c:v>13810</c:v>
                </c:pt>
                <c:pt idx="375">
                  <c:v>18610</c:v>
                </c:pt>
                <c:pt idx="376">
                  <c:v>10120</c:v>
                </c:pt>
                <c:pt idx="377">
                  <c:v>8490</c:v>
                </c:pt>
                <c:pt idx="378">
                  <c:v>2895</c:v>
                </c:pt>
                <c:pt idx="379">
                  <c:v>955</c:v>
                </c:pt>
                <c:pt idx="380">
                  <c:v>2165</c:v>
                </c:pt>
                <c:pt idx="381">
                  <c:v>150</c:v>
                </c:pt>
                <c:pt idx="382">
                  <c:v>1695</c:v>
                </c:pt>
                <c:pt idx="383">
                  <c:v>1555</c:v>
                </c:pt>
                <c:pt idx="384">
                  <c:v>28020</c:v>
                </c:pt>
                <c:pt idx="385">
                  <c:v>1465</c:v>
                </c:pt>
                <c:pt idx="386">
                  <c:v>1315</c:v>
                </c:pt>
                <c:pt idx="387">
                  <c:v>2360</c:v>
                </c:pt>
                <c:pt idx="388">
                  <c:v>635</c:v>
                </c:pt>
                <c:pt idx="389">
                  <c:v>1380</c:v>
                </c:pt>
                <c:pt idx="390">
                  <c:v>670</c:v>
                </c:pt>
                <c:pt idx="391">
                  <c:v>1695</c:v>
                </c:pt>
                <c:pt idx="392">
                  <c:v>1995</c:v>
                </c:pt>
                <c:pt idx="393">
                  <c:v>3485</c:v>
                </c:pt>
                <c:pt idx="394">
                  <c:v>895</c:v>
                </c:pt>
                <c:pt idx="395">
                  <c:v>1320</c:v>
                </c:pt>
                <c:pt idx="396">
                  <c:v>17215</c:v>
                </c:pt>
                <c:pt idx="397">
                  <c:v>1470</c:v>
                </c:pt>
                <c:pt idx="398">
                  <c:v>965</c:v>
                </c:pt>
                <c:pt idx="399">
                  <c:v>1285</c:v>
                </c:pt>
                <c:pt idx="400">
                  <c:v>1580</c:v>
                </c:pt>
                <c:pt idx="401">
                  <c:v>635</c:v>
                </c:pt>
                <c:pt idx="402">
                  <c:v>1510</c:v>
                </c:pt>
                <c:pt idx="403">
                  <c:v>1610</c:v>
                </c:pt>
                <c:pt idx="404">
                  <c:v>3195</c:v>
                </c:pt>
                <c:pt idx="405">
                  <c:v>7045</c:v>
                </c:pt>
                <c:pt idx="406">
                  <c:v>405</c:v>
                </c:pt>
                <c:pt idx="407">
                  <c:v>2415</c:v>
                </c:pt>
                <c:pt idx="408">
                  <c:v>1115</c:v>
                </c:pt>
                <c:pt idx="409">
                  <c:v>1825</c:v>
                </c:pt>
                <c:pt idx="410">
                  <c:v>4760</c:v>
                </c:pt>
                <c:pt idx="411">
                  <c:v>3925</c:v>
                </c:pt>
                <c:pt idx="412">
                  <c:v>1015</c:v>
                </c:pt>
                <c:pt idx="413">
                  <c:v>405</c:v>
                </c:pt>
                <c:pt idx="414">
                  <c:v>35165</c:v>
                </c:pt>
                <c:pt idx="415">
                  <c:v>94210</c:v>
                </c:pt>
                <c:pt idx="416">
                  <c:v>3785</c:v>
                </c:pt>
                <c:pt idx="417">
                  <c:v>1775</c:v>
                </c:pt>
                <c:pt idx="418">
                  <c:v>1360</c:v>
                </c:pt>
                <c:pt idx="419">
                  <c:v>1020</c:v>
                </c:pt>
                <c:pt idx="420">
                  <c:v>880</c:v>
                </c:pt>
                <c:pt idx="421">
                  <c:v>825</c:v>
                </c:pt>
                <c:pt idx="422">
                  <c:v>875</c:v>
                </c:pt>
                <c:pt idx="423">
                  <c:v>1425</c:v>
                </c:pt>
                <c:pt idx="424">
                  <c:v>745</c:v>
                </c:pt>
                <c:pt idx="425">
                  <c:v>1480</c:v>
                </c:pt>
                <c:pt idx="426">
                  <c:v>14160</c:v>
                </c:pt>
                <c:pt idx="427">
                  <c:v>18495</c:v>
                </c:pt>
                <c:pt idx="428">
                  <c:v>9780</c:v>
                </c:pt>
                <c:pt idx="429">
                  <c:v>8720</c:v>
                </c:pt>
                <c:pt idx="430">
                  <c:v>3160</c:v>
                </c:pt>
                <c:pt idx="431">
                  <c:v>1005</c:v>
                </c:pt>
                <c:pt idx="432">
                  <c:v>2190</c:v>
                </c:pt>
                <c:pt idx="433">
                  <c:v>145</c:v>
                </c:pt>
                <c:pt idx="434">
                  <c:v>1725</c:v>
                </c:pt>
                <c:pt idx="435">
                  <c:v>1655</c:v>
                </c:pt>
                <c:pt idx="436">
                  <c:v>28375</c:v>
                </c:pt>
                <c:pt idx="437">
                  <c:v>1555</c:v>
                </c:pt>
                <c:pt idx="438">
                  <c:v>1435</c:v>
                </c:pt>
                <c:pt idx="439">
                  <c:v>2635</c:v>
                </c:pt>
                <c:pt idx="440">
                  <c:v>635</c:v>
                </c:pt>
                <c:pt idx="441">
                  <c:v>1460</c:v>
                </c:pt>
                <c:pt idx="442">
                  <c:v>685</c:v>
                </c:pt>
                <c:pt idx="443">
                  <c:v>1775</c:v>
                </c:pt>
                <c:pt idx="444">
                  <c:v>2145</c:v>
                </c:pt>
                <c:pt idx="445">
                  <c:v>3675</c:v>
                </c:pt>
                <c:pt idx="446">
                  <c:v>965</c:v>
                </c:pt>
                <c:pt idx="447">
                  <c:v>1430</c:v>
                </c:pt>
                <c:pt idx="448">
                  <c:v>18395</c:v>
                </c:pt>
                <c:pt idx="449">
                  <c:v>1485</c:v>
                </c:pt>
                <c:pt idx="450">
                  <c:v>880</c:v>
                </c:pt>
                <c:pt idx="451">
                  <c:v>1275</c:v>
                </c:pt>
                <c:pt idx="452">
                  <c:v>1585</c:v>
                </c:pt>
                <c:pt idx="453">
                  <c:v>645</c:v>
                </c:pt>
                <c:pt idx="454">
                  <c:v>1570</c:v>
                </c:pt>
                <c:pt idx="455">
                  <c:v>1655</c:v>
                </c:pt>
                <c:pt idx="456">
                  <c:v>3435</c:v>
                </c:pt>
                <c:pt idx="457">
                  <c:v>7445</c:v>
                </c:pt>
                <c:pt idx="458">
                  <c:v>450</c:v>
                </c:pt>
                <c:pt idx="459">
                  <c:v>2515</c:v>
                </c:pt>
                <c:pt idx="460">
                  <c:v>1140</c:v>
                </c:pt>
                <c:pt idx="461">
                  <c:v>1805</c:v>
                </c:pt>
                <c:pt idx="462">
                  <c:v>5005</c:v>
                </c:pt>
                <c:pt idx="463">
                  <c:v>3870</c:v>
                </c:pt>
                <c:pt idx="464">
                  <c:v>1060</c:v>
                </c:pt>
                <c:pt idx="465">
                  <c:v>400</c:v>
                </c:pt>
                <c:pt idx="466">
                  <c:v>36215</c:v>
                </c:pt>
                <c:pt idx="467">
                  <c:v>97145</c:v>
                </c:pt>
                <c:pt idx="468">
                  <c:v>3635</c:v>
                </c:pt>
                <c:pt idx="469">
                  <c:v>1680</c:v>
                </c:pt>
                <c:pt idx="470">
                  <c:v>1330</c:v>
                </c:pt>
                <c:pt idx="471">
                  <c:v>1050</c:v>
                </c:pt>
                <c:pt idx="472">
                  <c:v>875</c:v>
                </c:pt>
                <c:pt idx="473">
                  <c:v>860</c:v>
                </c:pt>
                <c:pt idx="474">
                  <c:v>895</c:v>
                </c:pt>
                <c:pt idx="475">
                  <c:v>1450</c:v>
                </c:pt>
                <c:pt idx="476">
                  <c:v>750</c:v>
                </c:pt>
                <c:pt idx="477">
                  <c:v>1545</c:v>
                </c:pt>
                <c:pt idx="478">
                  <c:v>14065</c:v>
                </c:pt>
                <c:pt idx="479">
                  <c:v>18065</c:v>
                </c:pt>
                <c:pt idx="480">
                  <c:v>9470</c:v>
                </c:pt>
                <c:pt idx="481">
                  <c:v>8595</c:v>
                </c:pt>
                <c:pt idx="482">
                  <c:v>3430</c:v>
                </c:pt>
                <c:pt idx="483">
                  <c:v>1050</c:v>
                </c:pt>
                <c:pt idx="484">
                  <c:v>2320</c:v>
                </c:pt>
                <c:pt idx="485">
                  <c:v>155</c:v>
                </c:pt>
                <c:pt idx="486">
                  <c:v>1670</c:v>
                </c:pt>
                <c:pt idx="487">
                  <c:v>1730</c:v>
                </c:pt>
                <c:pt idx="488">
                  <c:v>28425</c:v>
                </c:pt>
                <c:pt idx="489">
                  <c:v>1595</c:v>
                </c:pt>
                <c:pt idx="490">
                  <c:v>1450</c:v>
                </c:pt>
                <c:pt idx="491">
                  <c:v>3105</c:v>
                </c:pt>
                <c:pt idx="492">
                  <c:v>645</c:v>
                </c:pt>
                <c:pt idx="493">
                  <c:v>1465</c:v>
                </c:pt>
                <c:pt idx="494">
                  <c:v>725</c:v>
                </c:pt>
                <c:pt idx="495">
                  <c:v>1840</c:v>
                </c:pt>
                <c:pt idx="496">
                  <c:v>2350</c:v>
                </c:pt>
                <c:pt idx="497">
                  <c:v>3735</c:v>
                </c:pt>
                <c:pt idx="498">
                  <c:v>940</c:v>
                </c:pt>
                <c:pt idx="499">
                  <c:v>1385</c:v>
                </c:pt>
                <c:pt idx="500">
                  <c:v>19240</c:v>
                </c:pt>
                <c:pt idx="501">
                  <c:v>1425</c:v>
                </c:pt>
                <c:pt idx="502">
                  <c:v>835</c:v>
                </c:pt>
                <c:pt idx="503">
                  <c:v>1365</c:v>
                </c:pt>
                <c:pt idx="504">
                  <c:v>1585</c:v>
                </c:pt>
                <c:pt idx="505">
                  <c:v>680</c:v>
                </c:pt>
                <c:pt idx="506">
                  <c:v>1655</c:v>
                </c:pt>
                <c:pt idx="507">
                  <c:v>1495</c:v>
                </c:pt>
                <c:pt idx="508">
                  <c:v>3420</c:v>
                </c:pt>
                <c:pt idx="509">
                  <c:v>7360</c:v>
                </c:pt>
                <c:pt idx="510">
                  <c:v>475</c:v>
                </c:pt>
                <c:pt idx="511">
                  <c:v>2630</c:v>
                </c:pt>
                <c:pt idx="512">
                  <c:v>1240</c:v>
                </c:pt>
                <c:pt idx="513">
                  <c:v>1820</c:v>
                </c:pt>
                <c:pt idx="514">
                  <c:v>4895</c:v>
                </c:pt>
                <c:pt idx="515">
                  <c:v>3900</c:v>
                </c:pt>
                <c:pt idx="516">
                  <c:v>1110</c:v>
                </c:pt>
                <c:pt idx="517">
                  <c:v>395</c:v>
                </c:pt>
                <c:pt idx="518">
                  <c:v>36290</c:v>
                </c:pt>
                <c:pt idx="519">
                  <c:v>98015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A-49F1-A358-BC157A3A7F55}"/>
            </c:ext>
          </c:extLst>
        </c:ser>
        <c:ser>
          <c:idx val="1"/>
          <c:order val="1"/>
          <c:tx>
            <c:strRef>
              <c:f>[1]A4!$G$12</c:f>
              <c:strCache>
                <c:ptCount val="1"/>
                <c:pt idx="0">
                  <c:v>Türkei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[1]A4!$G$15:$G$534</c:f>
              <c:numCache>
                <c:formatCode>###\ ###\ ###</c:formatCode>
                <c:ptCount val="520"/>
                <c:pt idx="0">
                  <c:v>5957</c:v>
                </c:pt>
                <c:pt idx="1">
                  <c:v>6320</c:v>
                </c:pt>
                <c:pt idx="2">
                  <c:v>581</c:v>
                </c:pt>
                <c:pt idx="3">
                  <c:v>1903</c:v>
                </c:pt>
                <c:pt idx="4">
                  <c:v>1936</c:v>
                </c:pt>
                <c:pt idx="5">
                  <c:v>1146</c:v>
                </c:pt>
                <c:pt idx="6">
                  <c:v>1026</c:v>
                </c:pt>
                <c:pt idx="7">
                  <c:v>2946</c:v>
                </c:pt>
                <c:pt idx="8">
                  <c:v>1325</c:v>
                </c:pt>
                <c:pt idx="9">
                  <c:v>3823</c:v>
                </c:pt>
                <c:pt idx="10">
                  <c:v>26963</c:v>
                </c:pt>
                <c:pt idx="11">
                  <c:v>29699</c:v>
                </c:pt>
                <c:pt idx="12">
                  <c:v>19350</c:v>
                </c:pt>
                <c:pt idx="13">
                  <c:v>10349</c:v>
                </c:pt>
                <c:pt idx="14">
                  <c:v>1788</c:v>
                </c:pt>
                <c:pt idx="15">
                  <c:v>3221</c:v>
                </c:pt>
                <c:pt idx="16">
                  <c:v>4163</c:v>
                </c:pt>
                <c:pt idx="17">
                  <c:v>1355</c:v>
                </c:pt>
                <c:pt idx="18">
                  <c:v>1984</c:v>
                </c:pt>
                <c:pt idx="19">
                  <c:v>3060</c:v>
                </c:pt>
                <c:pt idx="20">
                  <c:v>45270</c:v>
                </c:pt>
                <c:pt idx="21">
                  <c:v>2418</c:v>
                </c:pt>
                <c:pt idx="22">
                  <c:v>1151</c:v>
                </c:pt>
                <c:pt idx="23">
                  <c:v>1619</c:v>
                </c:pt>
                <c:pt idx="24">
                  <c:v>104</c:v>
                </c:pt>
                <c:pt idx="25">
                  <c:v>995</c:v>
                </c:pt>
                <c:pt idx="26">
                  <c:v>1008</c:v>
                </c:pt>
                <c:pt idx="27">
                  <c:v>1000</c:v>
                </c:pt>
                <c:pt idx="28">
                  <c:v>1297</c:v>
                </c:pt>
                <c:pt idx="29">
                  <c:v>1961</c:v>
                </c:pt>
                <c:pt idx="30">
                  <c:v>356</c:v>
                </c:pt>
                <c:pt idx="31">
                  <c:v>2555</c:v>
                </c:pt>
                <c:pt idx="32">
                  <c:v>14464</c:v>
                </c:pt>
                <c:pt idx="33">
                  <c:v>3167</c:v>
                </c:pt>
                <c:pt idx="34">
                  <c:v>373</c:v>
                </c:pt>
                <c:pt idx="35">
                  <c:v>2137</c:v>
                </c:pt>
                <c:pt idx="36">
                  <c:v>3213</c:v>
                </c:pt>
                <c:pt idx="37">
                  <c:v>691</c:v>
                </c:pt>
                <c:pt idx="38">
                  <c:v>722</c:v>
                </c:pt>
                <c:pt idx="39">
                  <c:v>440</c:v>
                </c:pt>
                <c:pt idx="40">
                  <c:v>1028</c:v>
                </c:pt>
                <c:pt idx="41">
                  <c:v>1204</c:v>
                </c:pt>
                <c:pt idx="42">
                  <c:v>345</c:v>
                </c:pt>
                <c:pt idx="43">
                  <c:v>1750</c:v>
                </c:pt>
                <c:pt idx="44">
                  <c:v>639</c:v>
                </c:pt>
                <c:pt idx="45">
                  <c:v>627</c:v>
                </c:pt>
                <c:pt idx="46">
                  <c:v>3684</c:v>
                </c:pt>
                <c:pt idx="47">
                  <c:v>3143</c:v>
                </c:pt>
                <c:pt idx="48">
                  <c:v>1574</c:v>
                </c:pt>
                <c:pt idx="49">
                  <c:v>164</c:v>
                </c:pt>
                <c:pt idx="50">
                  <c:v>24901</c:v>
                </c:pt>
                <c:pt idx="51">
                  <c:v>111598</c:v>
                </c:pt>
                <c:pt idx="52">
                  <c:v>5502</c:v>
                </c:pt>
                <c:pt idx="53">
                  <c:v>5664</c:v>
                </c:pt>
                <c:pt idx="54">
                  <c:v>620</c:v>
                </c:pt>
                <c:pt idx="55">
                  <c:v>1670</c:v>
                </c:pt>
                <c:pt idx="56">
                  <c:v>1628</c:v>
                </c:pt>
                <c:pt idx="57">
                  <c:v>967</c:v>
                </c:pt>
                <c:pt idx="58">
                  <c:v>815</c:v>
                </c:pt>
                <c:pt idx="59">
                  <c:v>2615</c:v>
                </c:pt>
                <c:pt idx="60">
                  <c:v>1025</c:v>
                </c:pt>
                <c:pt idx="61">
                  <c:v>3281</c:v>
                </c:pt>
                <c:pt idx="62">
                  <c:v>23787</c:v>
                </c:pt>
                <c:pt idx="63">
                  <c:v>27531</c:v>
                </c:pt>
                <c:pt idx="64">
                  <c:v>17951</c:v>
                </c:pt>
                <c:pt idx="65">
                  <c:v>9580</c:v>
                </c:pt>
                <c:pt idx="66">
                  <c:v>1563</c:v>
                </c:pt>
                <c:pt idx="67">
                  <c:v>2913</c:v>
                </c:pt>
                <c:pt idx="68">
                  <c:v>3508</c:v>
                </c:pt>
                <c:pt idx="69">
                  <c:v>1156</c:v>
                </c:pt>
                <c:pt idx="70">
                  <c:v>1567</c:v>
                </c:pt>
                <c:pt idx="71">
                  <c:v>2469</c:v>
                </c:pt>
                <c:pt idx="72">
                  <c:v>40707</c:v>
                </c:pt>
                <c:pt idx="73">
                  <c:v>1792</c:v>
                </c:pt>
                <c:pt idx="74">
                  <c:v>957</c:v>
                </c:pt>
                <c:pt idx="75">
                  <c:v>1376</c:v>
                </c:pt>
                <c:pt idx="76">
                  <c:v>106</c:v>
                </c:pt>
                <c:pt idx="77">
                  <c:v>870</c:v>
                </c:pt>
                <c:pt idx="78">
                  <c:v>869</c:v>
                </c:pt>
                <c:pt idx="79">
                  <c:v>795</c:v>
                </c:pt>
                <c:pt idx="80">
                  <c:v>1028</c:v>
                </c:pt>
                <c:pt idx="81">
                  <c:v>1876</c:v>
                </c:pt>
                <c:pt idx="82">
                  <c:v>254</c:v>
                </c:pt>
                <c:pt idx="83">
                  <c:v>2122</c:v>
                </c:pt>
                <c:pt idx="84">
                  <c:v>12045</c:v>
                </c:pt>
                <c:pt idx="85">
                  <c:v>2610</c:v>
                </c:pt>
                <c:pt idx="86">
                  <c:v>332</c:v>
                </c:pt>
                <c:pt idx="87">
                  <c:v>1772</c:v>
                </c:pt>
                <c:pt idx="88">
                  <c:v>2927</c:v>
                </c:pt>
                <c:pt idx="89">
                  <c:v>564</c:v>
                </c:pt>
                <c:pt idx="90">
                  <c:v>581</c:v>
                </c:pt>
                <c:pt idx="91">
                  <c:v>356</c:v>
                </c:pt>
                <c:pt idx="92">
                  <c:v>910</c:v>
                </c:pt>
                <c:pt idx="93">
                  <c:v>1024</c:v>
                </c:pt>
                <c:pt idx="94">
                  <c:v>272</c:v>
                </c:pt>
                <c:pt idx="95">
                  <c:v>1482</c:v>
                </c:pt>
                <c:pt idx="96">
                  <c:v>417</c:v>
                </c:pt>
                <c:pt idx="97">
                  <c:v>501</c:v>
                </c:pt>
                <c:pt idx="98">
                  <c:v>3276</c:v>
                </c:pt>
                <c:pt idx="99">
                  <c:v>2881</c:v>
                </c:pt>
                <c:pt idx="100">
                  <c:v>1258</c:v>
                </c:pt>
                <c:pt idx="101">
                  <c:v>112</c:v>
                </c:pt>
                <c:pt idx="102">
                  <c:v>21275</c:v>
                </c:pt>
                <c:pt idx="103">
                  <c:v>97814</c:v>
                </c:pt>
                <c:pt idx="104">
                  <c:v>5380</c:v>
                </c:pt>
                <c:pt idx="105">
                  <c:v>5541</c:v>
                </c:pt>
                <c:pt idx="106">
                  <c:v>621</c:v>
                </c:pt>
                <c:pt idx="107">
                  <c:v>1655</c:v>
                </c:pt>
                <c:pt idx="108">
                  <c:v>1616</c:v>
                </c:pt>
                <c:pt idx="109">
                  <c:v>931</c:v>
                </c:pt>
                <c:pt idx="110">
                  <c:v>787</c:v>
                </c:pt>
                <c:pt idx="111">
                  <c:v>2526</c:v>
                </c:pt>
                <c:pt idx="112">
                  <c:v>999</c:v>
                </c:pt>
                <c:pt idx="113">
                  <c:v>3192</c:v>
                </c:pt>
                <c:pt idx="114">
                  <c:v>23248</c:v>
                </c:pt>
                <c:pt idx="115">
                  <c:v>27200</c:v>
                </c:pt>
                <c:pt idx="116">
                  <c:v>17686</c:v>
                </c:pt>
                <c:pt idx="117">
                  <c:v>9514</c:v>
                </c:pt>
                <c:pt idx="118">
                  <c:v>1573</c:v>
                </c:pt>
                <c:pt idx="119">
                  <c:v>2847</c:v>
                </c:pt>
                <c:pt idx="120">
                  <c:v>3419</c:v>
                </c:pt>
                <c:pt idx="121">
                  <c:v>1104</c:v>
                </c:pt>
                <c:pt idx="122">
                  <c:v>1509</c:v>
                </c:pt>
                <c:pt idx="123">
                  <c:v>2380</c:v>
                </c:pt>
                <c:pt idx="124">
                  <c:v>40032</c:v>
                </c:pt>
                <c:pt idx="125">
                  <c:v>1740</c:v>
                </c:pt>
                <c:pt idx="126">
                  <c:v>925</c:v>
                </c:pt>
                <c:pt idx="127">
                  <c:v>1366</c:v>
                </c:pt>
                <c:pt idx="128">
                  <c:v>95</c:v>
                </c:pt>
                <c:pt idx="129">
                  <c:v>820</c:v>
                </c:pt>
                <c:pt idx="130">
                  <c:v>819</c:v>
                </c:pt>
                <c:pt idx="131">
                  <c:v>775</c:v>
                </c:pt>
                <c:pt idx="132">
                  <c:v>982</c:v>
                </c:pt>
                <c:pt idx="133">
                  <c:v>1828</c:v>
                </c:pt>
                <c:pt idx="134">
                  <c:v>245</c:v>
                </c:pt>
                <c:pt idx="135">
                  <c:v>2029</c:v>
                </c:pt>
                <c:pt idx="136">
                  <c:v>11624</c:v>
                </c:pt>
                <c:pt idx="137">
                  <c:v>2553</c:v>
                </c:pt>
                <c:pt idx="138">
                  <c:v>338</c:v>
                </c:pt>
                <c:pt idx="139">
                  <c:v>1731</c:v>
                </c:pt>
                <c:pt idx="140">
                  <c:v>2863</c:v>
                </c:pt>
                <c:pt idx="141">
                  <c:v>537</c:v>
                </c:pt>
                <c:pt idx="142">
                  <c:v>557</c:v>
                </c:pt>
                <c:pt idx="143">
                  <c:v>347</c:v>
                </c:pt>
                <c:pt idx="144">
                  <c:v>864</c:v>
                </c:pt>
                <c:pt idx="145">
                  <c:v>977</c:v>
                </c:pt>
                <c:pt idx="146">
                  <c:v>261</c:v>
                </c:pt>
                <c:pt idx="147">
                  <c:v>1420</c:v>
                </c:pt>
                <c:pt idx="148">
                  <c:v>400</c:v>
                </c:pt>
                <c:pt idx="149">
                  <c:v>486</c:v>
                </c:pt>
                <c:pt idx="150">
                  <c:v>3180</c:v>
                </c:pt>
                <c:pt idx="151">
                  <c:v>2737</c:v>
                </c:pt>
                <c:pt idx="152">
                  <c:v>1211</c:v>
                </c:pt>
                <c:pt idx="153">
                  <c:v>104</c:v>
                </c:pt>
                <c:pt idx="154">
                  <c:v>20566</c:v>
                </c:pt>
                <c:pt idx="155">
                  <c:v>95470</c:v>
                </c:pt>
                <c:pt idx="156">
                  <c:v>5319</c:v>
                </c:pt>
                <c:pt idx="157">
                  <c:v>5465</c:v>
                </c:pt>
                <c:pt idx="158">
                  <c:v>619</c:v>
                </c:pt>
                <c:pt idx="159">
                  <c:v>1661</c:v>
                </c:pt>
                <c:pt idx="160">
                  <c:v>1592</c:v>
                </c:pt>
                <c:pt idx="161">
                  <c:v>912</c:v>
                </c:pt>
                <c:pt idx="162">
                  <c:v>750</c:v>
                </c:pt>
                <c:pt idx="163">
                  <c:v>2471</c:v>
                </c:pt>
                <c:pt idx="164">
                  <c:v>970</c:v>
                </c:pt>
                <c:pt idx="165">
                  <c:v>3139</c:v>
                </c:pt>
                <c:pt idx="166">
                  <c:v>22898</c:v>
                </c:pt>
                <c:pt idx="167">
                  <c:v>26767</c:v>
                </c:pt>
                <c:pt idx="168">
                  <c:v>17329</c:v>
                </c:pt>
                <c:pt idx="169">
                  <c:v>9438</c:v>
                </c:pt>
                <c:pt idx="170">
                  <c:v>1547</c:v>
                </c:pt>
                <c:pt idx="171">
                  <c:v>2786</c:v>
                </c:pt>
                <c:pt idx="172">
                  <c:v>3430</c:v>
                </c:pt>
                <c:pt idx="173">
                  <c:v>1073</c:v>
                </c:pt>
                <c:pt idx="174">
                  <c:v>1457</c:v>
                </c:pt>
                <c:pt idx="175">
                  <c:v>2330</c:v>
                </c:pt>
                <c:pt idx="176">
                  <c:v>39390</c:v>
                </c:pt>
                <c:pt idx="177">
                  <c:v>1677</c:v>
                </c:pt>
                <c:pt idx="178">
                  <c:v>870</c:v>
                </c:pt>
                <c:pt idx="179">
                  <c:v>1360</c:v>
                </c:pt>
                <c:pt idx="180">
                  <c:v>104</c:v>
                </c:pt>
                <c:pt idx="181">
                  <c:v>804</c:v>
                </c:pt>
                <c:pt idx="182">
                  <c:v>808</c:v>
                </c:pt>
                <c:pt idx="183">
                  <c:v>760</c:v>
                </c:pt>
                <c:pt idx="184">
                  <c:v>954</c:v>
                </c:pt>
                <c:pt idx="185">
                  <c:v>1824</c:v>
                </c:pt>
                <c:pt idx="186">
                  <c:v>253</c:v>
                </c:pt>
                <c:pt idx="187">
                  <c:v>1917</c:v>
                </c:pt>
                <c:pt idx="188">
                  <c:v>11331</c:v>
                </c:pt>
                <c:pt idx="189">
                  <c:v>2492</c:v>
                </c:pt>
                <c:pt idx="190">
                  <c:v>336</c:v>
                </c:pt>
                <c:pt idx="191">
                  <c:v>1689</c:v>
                </c:pt>
                <c:pt idx="192">
                  <c:v>2854</c:v>
                </c:pt>
                <c:pt idx="193">
                  <c:v>532</c:v>
                </c:pt>
                <c:pt idx="194">
                  <c:v>546</c:v>
                </c:pt>
                <c:pt idx="195">
                  <c:v>357</c:v>
                </c:pt>
                <c:pt idx="196">
                  <c:v>837</c:v>
                </c:pt>
                <c:pt idx="197">
                  <c:v>938</c:v>
                </c:pt>
                <c:pt idx="198">
                  <c:v>250</c:v>
                </c:pt>
                <c:pt idx="199">
                  <c:v>1380</c:v>
                </c:pt>
                <c:pt idx="200">
                  <c:v>392</c:v>
                </c:pt>
                <c:pt idx="201">
                  <c:v>461</c:v>
                </c:pt>
                <c:pt idx="202">
                  <c:v>3146</c:v>
                </c:pt>
                <c:pt idx="203">
                  <c:v>2647</c:v>
                </c:pt>
                <c:pt idx="204">
                  <c:v>1152</c:v>
                </c:pt>
                <c:pt idx="205">
                  <c:v>98</c:v>
                </c:pt>
                <c:pt idx="206">
                  <c:v>20107</c:v>
                </c:pt>
                <c:pt idx="207">
                  <c:v>93726</c:v>
                </c:pt>
                <c:pt idx="208">
                  <c:v>5272</c:v>
                </c:pt>
                <c:pt idx="209">
                  <c:v>5400</c:v>
                </c:pt>
                <c:pt idx="210">
                  <c:v>626</c:v>
                </c:pt>
                <c:pt idx="211">
                  <c:v>1642</c:v>
                </c:pt>
                <c:pt idx="212">
                  <c:v>1557</c:v>
                </c:pt>
                <c:pt idx="213">
                  <c:v>907</c:v>
                </c:pt>
                <c:pt idx="214">
                  <c:v>722</c:v>
                </c:pt>
                <c:pt idx="215">
                  <c:v>2393</c:v>
                </c:pt>
                <c:pt idx="216">
                  <c:v>945</c:v>
                </c:pt>
                <c:pt idx="217">
                  <c:v>3097</c:v>
                </c:pt>
                <c:pt idx="218">
                  <c:v>22561</c:v>
                </c:pt>
                <c:pt idx="219">
                  <c:v>26601</c:v>
                </c:pt>
                <c:pt idx="220">
                  <c:v>17201</c:v>
                </c:pt>
                <c:pt idx="221">
                  <c:v>9400</c:v>
                </c:pt>
                <c:pt idx="222">
                  <c:v>1467</c:v>
                </c:pt>
                <c:pt idx="223">
                  <c:v>2771</c:v>
                </c:pt>
                <c:pt idx="224">
                  <c:v>3352</c:v>
                </c:pt>
                <c:pt idx="225">
                  <c:v>1044</c:v>
                </c:pt>
                <c:pt idx="226">
                  <c:v>1415</c:v>
                </c:pt>
                <c:pt idx="227">
                  <c:v>2275</c:v>
                </c:pt>
                <c:pt idx="228">
                  <c:v>38925</c:v>
                </c:pt>
                <c:pt idx="229">
                  <c:v>1625</c:v>
                </c:pt>
                <c:pt idx="230">
                  <c:v>856</c:v>
                </c:pt>
                <c:pt idx="231">
                  <c:v>1362</c:v>
                </c:pt>
                <c:pt idx="232">
                  <c:v>103</c:v>
                </c:pt>
                <c:pt idx="233">
                  <c:v>776</c:v>
                </c:pt>
                <c:pt idx="234">
                  <c:v>779</c:v>
                </c:pt>
                <c:pt idx="235">
                  <c:v>732</c:v>
                </c:pt>
                <c:pt idx="236">
                  <c:v>937</c:v>
                </c:pt>
                <c:pt idx="237">
                  <c:v>1809</c:v>
                </c:pt>
                <c:pt idx="238">
                  <c:v>255</c:v>
                </c:pt>
                <c:pt idx="239">
                  <c:v>1861</c:v>
                </c:pt>
                <c:pt idx="240">
                  <c:v>11095</c:v>
                </c:pt>
                <c:pt idx="241">
                  <c:v>2461</c:v>
                </c:pt>
                <c:pt idx="242">
                  <c:v>327</c:v>
                </c:pt>
                <c:pt idx="243">
                  <c:v>1641</c:v>
                </c:pt>
                <c:pt idx="244">
                  <c:v>2798</c:v>
                </c:pt>
                <c:pt idx="245">
                  <c:v>526</c:v>
                </c:pt>
                <c:pt idx="246">
                  <c:v>516</c:v>
                </c:pt>
                <c:pt idx="247">
                  <c:v>363</c:v>
                </c:pt>
                <c:pt idx="248">
                  <c:v>819</c:v>
                </c:pt>
                <c:pt idx="249">
                  <c:v>924</c:v>
                </c:pt>
                <c:pt idx="250">
                  <c:v>226</c:v>
                </c:pt>
                <c:pt idx="251">
                  <c:v>1341</c:v>
                </c:pt>
                <c:pt idx="252">
                  <c:v>378</c:v>
                </c:pt>
                <c:pt idx="253">
                  <c:v>431</c:v>
                </c:pt>
                <c:pt idx="254">
                  <c:v>3060</c:v>
                </c:pt>
                <c:pt idx="255">
                  <c:v>2627</c:v>
                </c:pt>
                <c:pt idx="256">
                  <c:v>1152</c:v>
                </c:pt>
                <c:pt idx="257">
                  <c:v>100</c:v>
                </c:pt>
                <c:pt idx="258">
                  <c:v>19690</c:v>
                </c:pt>
                <c:pt idx="259">
                  <c:v>92271</c:v>
                </c:pt>
                <c:pt idx="260">
                  <c:v>5141</c:v>
                </c:pt>
                <c:pt idx="261">
                  <c:v>5340</c:v>
                </c:pt>
                <c:pt idx="262">
                  <c:v>633</c:v>
                </c:pt>
                <c:pt idx="263">
                  <c:v>1633</c:v>
                </c:pt>
                <c:pt idx="264">
                  <c:v>1535</c:v>
                </c:pt>
                <c:pt idx="265">
                  <c:v>876</c:v>
                </c:pt>
                <c:pt idx="266">
                  <c:v>718</c:v>
                </c:pt>
                <c:pt idx="267">
                  <c:v>2381</c:v>
                </c:pt>
                <c:pt idx="268">
                  <c:v>933</c:v>
                </c:pt>
                <c:pt idx="269">
                  <c:v>3083</c:v>
                </c:pt>
                <c:pt idx="270">
                  <c:v>22273</c:v>
                </c:pt>
                <c:pt idx="271">
                  <c:v>26298</c:v>
                </c:pt>
                <c:pt idx="272">
                  <c:v>16986</c:v>
                </c:pt>
                <c:pt idx="273">
                  <c:v>9312</c:v>
                </c:pt>
                <c:pt idx="274">
                  <c:v>1480</c:v>
                </c:pt>
                <c:pt idx="275">
                  <c:v>2756</c:v>
                </c:pt>
                <c:pt idx="276">
                  <c:v>3310</c:v>
                </c:pt>
                <c:pt idx="277">
                  <c:v>1023</c:v>
                </c:pt>
                <c:pt idx="278">
                  <c:v>1393</c:v>
                </c:pt>
                <c:pt idx="279">
                  <c:v>2194</c:v>
                </c:pt>
                <c:pt idx="280">
                  <c:v>38454</c:v>
                </c:pt>
                <c:pt idx="281">
                  <c:v>1547</c:v>
                </c:pt>
                <c:pt idx="282">
                  <c:v>855</c:v>
                </c:pt>
                <c:pt idx="283">
                  <c:v>1356</c:v>
                </c:pt>
                <c:pt idx="284">
                  <c:v>104</c:v>
                </c:pt>
                <c:pt idx="285">
                  <c:v>771</c:v>
                </c:pt>
                <c:pt idx="286">
                  <c:v>738</c:v>
                </c:pt>
                <c:pt idx="287">
                  <c:v>714</c:v>
                </c:pt>
                <c:pt idx="288">
                  <c:v>922</c:v>
                </c:pt>
                <c:pt idx="289">
                  <c:v>1789</c:v>
                </c:pt>
                <c:pt idx="290">
                  <c:v>259</c:v>
                </c:pt>
                <c:pt idx="291">
                  <c:v>1813</c:v>
                </c:pt>
                <c:pt idx="292">
                  <c:v>10868</c:v>
                </c:pt>
                <c:pt idx="293">
                  <c:v>2442</c:v>
                </c:pt>
                <c:pt idx="294">
                  <c:v>303</c:v>
                </c:pt>
                <c:pt idx="295">
                  <c:v>1586</c:v>
                </c:pt>
                <c:pt idx="296">
                  <c:v>2746</c:v>
                </c:pt>
                <c:pt idx="297">
                  <c:v>503</c:v>
                </c:pt>
                <c:pt idx="298">
                  <c:v>509</c:v>
                </c:pt>
                <c:pt idx="299">
                  <c:v>374</c:v>
                </c:pt>
                <c:pt idx="300">
                  <c:v>798</c:v>
                </c:pt>
                <c:pt idx="301">
                  <c:v>913</c:v>
                </c:pt>
                <c:pt idx="302">
                  <c:v>211</c:v>
                </c:pt>
                <c:pt idx="303">
                  <c:v>1305</c:v>
                </c:pt>
                <c:pt idx="304">
                  <c:v>381</c:v>
                </c:pt>
                <c:pt idx="305">
                  <c:v>415</c:v>
                </c:pt>
                <c:pt idx="306">
                  <c:v>2998</c:v>
                </c:pt>
                <c:pt idx="307">
                  <c:v>2587</c:v>
                </c:pt>
                <c:pt idx="308">
                  <c:v>1155</c:v>
                </c:pt>
                <c:pt idx="309">
                  <c:v>93</c:v>
                </c:pt>
                <c:pt idx="310">
                  <c:v>19319</c:v>
                </c:pt>
                <c:pt idx="311">
                  <c:v>90914</c:v>
                </c:pt>
                <c:pt idx="312">
                  <c:v>5220</c:v>
                </c:pt>
                <c:pt idx="313">
                  <c:v>5285</c:v>
                </c:pt>
                <c:pt idx="314">
                  <c:v>630</c:v>
                </c:pt>
                <c:pt idx="315">
                  <c:v>1640</c:v>
                </c:pt>
                <c:pt idx="316">
                  <c:v>1495</c:v>
                </c:pt>
                <c:pt idx="317">
                  <c:v>890</c:v>
                </c:pt>
                <c:pt idx="318">
                  <c:v>730</c:v>
                </c:pt>
                <c:pt idx="319">
                  <c:v>2365</c:v>
                </c:pt>
                <c:pt idx="320">
                  <c:v>920</c:v>
                </c:pt>
                <c:pt idx="321">
                  <c:v>3035</c:v>
                </c:pt>
                <c:pt idx="322">
                  <c:v>22220</c:v>
                </c:pt>
                <c:pt idx="323">
                  <c:v>26085</c:v>
                </c:pt>
                <c:pt idx="324">
                  <c:v>16650</c:v>
                </c:pt>
                <c:pt idx="325">
                  <c:v>9435</c:v>
                </c:pt>
                <c:pt idx="326">
                  <c:v>1500</c:v>
                </c:pt>
                <c:pt idx="327">
                  <c:v>2735</c:v>
                </c:pt>
                <c:pt idx="328">
                  <c:v>3255</c:v>
                </c:pt>
                <c:pt idx="329">
                  <c:v>1015</c:v>
                </c:pt>
                <c:pt idx="330">
                  <c:v>1375</c:v>
                </c:pt>
                <c:pt idx="331">
                  <c:v>2180</c:v>
                </c:pt>
                <c:pt idx="332">
                  <c:v>38140</c:v>
                </c:pt>
                <c:pt idx="333">
                  <c:v>1490</c:v>
                </c:pt>
                <c:pt idx="334">
                  <c:v>840</c:v>
                </c:pt>
                <c:pt idx="335">
                  <c:v>1390</c:v>
                </c:pt>
                <c:pt idx="336">
                  <c:v>105</c:v>
                </c:pt>
                <c:pt idx="337">
                  <c:v>770</c:v>
                </c:pt>
                <c:pt idx="338">
                  <c:v>730</c:v>
                </c:pt>
                <c:pt idx="339">
                  <c:v>720</c:v>
                </c:pt>
                <c:pt idx="340">
                  <c:v>915</c:v>
                </c:pt>
                <c:pt idx="341">
                  <c:v>1780</c:v>
                </c:pt>
                <c:pt idx="342">
                  <c:v>265</c:v>
                </c:pt>
                <c:pt idx="343">
                  <c:v>1760</c:v>
                </c:pt>
                <c:pt idx="344">
                  <c:v>10765</c:v>
                </c:pt>
                <c:pt idx="345">
                  <c:v>2410</c:v>
                </c:pt>
                <c:pt idx="346">
                  <c:v>285</c:v>
                </c:pt>
                <c:pt idx="347">
                  <c:v>1555</c:v>
                </c:pt>
                <c:pt idx="348">
                  <c:v>2720</c:v>
                </c:pt>
                <c:pt idx="349">
                  <c:v>500</c:v>
                </c:pt>
                <c:pt idx="350">
                  <c:v>505</c:v>
                </c:pt>
                <c:pt idx="351">
                  <c:v>385</c:v>
                </c:pt>
                <c:pt idx="352">
                  <c:v>780</c:v>
                </c:pt>
                <c:pt idx="353">
                  <c:v>890</c:v>
                </c:pt>
                <c:pt idx="354">
                  <c:v>200</c:v>
                </c:pt>
                <c:pt idx="355">
                  <c:v>1275</c:v>
                </c:pt>
                <c:pt idx="356">
                  <c:v>410</c:v>
                </c:pt>
                <c:pt idx="357">
                  <c:v>415</c:v>
                </c:pt>
                <c:pt idx="358">
                  <c:v>2995</c:v>
                </c:pt>
                <c:pt idx="359">
                  <c:v>2525</c:v>
                </c:pt>
                <c:pt idx="360">
                  <c:v>1140</c:v>
                </c:pt>
                <c:pt idx="361">
                  <c:v>85</c:v>
                </c:pt>
                <c:pt idx="362">
                  <c:v>19065</c:v>
                </c:pt>
                <c:pt idx="363">
                  <c:v>90185</c:v>
                </c:pt>
                <c:pt idx="364">
                  <c:v>5105</c:v>
                </c:pt>
                <c:pt idx="365">
                  <c:v>5265</c:v>
                </c:pt>
                <c:pt idx="366">
                  <c:v>665</c:v>
                </c:pt>
                <c:pt idx="367">
                  <c:v>1640</c:v>
                </c:pt>
                <c:pt idx="368">
                  <c:v>1495</c:v>
                </c:pt>
                <c:pt idx="369">
                  <c:v>880</c:v>
                </c:pt>
                <c:pt idx="370">
                  <c:v>720</c:v>
                </c:pt>
                <c:pt idx="371">
                  <c:v>2330</c:v>
                </c:pt>
                <c:pt idx="372">
                  <c:v>895</c:v>
                </c:pt>
                <c:pt idx="373">
                  <c:v>3045</c:v>
                </c:pt>
                <c:pt idx="374">
                  <c:v>22040</c:v>
                </c:pt>
                <c:pt idx="375">
                  <c:v>25915</c:v>
                </c:pt>
                <c:pt idx="376">
                  <c:v>16485</c:v>
                </c:pt>
                <c:pt idx="377">
                  <c:v>9430</c:v>
                </c:pt>
                <c:pt idx="378">
                  <c:v>1500</c:v>
                </c:pt>
                <c:pt idx="379">
                  <c:v>2725</c:v>
                </c:pt>
                <c:pt idx="380">
                  <c:v>3250</c:v>
                </c:pt>
                <c:pt idx="381">
                  <c:v>1000</c:v>
                </c:pt>
                <c:pt idx="382">
                  <c:v>1350</c:v>
                </c:pt>
                <c:pt idx="383">
                  <c:v>2155</c:v>
                </c:pt>
                <c:pt idx="384">
                  <c:v>37900</c:v>
                </c:pt>
                <c:pt idx="385">
                  <c:v>1465</c:v>
                </c:pt>
                <c:pt idx="386">
                  <c:v>815</c:v>
                </c:pt>
                <c:pt idx="387">
                  <c:v>1455</c:v>
                </c:pt>
                <c:pt idx="388">
                  <c:v>100</c:v>
                </c:pt>
                <c:pt idx="389">
                  <c:v>775</c:v>
                </c:pt>
                <c:pt idx="390">
                  <c:v>740</c:v>
                </c:pt>
                <c:pt idx="391">
                  <c:v>745</c:v>
                </c:pt>
                <c:pt idx="392">
                  <c:v>900</c:v>
                </c:pt>
                <c:pt idx="393">
                  <c:v>1790</c:v>
                </c:pt>
                <c:pt idx="394">
                  <c:v>280</c:v>
                </c:pt>
                <c:pt idx="395">
                  <c:v>1730</c:v>
                </c:pt>
                <c:pt idx="396">
                  <c:v>10790</c:v>
                </c:pt>
                <c:pt idx="397">
                  <c:v>2380</c:v>
                </c:pt>
                <c:pt idx="398">
                  <c:v>280</c:v>
                </c:pt>
                <c:pt idx="399">
                  <c:v>1530</c:v>
                </c:pt>
                <c:pt idx="400">
                  <c:v>2705</c:v>
                </c:pt>
                <c:pt idx="401">
                  <c:v>485</c:v>
                </c:pt>
                <c:pt idx="402">
                  <c:v>480</c:v>
                </c:pt>
                <c:pt idx="403">
                  <c:v>405</c:v>
                </c:pt>
                <c:pt idx="404">
                  <c:v>765</c:v>
                </c:pt>
                <c:pt idx="405">
                  <c:v>870</c:v>
                </c:pt>
                <c:pt idx="406">
                  <c:v>205</c:v>
                </c:pt>
                <c:pt idx="407">
                  <c:v>1250</c:v>
                </c:pt>
                <c:pt idx="408">
                  <c:v>445</c:v>
                </c:pt>
                <c:pt idx="409">
                  <c:v>400</c:v>
                </c:pt>
                <c:pt idx="410">
                  <c:v>3070</c:v>
                </c:pt>
                <c:pt idx="411">
                  <c:v>2480</c:v>
                </c:pt>
                <c:pt idx="412">
                  <c:v>1120</c:v>
                </c:pt>
                <c:pt idx="413">
                  <c:v>75</c:v>
                </c:pt>
                <c:pt idx="414">
                  <c:v>18945</c:v>
                </c:pt>
                <c:pt idx="415">
                  <c:v>89675</c:v>
                </c:pt>
                <c:pt idx="416">
                  <c:v>5085</c:v>
                </c:pt>
                <c:pt idx="417">
                  <c:v>5180</c:v>
                </c:pt>
                <c:pt idx="418">
                  <c:v>700</c:v>
                </c:pt>
                <c:pt idx="419">
                  <c:v>1670</c:v>
                </c:pt>
                <c:pt idx="420">
                  <c:v>1470</c:v>
                </c:pt>
                <c:pt idx="421">
                  <c:v>880</c:v>
                </c:pt>
                <c:pt idx="422">
                  <c:v>700</c:v>
                </c:pt>
                <c:pt idx="423">
                  <c:v>2310</c:v>
                </c:pt>
                <c:pt idx="424">
                  <c:v>905</c:v>
                </c:pt>
                <c:pt idx="425">
                  <c:v>3005</c:v>
                </c:pt>
                <c:pt idx="426">
                  <c:v>21895</c:v>
                </c:pt>
                <c:pt idx="427">
                  <c:v>25975</c:v>
                </c:pt>
                <c:pt idx="428">
                  <c:v>16430</c:v>
                </c:pt>
                <c:pt idx="429">
                  <c:v>9545</c:v>
                </c:pt>
                <c:pt idx="430">
                  <c:v>1530</c:v>
                </c:pt>
                <c:pt idx="431">
                  <c:v>2690</c:v>
                </c:pt>
                <c:pt idx="432">
                  <c:v>3285</c:v>
                </c:pt>
                <c:pt idx="433">
                  <c:v>965</c:v>
                </c:pt>
                <c:pt idx="434">
                  <c:v>1345</c:v>
                </c:pt>
                <c:pt idx="435">
                  <c:v>2120</c:v>
                </c:pt>
                <c:pt idx="436">
                  <c:v>37905</c:v>
                </c:pt>
                <c:pt idx="437">
                  <c:v>1420</c:v>
                </c:pt>
                <c:pt idx="438">
                  <c:v>810</c:v>
                </c:pt>
                <c:pt idx="439">
                  <c:v>1500</c:v>
                </c:pt>
                <c:pt idx="440">
                  <c:v>105</c:v>
                </c:pt>
                <c:pt idx="441">
                  <c:v>775</c:v>
                </c:pt>
                <c:pt idx="442">
                  <c:v>745</c:v>
                </c:pt>
                <c:pt idx="443">
                  <c:v>740</c:v>
                </c:pt>
                <c:pt idx="444">
                  <c:v>870</c:v>
                </c:pt>
                <c:pt idx="445">
                  <c:v>1765</c:v>
                </c:pt>
                <c:pt idx="446">
                  <c:v>280</c:v>
                </c:pt>
                <c:pt idx="447">
                  <c:v>1685</c:v>
                </c:pt>
                <c:pt idx="448">
                  <c:v>10690</c:v>
                </c:pt>
                <c:pt idx="449">
                  <c:v>2355</c:v>
                </c:pt>
                <c:pt idx="450">
                  <c:v>275</c:v>
                </c:pt>
                <c:pt idx="451">
                  <c:v>1485</c:v>
                </c:pt>
                <c:pt idx="452">
                  <c:v>2650</c:v>
                </c:pt>
                <c:pt idx="453">
                  <c:v>480</c:v>
                </c:pt>
                <c:pt idx="454">
                  <c:v>500</c:v>
                </c:pt>
                <c:pt idx="455">
                  <c:v>410</c:v>
                </c:pt>
                <c:pt idx="456">
                  <c:v>755</c:v>
                </c:pt>
                <c:pt idx="457">
                  <c:v>870</c:v>
                </c:pt>
                <c:pt idx="458">
                  <c:v>215</c:v>
                </c:pt>
                <c:pt idx="459">
                  <c:v>1230</c:v>
                </c:pt>
                <c:pt idx="460">
                  <c:v>475</c:v>
                </c:pt>
                <c:pt idx="461">
                  <c:v>390</c:v>
                </c:pt>
                <c:pt idx="462">
                  <c:v>3065</c:v>
                </c:pt>
                <c:pt idx="463">
                  <c:v>2430</c:v>
                </c:pt>
                <c:pt idx="464">
                  <c:v>1125</c:v>
                </c:pt>
                <c:pt idx="465">
                  <c:v>75</c:v>
                </c:pt>
                <c:pt idx="466">
                  <c:v>18785</c:v>
                </c:pt>
                <c:pt idx="467">
                  <c:v>89275</c:v>
                </c:pt>
                <c:pt idx="468">
                  <c:v>5115</c:v>
                </c:pt>
                <c:pt idx="469">
                  <c:v>5095</c:v>
                </c:pt>
                <c:pt idx="470">
                  <c:v>700</c:v>
                </c:pt>
                <c:pt idx="471">
                  <c:v>1655</c:v>
                </c:pt>
                <c:pt idx="472">
                  <c:v>1450</c:v>
                </c:pt>
                <c:pt idx="473">
                  <c:v>865</c:v>
                </c:pt>
                <c:pt idx="474">
                  <c:v>690</c:v>
                </c:pt>
                <c:pt idx="475">
                  <c:v>2245</c:v>
                </c:pt>
                <c:pt idx="476">
                  <c:v>915</c:v>
                </c:pt>
                <c:pt idx="477">
                  <c:v>3000</c:v>
                </c:pt>
                <c:pt idx="478">
                  <c:v>21725</c:v>
                </c:pt>
                <c:pt idx="479">
                  <c:v>25830</c:v>
                </c:pt>
                <c:pt idx="480">
                  <c:v>16275</c:v>
                </c:pt>
                <c:pt idx="481">
                  <c:v>9555</c:v>
                </c:pt>
                <c:pt idx="482">
                  <c:v>1540</c:v>
                </c:pt>
                <c:pt idx="483">
                  <c:v>2670</c:v>
                </c:pt>
                <c:pt idx="484">
                  <c:v>3235</c:v>
                </c:pt>
                <c:pt idx="485">
                  <c:v>965</c:v>
                </c:pt>
                <c:pt idx="486">
                  <c:v>1315</c:v>
                </c:pt>
                <c:pt idx="487">
                  <c:v>2085</c:v>
                </c:pt>
                <c:pt idx="488">
                  <c:v>37635</c:v>
                </c:pt>
                <c:pt idx="489">
                  <c:v>1370</c:v>
                </c:pt>
                <c:pt idx="490">
                  <c:v>790</c:v>
                </c:pt>
                <c:pt idx="491">
                  <c:v>1565</c:v>
                </c:pt>
                <c:pt idx="492">
                  <c:v>110</c:v>
                </c:pt>
                <c:pt idx="493">
                  <c:v>775</c:v>
                </c:pt>
                <c:pt idx="494">
                  <c:v>750</c:v>
                </c:pt>
                <c:pt idx="495">
                  <c:v>725</c:v>
                </c:pt>
                <c:pt idx="496">
                  <c:v>910</c:v>
                </c:pt>
                <c:pt idx="497">
                  <c:v>1775</c:v>
                </c:pt>
                <c:pt idx="498">
                  <c:v>280</c:v>
                </c:pt>
                <c:pt idx="499">
                  <c:v>1660</c:v>
                </c:pt>
                <c:pt idx="500">
                  <c:v>10710</c:v>
                </c:pt>
                <c:pt idx="501">
                  <c:v>2305</c:v>
                </c:pt>
                <c:pt idx="502">
                  <c:v>270</c:v>
                </c:pt>
                <c:pt idx="503">
                  <c:v>1440</c:v>
                </c:pt>
                <c:pt idx="504">
                  <c:v>2640</c:v>
                </c:pt>
                <c:pt idx="505">
                  <c:v>475</c:v>
                </c:pt>
                <c:pt idx="506">
                  <c:v>500</c:v>
                </c:pt>
                <c:pt idx="507">
                  <c:v>425</c:v>
                </c:pt>
                <c:pt idx="508">
                  <c:v>745</c:v>
                </c:pt>
                <c:pt idx="509">
                  <c:v>900</c:v>
                </c:pt>
                <c:pt idx="510">
                  <c:v>225</c:v>
                </c:pt>
                <c:pt idx="511">
                  <c:v>1215</c:v>
                </c:pt>
                <c:pt idx="512">
                  <c:v>495</c:v>
                </c:pt>
                <c:pt idx="513">
                  <c:v>390</c:v>
                </c:pt>
                <c:pt idx="514">
                  <c:v>3065</c:v>
                </c:pt>
                <c:pt idx="515">
                  <c:v>2380</c:v>
                </c:pt>
                <c:pt idx="516">
                  <c:v>1110</c:v>
                </c:pt>
                <c:pt idx="517">
                  <c:v>75</c:v>
                </c:pt>
                <c:pt idx="518">
                  <c:v>18660</c:v>
                </c:pt>
                <c:pt idx="519">
                  <c:v>88735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A-49F1-A358-BC157A3A7F55}"/>
            </c:ext>
          </c:extLst>
        </c:ser>
        <c:ser>
          <c:idx val="2"/>
          <c:order val="2"/>
          <c:tx>
            <c:strRef>
              <c:f>[1]A4!$H$12</c:f>
              <c:strCache>
                <c:ptCount val="1"/>
                <c:pt idx="0">
                  <c:v>Syrien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[1]A4!$H$15:$H$534</c:f>
              <c:numCache>
                <c:formatCode>###\ ###\ ###</c:formatCode>
                <c:ptCount val="520"/>
                <c:pt idx="0">
                  <c:v>183</c:v>
                </c:pt>
                <c:pt idx="1">
                  <c:v>46</c:v>
                </c:pt>
                <c:pt idx="2">
                  <c:v>112</c:v>
                </c:pt>
                <c:pt idx="3">
                  <c:v>61</c:v>
                </c:pt>
                <c:pt idx="4">
                  <c:v>58</c:v>
                </c:pt>
                <c:pt idx="5">
                  <c:v>26</c:v>
                </c:pt>
                <c:pt idx="6">
                  <c:v>99</c:v>
                </c:pt>
                <c:pt idx="7">
                  <c:v>101</c:v>
                </c:pt>
                <c:pt idx="8">
                  <c:v>161</c:v>
                </c:pt>
                <c:pt idx="9">
                  <c:v>181</c:v>
                </c:pt>
                <c:pt idx="10">
                  <c:v>1028</c:v>
                </c:pt>
                <c:pt idx="11">
                  <c:v>978</c:v>
                </c:pt>
                <c:pt idx="12">
                  <c:v>516</c:v>
                </c:pt>
                <c:pt idx="13">
                  <c:v>462</c:v>
                </c:pt>
                <c:pt idx="14">
                  <c:v>121</c:v>
                </c:pt>
                <c:pt idx="15">
                  <c:v>142</c:v>
                </c:pt>
                <c:pt idx="16">
                  <c:v>292</c:v>
                </c:pt>
                <c:pt idx="17">
                  <c:v>26</c:v>
                </c:pt>
                <c:pt idx="18">
                  <c:v>331</c:v>
                </c:pt>
                <c:pt idx="19">
                  <c:v>153</c:v>
                </c:pt>
                <c:pt idx="20">
                  <c:v>2043</c:v>
                </c:pt>
                <c:pt idx="21">
                  <c:v>121</c:v>
                </c:pt>
                <c:pt idx="22">
                  <c:v>87</c:v>
                </c:pt>
                <c:pt idx="23">
                  <c:v>96</c:v>
                </c:pt>
                <c:pt idx="24">
                  <c:v>7</c:v>
                </c:pt>
                <c:pt idx="25">
                  <c:v>117</c:v>
                </c:pt>
                <c:pt idx="26">
                  <c:v>83</c:v>
                </c:pt>
                <c:pt idx="27">
                  <c:v>43</c:v>
                </c:pt>
                <c:pt idx="28">
                  <c:v>91</c:v>
                </c:pt>
                <c:pt idx="29">
                  <c:v>70</c:v>
                </c:pt>
                <c:pt idx="30">
                  <c:v>34</c:v>
                </c:pt>
                <c:pt idx="31">
                  <c:v>93</c:v>
                </c:pt>
                <c:pt idx="32">
                  <c:v>842</c:v>
                </c:pt>
                <c:pt idx="33">
                  <c:v>104</c:v>
                </c:pt>
                <c:pt idx="34">
                  <c:v>1</c:v>
                </c:pt>
                <c:pt idx="35">
                  <c:v>92</c:v>
                </c:pt>
                <c:pt idx="36">
                  <c:v>72</c:v>
                </c:pt>
                <c:pt idx="37">
                  <c:v>56</c:v>
                </c:pt>
                <c:pt idx="38">
                  <c:v>97</c:v>
                </c:pt>
                <c:pt idx="39">
                  <c:v>87</c:v>
                </c:pt>
                <c:pt idx="40">
                  <c:v>138</c:v>
                </c:pt>
                <c:pt idx="41">
                  <c:v>102</c:v>
                </c:pt>
                <c:pt idx="42">
                  <c:v>40</c:v>
                </c:pt>
                <c:pt idx="43">
                  <c:v>97</c:v>
                </c:pt>
                <c:pt idx="44">
                  <c:v>111</c:v>
                </c:pt>
                <c:pt idx="45">
                  <c:v>119</c:v>
                </c:pt>
                <c:pt idx="46">
                  <c:v>172</c:v>
                </c:pt>
                <c:pt idx="47">
                  <c:v>207</c:v>
                </c:pt>
                <c:pt idx="48">
                  <c:v>43</c:v>
                </c:pt>
                <c:pt idx="49">
                  <c:v>7</c:v>
                </c:pt>
                <c:pt idx="50">
                  <c:v>1545</c:v>
                </c:pt>
                <c:pt idx="51">
                  <c:v>5458</c:v>
                </c:pt>
                <c:pt idx="52">
                  <c:v>171</c:v>
                </c:pt>
                <c:pt idx="53">
                  <c:v>34</c:v>
                </c:pt>
                <c:pt idx="54">
                  <c:v>156</c:v>
                </c:pt>
                <c:pt idx="55">
                  <c:v>43</c:v>
                </c:pt>
                <c:pt idx="56">
                  <c:v>63</c:v>
                </c:pt>
                <c:pt idx="57">
                  <c:v>50</c:v>
                </c:pt>
                <c:pt idx="58">
                  <c:v>94</c:v>
                </c:pt>
                <c:pt idx="59">
                  <c:v>123</c:v>
                </c:pt>
                <c:pt idx="60">
                  <c:v>154</c:v>
                </c:pt>
                <c:pt idx="61">
                  <c:v>232</c:v>
                </c:pt>
                <c:pt idx="62">
                  <c:v>1120</c:v>
                </c:pt>
                <c:pt idx="63">
                  <c:v>1186</c:v>
                </c:pt>
                <c:pt idx="64">
                  <c:v>543</c:v>
                </c:pt>
                <c:pt idx="65">
                  <c:v>643</c:v>
                </c:pt>
                <c:pt idx="66">
                  <c:v>186</c:v>
                </c:pt>
                <c:pt idx="67">
                  <c:v>135</c:v>
                </c:pt>
                <c:pt idx="68">
                  <c:v>275</c:v>
                </c:pt>
                <c:pt idx="69">
                  <c:v>91</c:v>
                </c:pt>
                <c:pt idx="70">
                  <c:v>345</c:v>
                </c:pt>
                <c:pt idx="71">
                  <c:v>143</c:v>
                </c:pt>
                <c:pt idx="72">
                  <c:v>2361</c:v>
                </c:pt>
                <c:pt idx="73">
                  <c:v>139</c:v>
                </c:pt>
                <c:pt idx="74">
                  <c:v>94</c:v>
                </c:pt>
                <c:pt idx="75">
                  <c:v>106</c:v>
                </c:pt>
                <c:pt idx="76">
                  <c:v>8</c:v>
                </c:pt>
                <c:pt idx="77">
                  <c:v>83</c:v>
                </c:pt>
                <c:pt idx="78">
                  <c:v>95</c:v>
                </c:pt>
                <c:pt idx="79">
                  <c:v>64</c:v>
                </c:pt>
                <c:pt idx="80">
                  <c:v>95</c:v>
                </c:pt>
                <c:pt idx="81">
                  <c:v>95</c:v>
                </c:pt>
                <c:pt idx="82">
                  <c:v>48</c:v>
                </c:pt>
                <c:pt idx="83">
                  <c:v>131</c:v>
                </c:pt>
                <c:pt idx="84">
                  <c:v>958</c:v>
                </c:pt>
                <c:pt idx="85">
                  <c:v>75</c:v>
                </c:pt>
                <c:pt idx="86">
                  <c:v>6</c:v>
                </c:pt>
                <c:pt idx="87">
                  <c:v>153</c:v>
                </c:pt>
                <c:pt idx="88">
                  <c:v>93</c:v>
                </c:pt>
                <c:pt idx="89">
                  <c:v>44</c:v>
                </c:pt>
                <c:pt idx="90">
                  <c:v>117</c:v>
                </c:pt>
                <c:pt idx="91">
                  <c:v>86</c:v>
                </c:pt>
                <c:pt idx="92">
                  <c:v>171</c:v>
                </c:pt>
                <c:pt idx="93">
                  <c:v>127</c:v>
                </c:pt>
                <c:pt idx="94">
                  <c:v>43</c:v>
                </c:pt>
                <c:pt idx="95">
                  <c:v>77</c:v>
                </c:pt>
                <c:pt idx="96">
                  <c:v>117</c:v>
                </c:pt>
                <c:pt idx="97">
                  <c:v>97</c:v>
                </c:pt>
                <c:pt idx="98">
                  <c:v>181</c:v>
                </c:pt>
                <c:pt idx="99">
                  <c:v>216</c:v>
                </c:pt>
                <c:pt idx="100">
                  <c:v>56</c:v>
                </c:pt>
                <c:pt idx="101">
                  <c:v>13</c:v>
                </c:pt>
                <c:pt idx="102">
                  <c:v>1672</c:v>
                </c:pt>
                <c:pt idx="103">
                  <c:v>6111</c:v>
                </c:pt>
                <c:pt idx="104">
                  <c:v>168</c:v>
                </c:pt>
                <c:pt idx="105">
                  <c:v>81</c:v>
                </c:pt>
                <c:pt idx="106">
                  <c:v>225</c:v>
                </c:pt>
                <c:pt idx="107">
                  <c:v>71</c:v>
                </c:pt>
                <c:pt idx="108">
                  <c:v>75</c:v>
                </c:pt>
                <c:pt idx="109">
                  <c:v>57</c:v>
                </c:pt>
                <c:pt idx="110">
                  <c:v>107</c:v>
                </c:pt>
                <c:pt idx="111">
                  <c:v>136</c:v>
                </c:pt>
                <c:pt idx="112">
                  <c:v>185</c:v>
                </c:pt>
                <c:pt idx="113">
                  <c:v>353</c:v>
                </c:pt>
                <c:pt idx="114">
                  <c:v>1458</c:v>
                </c:pt>
                <c:pt idx="115">
                  <c:v>1391</c:v>
                </c:pt>
                <c:pt idx="116">
                  <c:v>612</c:v>
                </c:pt>
                <c:pt idx="117">
                  <c:v>779</c:v>
                </c:pt>
                <c:pt idx="118">
                  <c:v>219</c:v>
                </c:pt>
                <c:pt idx="119">
                  <c:v>203</c:v>
                </c:pt>
                <c:pt idx="120">
                  <c:v>355</c:v>
                </c:pt>
                <c:pt idx="121">
                  <c:v>95</c:v>
                </c:pt>
                <c:pt idx="122">
                  <c:v>377</c:v>
                </c:pt>
                <c:pt idx="123">
                  <c:v>142</c:v>
                </c:pt>
                <c:pt idx="124">
                  <c:v>2782</c:v>
                </c:pt>
                <c:pt idx="125">
                  <c:v>162</c:v>
                </c:pt>
                <c:pt idx="126">
                  <c:v>91</c:v>
                </c:pt>
                <c:pt idx="127">
                  <c:v>102</c:v>
                </c:pt>
                <c:pt idx="128">
                  <c:v>19</c:v>
                </c:pt>
                <c:pt idx="129">
                  <c:v>92</c:v>
                </c:pt>
                <c:pt idx="130">
                  <c:v>59</c:v>
                </c:pt>
                <c:pt idx="131">
                  <c:v>58</c:v>
                </c:pt>
                <c:pt idx="132">
                  <c:v>129</c:v>
                </c:pt>
                <c:pt idx="133">
                  <c:v>59</c:v>
                </c:pt>
                <c:pt idx="134">
                  <c:v>50</c:v>
                </c:pt>
                <c:pt idx="135">
                  <c:v>179</c:v>
                </c:pt>
                <c:pt idx="136">
                  <c:v>1000</c:v>
                </c:pt>
                <c:pt idx="137">
                  <c:v>78</c:v>
                </c:pt>
                <c:pt idx="138">
                  <c:v>12</c:v>
                </c:pt>
                <c:pt idx="139">
                  <c:v>209</c:v>
                </c:pt>
                <c:pt idx="140">
                  <c:v>107</c:v>
                </c:pt>
                <c:pt idx="141">
                  <c:v>48</c:v>
                </c:pt>
                <c:pt idx="142">
                  <c:v>137</c:v>
                </c:pt>
                <c:pt idx="143">
                  <c:v>98</c:v>
                </c:pt>
                <c:pt idx="144">
                  <c:v>208</c:v>
                </c:pt>
                <c:pt idx="145">
                  <c:v>143</c:v>
                </c:pt>
                <c:pt idx="146">
                  <c:v>40</c:v>
                </c:pt>
                <c:pt idx="147">
                  <c:v>85</c:v>
                </c:pt>
                <c:pt idx="148">
                  <c:v>137</c:v>
                </c:pt>
                <c:pt idx="149">
                  <c:v>107</c:v>
                </c:pt>
                <c:pt idx="150">
                  <c:v>174</c:v>
                </c:pt>
                <c:pt idx="151">
                  <c:v>297</c:v>
                </c:pt>
                <c:pt idx="152">
                  <c:v>58</c:v>
                </c:pt>
                <c:pt idx="153">
                  <c:v>22</c:v>
                </c:pt>
                <c:pt idx="154">
                  <c:v>1960</c:v>
                </c:pt>
                <c:pt idx="155">
                  <c:v>7200</c:v>
                </c:pt>
                <c:pt idx="156">
                  <c:v>234</c:v>
                </c:pt>
                <c:pt idx="157">
                  <c:v>203</c:v>
                </c:pt>
                <c:pt idx="158">
                  <c:v>283</c:v>
                </c:pt>
                <c:pt idx="159">
                  <c:v>93</c:v>
                </c:pt>
                <c:pt idx="160">
                  <c:v>156</c:v>
                </c:pt>
                <c:pt idx="161">
                  <c:v>55</c:v>
                </c:pt>
                <c:pt idx="162">
                  <c:v>135</c:v>
                </c:pt>
                <c:pt idx="163">
                  <c:v>152</c:v>
                </c:pt>
                <c:pt idx="164">
                  <c:v>223</c:v>
                </c:pt>
                <c:pt idx="165">
                  <c:v>397</c:v>
                </c:pt>
                <c:pt idx="166">
                  <c:v>1931</c:v>
                </c:pt>
                <c:pt idx="167">
                  <c:v>1998</c:v>
                </c:pt>
                <c:pt idx="168">
                  <c:v>886</c:v>
                </c:pt>
                <c:pt idx="169">
                  <c:v>1112</c:v>
                </c:pt>
                <c:pt idx="170">
                  <c:v>303</c:v>
                </c:pt>
                <c:pt idx="171">
                  <c:v>229</c:v>
                </c:pt>
                <c:pt idx="172">
                  <c:v>466</c:v>
                </c:pt>
                <c:pt idx="173">
                  <c:v>110</c:v>
                </c:pt>
                <c:pt idx="174">
                  <c:v>463</c:v>
                </c:pt>
                <c:pt idx="175">
                  <c:v>164</c:v>
                </c:pt>
                <c:pt idx="176">
                  <c:v>3733</c:v>
                </c:pt>
                <c:pt idx="177">
                  <c:v>247</c:v>
                </c:pt>
                <c:pt idx="178">
                  <c:v>87</c:v>
                </c:pt>
                <c:pt idx="179">
                  <c:v>118</c:v>
                </c:pt>
                <c:pt idx="180">
                  <c:v>29</c:v>
                </c:pt>
                <c:pt idx="181">
                  <c:v>132</c:v>
                </c:pt>
                <c:pt idx="182">
                  <c:v>92</c:v>
                </c:pt>
                <c:pt idx="183">
                  <c:v>87</c:v>
                </c:pt>
                <c:pt idx="184">
                  <c:v>186</c:v>
                </c:pt>
                <c:pt idx="185">
                  <c:v>81</c:v>
                </c:pt>
                <c:pt idx="186">
                  <c:v>74</c:v>
                </c:pt>
                <c:pt idx="187">
                  <c:v>207</c:v>
                </c:pt>
                <c:pt idx="188">
                  <c:v>1340</c:v>
                </c:pt>
                <c:pt idx="189">
                  <c:v>113</c:v>
                </c:pt>
                <c:pt idx="190">
                  <c:v>46</c:v>
                </c:pt>
                <c:pt idx="191">
                  <c:v>261</c:v>
                </c:pt>
                <c:pt idx="192">
                  <c:v>224</c:v>
                </c:pt>
                <c:pt idx="193">
                  <c:v>62</c:v>
                </c:pt>
                <c:pt idx="194">
                  <c:v>148</c:v>
                </c:pt>
                <c:pt idx="195">
                  <c:v>146</c:v>
                </c:pt>
                <c:pt idx="196">
                  <c:v>231</c:v>
                </c:pt>
                <c:pt idx="197">
                  <c:v>172</c:v>
                </c:pt>
                <c:pt idx="198">
                  <c:v>49</c:v>
                </c:pt>
                <c:pt idx="199">
                  <c:v>99</c:v>
                </c:pt>
                <c:pt idx="200">
                  <c:v>162</c:v>
                </c:pt>
                <c:pt idx="201">
                  <c:v>135</c:v>
                </c:pt>
                <c:pt idx="202">
                  <c:v>272</c:v>
                </c:pt>
                <c:pt idx="203">
                  <c:v>372</c:v>
                </c:pt>
                <c:pt idx="204">
                  <c:v>52</c:v>
                </c:pt>
                <c:pt idx="205">
                  <c:v>34</c:v>
                </c:pt>
                <c:pt idx="206">
                  <c:v>2578</c:v>
                </c:pt>
                <c:pt idx="207">
                  <c:v>9582</c:v>
                </c:pt>
                <c:pt idx="208">
                  <c:v>414</c:v>
                </c:pt>
                <c:pt idx="209">
                  <c:v>521</c:v>
                </c:pt>
                <c:pt idx="210">
                  <c:v>579</c:v>
                </c:pt>
                <c:pt idx="211">
                  <c:v>153</c:v>
                </c:pt>
                <c:pt idx="212">
                  <c:v>257</c:v>
                </c:pt>
                <c:pt idx="213">
                  <c:v>85</c:v>
                </c:pt>
                <c:pt idx="214">
                  <c:v>226</c:v>
                </c:pt>
                <c:pt idx="215">
                  <c:v>257</c:v>
                </c:pt>
                <c:pt idx="216">
                  <c:v>315</c:v>
                </c:pt>
                <c:pt idx="217">
                  <c:v>487</c:v>
                </c:pt>
                <c:pt idx="218">
                  <c:v>3294</c:v>
                </c:pt>
                <c:pt idx="219">
                  <c:v>3455</c:v>
                </c:pt>
                <c:pt idx="220">
                  <c:v>1469</c:v>
                </c:pt>
                <c:pt idx="221">
                  <c:v>1986</c:v>
                </c:pt>
                <c:pt idx="222">
                  <c:v>472</c:v>
                </c:pt>
                <c:pt idx="223">
                  <c:v>393</c:v>
                </c:pt>
                <c:pt idx="224">
                  <c:v>795</c:v>
                </c:pt>
                <c:pt idx="225">
                  <c:v>147</c:v>
                </c:pt>
                <c:pt idx="226">
                  <c:v>558</c:v>
                </c:pt>
                <c:pt idx="227">
                  <c:v>272</c:v>
                </c:pt>
                <c:pt idx="228">
                  <c:v>6092</c:v>
                </c:pt>
                <c:pt idx="229">
                  <c:v>429</c:v>
                </c:pt>
                <c:pt idx="230">
                  <c:v>171</c:v>
                </c:pt>
                <c:pt idx="231">
                  <c:v>241</c:v>
                </c:pt>
                <c:pt idx="232">
                  <c:v>74</c:v>
                </c:pt>
                <c:pt idx="233">
                  <c:v>311</c:v>
                </c:pt>
                <c:pt idx="234">
                  <c:v>137</c:v>
                </c:pt>
                <c:pt idx="235">
                  <c:v>122</c:v>
                </c:pt>
                <c:pt idx="236">
                  <c:v>287</c:v>
                </c:pt>
                <c:pt idx="237">
                  <c:v>145</c:v>
                </c:pt>
                <c:pt idx="238">
                  <c:v>204</c:v>
                </c:pt>
                <c:pt idx="239">
                  <c:v>271</c:v>
                </c:pt>
                <c:pt idx="240">
                  <c:v>2392</c:v>
                </c:pt>
                <c:pt idx="241">
                  <c:v>232</c:v>
                </c:pt>
                <c:pt idx="242">
                  <c:v>120</c:v>
                </c:pt>
                <c:pt idx="243">
                  <c:v>356</c:v>
                </c:pt>
                <c:pt idx="244">
                  <c:v>521</c:v>
                </c:pt>
                <c:pt idx="245">
                  <c:v>111</c:v>
                </c:pt>
                <c:pt idx="246">
                  <c:v>280</c:v>
                </c:pt>
                <c:pt idx="247">
                  <c:v>427</c:v>
                </c:pt>
                <c:pt idx="248">
                  <c:v>363</c:v>
                </c:pt>
                <c:pt idx="249">
                  <c:v>458</c:v>
                </c:pt>
                <c:pt idx="250">
                  <c:v>82</c:v>
                </c:pt>
                <c:pt idx="251">
                  <c:v>234</c:v>
                </c:pt>
                <c:pt idx="252">
                  <c:v>380</c:v>
                </c:pt>
                <c:pt idx="253">
                  <c:v>244</c:v>
                </c:pt>
                <c:pt idx="254">
                  <c:v>584</c:v>
                </c:pt>
                <c:pt idx="255">
                  <c:v>668</c:v>
                </c:pt>
                <c:pt idx="256">
                  <c:v>98</c:v>
                </c:pt>
                <c:pt idx="257">
                  <c:v>77</c:v>
                </c:pt>
                <c:pt idx="258">
                  <c:v>5235</c:v>
                </c:pt>
                <c:pt idx="259">
                  <c:v>17013</c:v>
                </c:pt>
                <c:pt idx="260">
                  <c:v>1268</c:v>
                </c:pt>
                <c:pt idx="261">
                  <c:v>1139</c:v>
                </c:pt>
                <c:pt idx="262">
                  <c:v>920</c:v>
                </c:pt>
                <c:pt idx="263">
                  <c:v>311</c:v>
                </c:pt>
                <c:pt idx="264">
                  <c:v>788</c:v>
                </c:pt>
                <c:pt idx="265">
                  <c:v>312</c:v>
                </c:pt>
                <c:pt idx="266">
                  <c:v>574</c:v>
                </c:pt>
                <c:pt idx="267">
                  <c:v>681</c:v>
                </c:pt>
                <c:pt idx="268">
                  <c:v>678</c:v>
                </c:pt>
                <c:pt idx="269">
                  <c:v>1346</c:v>
                </c:pt>
                <c:pt idx="270">
                  <c:v>8017</c:v>
                </c:pt>
                <c:pt idx="271">
                  <c:v>7044</c:v>
                </c:pt>
                <c:pt idx="272">
                  <c:v>2657</c:v>
                </c:pt>
                <c:pt idx="273">
                  <c:v>4387</c:v>
                </c:pt>
                <c:pt idx="274">
                  <c:v>1007</c:v>
                </c:pt>
                <c:pt idx="275">
                  <c:v>909</c:v>
                </c:pt>
                <c:pt idx="276">
                  <c:v>1516</c:v>
                </c:pt>
                <c:pt idx="277">
                  <c:v>374</c:v>
                </c:pt>
                <c:pt idx="278">
                  <c:v>923</c:v>
                </c:pt>
                <c:pt idx="279">
                  <c:v>571</c:v>
                </c:pt>
                <c:pt idx="280">
                  <c:v>12344</c:v>
                </c:pt>
                <c:pt idx="281">
                  <c:v>930</c:v>
                </c:pt>
                <c:pt idx="282">
                  <c:v>912</c:v>
                </c:pt>
                <c:pt idx="283">
                  <c:v>437</c:v>
                </c:pt>
                <c:pt idx="284">
                  <c:v>299</c:v>
                </c:pt>
                <c:pt idx="285">
                  <c:v>607</c:v>
                </c:pt>
                <c:pt idx="286">
                  <c:v>469</c:v>
                </c:pt>
                <c:pt idx="287">
                  <c:v>624</c:v>
                </c:pt>
                <c:pt idx="288">
                  <c:v>535</c:v>
                </c:pt>
                <c:pt idx="289">
                  <c:v>1243</c:v>
                </c:pt>
                <c:pt idx="290">
                  <c:v>314</c:v>
                </c:pt>
                <c:pt idx="291">
                  <c:v>832</c:v>
                </c:pt>
                <c:pt idx="292">
                  <c:v>7202</c:v>
                </c:pt>
                <c:pt idx="293">
                  <c:v>734</c:v>
                </c:pt>
                <c:pt idx="294">
                  <c:v>563</c:v>
                </c:pt>
                <c:pt idx="295">
                  <c:v>864</c:v>
                </c:pt>
                <c:pt idx="296">
                  <c:v>1100</c:v>
                </c:pt>
                <c:pt idx="297">
                  <c:v>291</c:v>
                </c:pt>
                <c:pt idx="298">
                  <c:v>635</c:v>
                </c:pt>
                <c:pt idx="299">
                  <c:v>1174</c:v>
                </c:pt>
                <c:pt idx="300">
                  <c:v>969</c:v>
                </c:pt>
                <c:pt idx="301">
                  <c:v>1510</c:v>
                </c:pt>
                <c:pt idx="302">
                  <c:v>363</c:v>
                </c:pt>
                <c:pt idx="303">
                  <c:v>672</c:v>
                </c:pt>
                <c:pt idx="304">
                  <c:v>819</c:v>
                </c:pt>
                <c:pt idx="305">
                  <c:v>725</c:v>
                </c:pt>
                <c:pt idx="306">
                  <c:v>1097</c:v>
                </c:pt>
                <c:pt idx="307">
                  <c:v>1538</c:v>
                </c:pt>
                <c:pt idx="308">
                  <c:v>396</c:v>
                </c:pt>
                <c:pt idx="309">
                  <c:v>311</c:v>
                </c:pt>
                <c:pt idx="310">
                  <c:v>13761</c:v>
                </c:pt>
                <c:pt idx="311">
                  <c:v>41324</c:v>
                </c:pt>
                <c:pt idx="312">
                  <c:v>1640</c:v>
                </c:pt>
                <c:pt idx="313">
                  <c:v>2955</c:v>
                </c:pt>
                <c:pt idx="314">
                  <c:v>1270</c:v>
                </c:pt>
                <c:pt idx="315">
                  <c:v>725</c:v>
                </c:pt>
                <c:pt idx="316">
                  <c:v>1345</c:v>
                </c:pt>
                <c:pt idx="317">
                  <c:v>515</c:v>
                </c:pt>
                <c:pt idx="318">
                  <c:v>820</c:v>
                </c:pt>
                <c:pt idx="319">
                  <c:v>1175</c:v>
                </c:pt>
                <c:pt idx="320">
                  <c:v>1050</c:v>
                </c:pt>
                <c:pt idx="321">
                  <c:v>2180</c:v>
                </c:pt>
                <c:pt idx="322">
                  <c:v>13675</c:v>
                </c:pt>
                <c:pt idx="323">
                  <c:v>10485</c:v>
                </c:pt>
                <c:pt idx="324">
                  <c:v>3940</c:v>
                </c:pt>
                <c:pt idx="325">
                  <c:v>6545</c:v>
                </c:pt>
                <c:pt idx="326">
                  <c:v>1470</c:v>
                </c:pt>
                <c:pt idx="327">
                  <c:v>1460</c:v>
                </c:pt>
                <c:pt idx="328">
                  <c:v>2100</c:v>
                </c:pt>
                <c:pt idx="329">
                  <c:v>640</c:v>
                </c:pt>
                <c:pt idx="330">
                  <c:v>1320</c:v>
                </c:pt>
                <c:pt idx="331">
                  <c:v>1350</c:v>
                </c:pt>
                <c:pt idx="332">
                  <c:v>18825</c:v>
                </c:pt>
                <c:pt idx="333">
                  <c:v>1430</c:v>
                </c:pt>
                <c:pt idx="334">
                  <c:v>1620</c:v>
                </c:pt>
                <c:pt idx="335">
                  <c:v>1010</c:v>
                </c:pt>
                <c:pt idx="336">
                  <c:v>270</c:v>
                </c:pt>
                <c:pt idx="337">
                  <c:v>1505</c:v>
                </c:pt>
                <c:pt idx="338">
                  <c:v>645</c:v>
                </c:pt>
                <c:pt idx="339">
                  <c:v>1155</c:v>
                </c:pt>
                <c:pt idx="340">
                  <c:v>1155</c:v>
                </c:pt>
                <c:pt idx="341">
                  <c:v>1860</c:v>
                </c:pt>
                <c:pt idx="342">
                  <c:v>630</c:v>
                </c:pt>
                <c:pt idx="343">
                  <c:v>1025</c:v>
                </c:pt>
                <c:pt idx="344">
                  <c:v>12310</c:v>
                </c:pt>
                <c:pt idx="345">
                  <c:v>1190</c:v>
                </c:pt>
                <c:pt idx="346">
                  <c:v>660</c:v>
                </c:pt>
                <c:pt idx="347">
                  <c:v>1415</c:v>
                </c:pt>
                <c:pt idx="348">
                  <c:v>2290</c:v>
                </c:pt>
                <c:pt idx="349">
                  <c:v>1075</c:v>
                </c:pt>
                <c:pt idx="350">
                  <c:v>1030</c:v>
                </c:pt>
                <c:pt idx="351">
                  <c:v>1670</c:v>
                </c:pt>
                <c:pt idx="352">
                  <c:v>1570</c:v>
                </c:pt>
                <c:pt idx="353">
                  <c:v>2840</c:v>
                </c:pt>
                <c:pt idx="354">
                  <c:v>890</c:v>
                </c:pt>
                <c:pt idx="355">
                  <c:v>960</c:v>
                </c:pt>
                <c:pt idx="356">
                  <c:v>1430</c:v>
                </c:pt>
                <c:pt idx="357">
                  <c:v>1040</c:v>
                </c:pt>
                <c:pt idx="358">
                  <c:v>2025</c:v>
                </c:pt>
                <c:pt idx="359">
                  <c:v>2095</c:v>
                </c:pt>
                <c:pt idx="360">
                  <c:v>650</c:v>
                </c:pt>
                <c:pt idx="361">
                  <c:v>355</c:v>
                </c:pt>
                <c:pt idx="362">
                  <c:v>23195</c:v>
                </c:pt>
                <c:pt idx="363">
                  <c:v>68005</c:v>
                </c:pt>
                <c:pt idx="364">
                  <c:v>1935</c:v>
                </c:pt>
                <c:pt idx="365">
                  <c:v>3875</c:v>
                </c:pt>
                <c:pt idx="366">
                  <c:v>1395</c:v>
                </c:pt>
                <c:pt idx="367">
                  <c:v>740</c:v>
                </c:pt>
                <c:pt idx="368">
                  <c:v>1510</c:v>
                </c:pt>
                <c:pt idx="369">
                  <c:v>450</c:v>
                </c:pt>
                <c:pt idx="370">
                  <c:v>890</c:v>
                </c:pt>
                <c:pt idx="371">
                  <c:v>1350</c:v>
                </c:pt>
                <c:pt idx="372">
                  <c:v>1030</c:v>
                </c:pt>
                <c:pt idx="373">
                  <c:v>2550</c:v>
                </c:pt>
                <c:pt idx="374">
                  <c:v>15725</c:v>
                </c:pt>
                <c:pt idx="375">
                  <c:v>12170</c:v>
                </c:pt>
                <c:pt idx="376">
                  <c:v>5020</c:v>
                </c:pt>
                <c:pt idx="377">
                  <c:v>7150</c:v>
                </c:pt>
                <c:pt idx="378">
                  <c:v>1575</c:v>
                </c:pt>
                <c:pt idx="379">
                  <c:v>1760</c:v>
                </c:pt>
                <c:pt idx="380">
                  <c:v>2220</c:v>
                </c:pt>
                <c:pt idx="381">
                  <c:v>730</c:v>
                </c:pt>
                <c:pt idx="382">
                  <c:v>1375</c:v>
                </c:pt>
                <c:pt idx="383">
                  <c:v>1480</c:v>
                </c:pt>
                <c:pt idx="384">
                  <c:v>21315</c:v>
                </c:pt>
                <c:pt idx="385">
                  <c:v>1585</c:v>
                </c:pt>
                <c:pt idx="386">
                  <c:v>1605</c:v>
                </c:pt>
                <c:pt idx="387">
                  <c:v>1085</c:v>
                </c:pt>
                <c:pt idx="388">
                  <c:v>245</c:v>
                </c:pt>
                <c:pt idx="389">
                  <c:v>1700</c:v>
                </c:pt>
                <c:pt idx="390">
                  <c:v>670</c:v>
                </c:pt>
                <c:pt idx="391">
                  <c:v>1105</c:v>
                </c:pt>
                <c:pt idx="392">
                  <c:v>1030</c:v>
                </c:pt>
                <c:pt idx="393">
                  <c:v>2085</c:v>
                </c:pt>
                <c:pt idx="394">
                  <c:v>675</c:v>
                </c:pt>
                <c:pt idx="395">
                  <c:v>1080</c:v>
                </c:pt>
                <c:pt idx="396">
                  <c:v>12865</c:v>
                </c:pt>
                <c:pt idx="397">
                  <c:v>1555</c:v>
                </c:pt>
                <c:pt idx="398">
                  <c:v>785</c:v>
                </c:pt>
                <c:pt idx="399">
                  <c:v>1680</c:v>
                </c:pt>
                <c:pt idx="400">
                  <c:v>2725</c:v>
                </c:pt>
                <c:pt idx="401">
                  <c:v>1690</c:v>
                </c:pt>
                <c:pt idx="402">
                  <c:v>1025</c:v>
                </c:pt>
                <c:pt idx="403">
                  <c:v>1620</c:v>
                </c:pt>
                <c:pt idx="404">
                  <c:v>1465</c:v>
                </c:pt>
                <c:pt idx="405">
                  <c:v>2745</c:v>
                </c:pt>
                <c:pt idx="406">
                  <c:v>815</c:v>
                </c:pt>
                <c:pt idx="407">
                  <c:v>1035</c:v>
                </c:pt>
                <c:pt idx="408">
                  <c:v>1380</c:v>
                </c:pt>
                <c:pt idx="409">
                  <c:v>950</c:v>
                </c:pt>
                <c:pt idx="410">
                  <c:v>2035</c:v>
                </c:pt>
                <c:pt idx="411">
                  <c:v>2315</c:v>
                </c:pt>
                <c:pt idx="412">
                  <c:v>695</c:v>
                </c:pt>
                <c:pt idx="413">
                  <c:v>345</c:v>
                </c:pt>
                <c:pt idx="414">
                  <c:v>24855</c:v>
                </c:pt>
                <c:pt idx="415">
                  <c:v>74755</c:v>
                </c:pt>
                <c:pt idx="416">
                  <c:v>2345</c:v>
                </c:pt>
                <c:pt idx="417">
                  <c:v>4090</c:v>
                </c:pt>
                <c:pt idx="418">
                  <c:v>1475</c:v>
                </c:pt>
                <c:pt idx="419">
                  <c:v>835</c:v>
                </c:pt>
                <c:pt idx="420">
                  <c:v>1515</c:v>
                </c:pt>
                <c:pt idx="421">
                  <c:v>440</c:v>
                </c:pt>
                <c:pt idx="422">
                  <c:v>980</c:v>
                </c:pt>
                <c:pt idx="423">
                  <c:v>1460</c:v>
                </c:pt>
                <c:pt idx="424">
                  <c:v>1000</c:v>
                </c:pt>
                <c:pt idx="425">
                  <c:v>2690</c:v>
                </c:pt>
                <c:pt idx="426">
                  <c:v>16830</c:v>
                </c:pt>
                <c:pt idx="427">
                  <c:v>13600</c:v>
                </c:pt>
                <c:pt idx="428">
                  <c:v>5865</c:v>
                </c:pt>
                <c:pt idx="429">
                  <c:v>7735</c:v>
                </c:pt>
                <c:pt idx="430">
                  <c:v>1720</c:v>
                </c:pt>
                <c:pt idx="431">
                  <c:v>1975</c:v>
                </c:pt>
                <c:pt idx="432">
                  <c:v>2475</c:v>
                </c:pt>
                <c:pt idx="433">
                  <c:v>675</c:v>
                </c:pt>
                <c:pt idx="434">
                  <c:v>1360</c:v>
                </c:pt>
                <c:pt idx="435">
                  <c:v>1520</c:v>
                </c:pt>
                <c:pt idx="436">
                  <c:v>23325</c:v>
                </c:pt>
                <c:pt idx="437">
                  <c:v>1640</c:v>
                </c:pt>
                <c:pt idx="438">
                  <c:v>1585</c:v>
                </c:pt>
                <c:pt idx="439">
                  <c:v>1140</c:v>
                </c:pt>
                <c:pt idx="440">
                  <c:v>265</c:v>
                </c:pt>
                <c:pt idx="441">
                  <c:v>1825</c:v>
                </c:pt>
                <c:pt idx="442">
                  <c:v>700</c:v>
                </c:pt>
                <c:pt idx="443">
                  <c:v>1095</c:v>
                </c:pt>
                <c:pt idx="444">
                  <c:v>1090</c:v>
                </c:pt>
                <c:pt idx="445">
                  <c:v>2340</c:v>
                </c:pt>
                <c:pt idx="446">
                  <c:v>675</c:v>
                </c:pt>
                <c:pt idx="447">
                  <c:v>1100</c:v>
                </c:pt>
                <c:pt idx="448">
                  <c:v>13460</c:v>
                </c:pt>
                <c:pt idx="449">
                  <c:v>1685</c:v>
                </c:pt>
                <c:pt idx="450">
                  <c:v>840</c:v>
                </c:pt>
                <c:pt idx="451">
                  <c:v>1870</c:v>
                </c:pt>
                <c:pt idx="452">
                  <c:v>3025</c:v>
                </c:pt>
                <c:pt idx="453">
                  <c:v>1925</c:v>
                </c:pt>
                <c:pt idx="454">
                  <c:v>1060</c:v>
                </c:pt>
                <c:pt idx="455">
                  <c:v>1690</c:v>
                </c:pt>
                <c:pt idx="456">
                  <c:v>1415</c:v>
                </c:pt>
                <c:pt idx="457">
                  <c:v>2750</c:v>
                </c:pt>
                <c:pt idx="458">
                  <c:v>800</c:v>
                </c:pt>
                <c:pt idx="459">
                  <c:v>1130</c:v>
                </c:pt>
                <c:pt idx="460">
                  <c:v>1495</c:v>
                </c:pt>
                <c:pt idx="461">
                  <c:v>930</c:v>
                </c:pt>
                <c:pt idx="462">
                  <c:v>2165</c:v>
                </c:pt>
                <c:pt idx="463">
                  <c:v>2525</c:v>
                </c:pt>
                <c:pt idx="464">
                  <c:v>720</c:v>
                </c:pt>
                <c:pt idx="465">
                  <c:v>295</c:v>
                </c:pt>
                <c:pt idx="466">
                  <c:v>26315</c:v>
                </c:pt>
                <c:pt idx="467">
                  <c:v>79930</c:v>
                </c:pt>
                <c:pt idx="468">
                  <c:v>2645</c:v>
                </c:pt>
                <c:pt idx="469">
                  <c:v>4325</c:v>
                </c:pt>
                <c:pt idx="470">
                  <c:v>1625</c:v>
                </c:pt>
                <c:pt idx="471">
                  <c:v>875</c:v>
                </c:pt>
                <c:pt idx="472">
                  <c:v>1570</c:v>
                </c:pt>
                <c:pt idx="473">
                  <c:v>445</c:v>
                </c:pt>
                <c:pt idx="474">
                  <c:v>1065</c:v>
                </c:pt>
                <c:pt idx="475">
                  <c:v>1585</c:v>
                </c:pt>
                <c:pt idx="476">
                  <c:v>1050</c:v>
                </c:pt>
                <c:pt idx="477">
                  <c:v>2860</c:v>
                </c:pt>
                <c:pt idx="478">
                  <c:v>18045</c:v>
                </c:pt>
                <c:pt idx="479">
                  <c:v>14770</c:v>
                </c:pt>
                <c:pt idx="480">
                  <c:v>6715</c:v>
                </c:pt>
                <c:pt idx="481">
                  <c:v>8055</c:v>
                </c:pt>
                <c:pt idx="482">
                  <c:v>1805</c:v>
                </c:pt>
                <c:pt idx="483">
                  <c:v>2170</c:v>
                </c:pt>
                <c:pt idx="484">
                  <c:v>2640</c:v>
                </c:pt>
                <c:pt idx="485">
                  <c:v>640</c:v>
                </c:pt>
                <c:pt idx="486">
                  <c:v>1375</c:v>
                </c:pt>
                <c:pt idx="487">
                  <c:v>1550</c:v>
                </c:pt>
                <c:pt idx="488">
                  <c:v>24950</c:v>
                </c:pt>
                <c:pt idx="489">
                  <c:v>1660</c:v>
                </c:pt>
                <c:pt idx="490">
                  <c:v>1580</c:v>
                </c:pt>
                <c:pt idx="491">
                  <c:v>1190</c:v>
                </c:pt>
                <c:pt idx="492">
                  <c:v>275</c:v>
                </c:pt>
                <c:pt idx="493">
                  <c:v>1910</c:v>
                </c:pt>
                <c:pt idx="494">
                  <c:v>715</c:v>
                </c:pt>
                <c:pt idx="495">
                  <c:v>1150</c:v>
                </c:pt>
                <c:pt idx="496">
                  <c:v>1170</c:v>
                </c:pt>
                <c:pt idx="497">
                  <c:v>2490</c:v>
                </c:pt>
                <c:pt idx="498">
                  <c:v>710</c:v>
                </c:pt>
                <c:pt idx="499">
                  <c:v>1145</c:v>
                </c:pt>
                <c:pt idx="500">
                  <c:v>13990</c:v>
                </c:pt>
                <c:pt idx="501">
                  <c:v>1775</c:v>
                </c:pt>
                <c:pt idx="502">
                  <c:v>945</c:v>
                </c:pt>
                <c:pt idx="503">
                  <c:v>2040</c:v>
                </c:pt>
                <c:pt idx="504">
                  <c:v>3300</c:v>
                </c:pt>
                <c:pt idx="505">
                  <c:v>2100</c:v>
                </c:pt>
                <c:pt idx="506">
                  <c:v>1090</c:v>
                </c:pt>
                <c:pt idx="507">
                  <c:v>1705</c:v>
                </c:pt>
                <c:pt idx="508">
                  <c:v>1370</c:v>
                </c:pt>
                <c:pt idx="509">
                  <c:v>2890</c:v>
                </c:pt>
                <c:pt idx="510">
                  <c:v>805</c:v>
                </c:pt>
                <c:pt idx="511">
                  <c:v>1200</c:v>
                </c:pt>
                <c:pt idx="512">
                  <c:v>1655</c:v>
                </c:pt>
                <c:pt idx="513">
                  <c:v>945</c:v>
                </c:pt>
                <c:pt idx="514">
                  <c:v>2255</c:v>
                </c:pt>
                <c:pt idx="515">
                  <c:v>2685</c:v>
                </c:pt>
                <c:pt idx="516">
                  <c:v>735</c:v>
                </c:pt>
                <c:pt idx="517">
                  <c:v>325</c:v>
                </c:pt>
                <c:pt idx="518">
                  <c:v>27820</c:v>
                </c:pt>
                <c:pt idx="519">
                  <c:v>84805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A-49F1-A358-BC157A3A7F55}"/>
            </c:ext>
          </c:extLst>
        </c:ser>
        <c:ser>
          <c:idx val="3"/>
          <c:order val="3"/>
          <c:tx>
            <c:strRef>
              <c:f>[1]A4!$I$12</c:f>
              <c:strCache>
                <c:ptCount val="1"/>
                <c:pt idx="0">
                  <c:v>Rumänien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[1]A4!$I$15:$I$534</c:f>
              <c:numCache>
                <c:formatCode>###\ ###\ ###</c:formatCode>
                <c:ptCount val="520"/>
                <c:pt idx="0">
                  <c:v>238</c:v>
                </c:pt>
                <c:pt idx="1">
                  <c:v>120</c:v>
                </c:pt>
                <c:pt idx="2">
                  <c:v>78</c:v>
                </c:pt>
                <c:pt idx="3">
                  <c:v>54</c:v>
                </c:pt>
                <c:pt idx="4">
                  <c:v>46</c:v>
                </c:pt>
                <c:pt idx="5">
                  <c:v>18</c:v>
                </c:pt>
                <c:pt idx="6">
                  <c:v>39</c:v>
                </c:pt>
                <c:pt idx="7">
                  <c:v>32</c:v>
                </c:pt>
                <c:pt idx="8">
                  <c:v>24</c:v>
                </c:pt>
                <c:pt idx="9">
                  <c:v>159</c:v>
                </c:pt>
                <c:pt idx="10">
                  <c:v>808</c:v>
                </c:pt>
                <c:pt idx="11">
                  <c:v>732</c:v>
                </c:pt>
                <c:pt idx="12">
                  <c:v>335</c:v>
                </c:pt>
                <c:pt idx="13">
                  <c:v>397</c:v>
                </c:pt>
                <c:pt idx="14">
                  <c:v>59</c:v>
                </c:pt>
                <c:pt idx="15">
                  <c:v>55</c:v>
                </c:pt>
                <c:pt idx="16">
                  <c:v>130</c:v>
                </c:pt>
                <c:pt idx="17">
                  <c:v>14</c:v>
                </c:pt>
                <c:pt idx="18">
                  <c:v>33</c:v>
                </c:pt>
                <c:pt idx="19">
                  <c:v>59</c:v>
                </c:pt>
                <c:pt idx="20">
                  <c:v>1082</c:v>
                </c:pt>
                <c:pt idx="21">
                  <c:v>75</c:v>
                </c:pt>
                <c:pt idx="22">
                  <c:v>39</c:v>
                </c:pt>
                <c:pt idx="23">
                  <c:v>126</c:v>
                </c:pt>
                <c:pt idx="24">
                  <c:v>8</c:v>
                </c:pt>
                <c:pt idx="25">
                  <c:v>37</c:v>
                </c:pt>
                <c:pt idx="26">
                  <c:v>32</c:v>
                </c:pt>
                <c:pt idx="27">
                  <c:v>56</c:v>
                </c:pt>
                <c:pt idx="28">
                  <c:v>41</c:v>
                </c:pt>
                <c:pt idx="29">
                  <c:v>85</c:v>
                </c:pt>
                <c:pt idx="30">
                  <c:v>22</c:v>
                </c:pt>
                <c:pt idx="31">
                  <c:v>28</c:v>
                </c:pt>
                <c:pt idx="32">
                  <c:v>549</c:v>
                </c:pt>
                <c:pt idx="33">
                  <c:v>26</c:v>
                </c:pt>
                <c:pt idx="34">
                  <c:v>39</c:v>
                </c:pt>
                <c:pt idx="35">
                  <c:v>115</c:v>
                </c:pt>
                <c:pt idx="36">
                  <c:v>59</c:v>
                </c:pt>
                <c:pt idx="37">
                  <c:v>15</c:v>
                </c:pt>
                <c:pt idx="38">
                  <c:v>25</c:v>
                </c:pt>
                <c:pt idx="39">
                  <c:v>31</c:v>
                </c:pt>
                <c:pt idx="40">
                  <c:v>34</c:v>
                </c:pt>
                <c:pt idx="41">
                  <c:v>76</c:v>
                </c:pt>
                <c:pt idx="42">
                  <c:v>23</c:v>
                </c:pt>
                <c:pt idx="43">
                  <c:v>37</c:v>
                </c:pt>
                <c:pt idx="44">
                  <c:v>122</c:v>
                </c:pt>
                <c:pt idx="45">
                  <c:v>36</c:v>
                </c:pt>
                <c:pt idx="46">
                  <c:v>131</c:v>
                </c:pt>
                <c:pt idx="47">
                  <c:v>86</c:v>
                </c:pt>
                <c:pt idx="48">
                  <c:v>80</c:v>
                </c:pt>
                <c:pt idx="49">
                  <c:v>8</c:v>
                </c:pt>
                <c:pt idx="50">
                  <c:v>943</c:v>
                </c:pt>
                <c:pt idx="51">
                  <c:v>3382</c:v>
                </c:pt>
                <c:pt idx="52">
                  <c:v>198</c:v>
                </c:pt>
                <c:pt idx="53">
                  <c:v>140</c:v>
                </c:pt>
                <c:pt idx="54">
                  <c:v>86</c:v>
                </c:pt>
                <c:pt idx="55">
                  <c:v>81</c:v>
                </c:pt>
                <c:pt idx="56">
                  <c:v>103</c:v>
                </c:pt>
                <c:pt idx="57">
                  <c:v>30</c:v>
                </c:pt>
                <c:pt idx="58">
                  <c:v>86</c:v>
                </c:pt>
                <c:pt idx="59">
                  <c:v>50</c:v>
                </c:pt>
                <c:pt idx="60">
                  <c:v>50</c:v>
                </c:pt>
                <c:pt idx="61">
                  <c:v>197</c:v>
                </c:pt>
                <c:pt idx="62">
                  <c:v>1021</c:v>
                </c:pt>
                <c:pt idx="63">
                  <c:v>1331</c:v>
                </c:pt>
                <c:pt idx="64">
                  <c:v>914</c:v>
                </c:pt>
                <c:pt idx="65">
                  <c:v>417</c:v>
                </c:pt>
                <c:pt idx="66">
                  <c:v>126</c:v>
                </c:pt>
                <c:pt idx="67">
                  <c:v>160</c:v>
                </c:pt>
                <c:pt idx="68">
                  <c:v>160</c:v>
                </c:pt>
                <c:pt idx="69">
                  <c:v>24</c:v>
                </c:pt>
                <c:pt idx="70">
                  <c:v>137</c:v>
                </c:pt>
                <c:pt idx="71">
                  <c:v>64</c:v>
                </c:pt>
                <c:pt idx="72">
                  <c:v>2002</c:v>
                </c:pt>
                <c:pt idx="73">
                  <c:v>110</c:v>
                </c:pt>
                <c:pt idx="74">
                  <c:v>57</c:v>
                </c:pt>
                <c:pt idx="75">
                  <c:v>191</c:v>
                </c:pt>
                <c:pt idx="76">
                  <c:v>57</c:v>
                </c:pt>
                <c:pt idx="77">
                  <c:v>77</c:v>
                </c:pt>
                <c:pt idx="78">
                  <c:v>64</c:v>
                </c:pt>
                <c:pt idx="79">
                  <c:v>141</c:v>
                </c:pt>
                <c:pt idx="80">
                  <c:v>58</c:v>
                </c:pt>
                <c:pt idx="81">
                  <c:v>152</c:v>
                </c:pt>
                <c:pt idx="82">
                  <c:v>51</c:v>
                </c:pt>
                <c:pt idx="83">
                  <c:v>54</c:v>
                </c:pt>
                <c:pt idx="84">
                  <c:v>1012</c:v>
                </c:pt>
                <c:pt idx="85">
                  <c:v>47</c:v>
                </c:pt>
                <c:pt idx="86">
                  <c:v>80</c:v>
                </c:pt>
                <c:pt idx="87">
                  <c:v>162</c:v>
                </c:pt>
                <c:pt idx="88">
                  <c:v>263</c:v>
                </c:pt>
                <c:pt idx="89">
                  <c:v>74</c:v>
                </c:pt>
                <c:pt idx="90">
                  <c:v>93</c:v>
                </c:pt>
                <c:pt idx="91">
                  <c:v>74</c:v>
                </c:pt>
                <c:pt idx="92">
                  <c:v>1109</c:v>
                </c:pt>
                <c:pt idx="93">
                  <c:v>985</c:v>
                </c:pt>
                <c:pt idx="94">
                  <c:v>45</c:v>
                </c:pt>
                <c:pt idx="95">
                  <c:v>178</c:v>
                </c:pt>
                <c:pt idx="96">
                  <c:v>204</c:v>
                </c:pt>
                <c:pt idx="97">
                  <c:v>246</c:v>
                </c:pt>
                <c:pt idx="98">
                  <c:v>723</c:v>
                </c:pt>
                <c:pt idx="99">
                  <c:v>641</c:v>
                </c:pt>
                <c:pt idx="100">
                  <c:v>120</c:v>
                </c:pt>
                <c:pt idx="101">
                  <c:v>22</c:v>
                </c:pt>
                <c:pt idx="102">
                  <c:v>5066</c:v>
                </c:pt>
                <c:pt idx="103">
                  <c:v>9101</c:v>
                </c:pt>
                <c:pt idx="104">
                  <c:v>239</c:v>
                </c:pt>
                <c:pt idx="105">
                  <c:v>169</c:v>
                </c:pt>
                <c:pt idx="106">
                  <c:v>127</c:v>
                </c:pt>
                <c:pt idx="107">
                  <c:v>103</c:v>
                </c:pt>
                <c:pt idx="108">
                  <c:v>119</c:v>
                </c:pt>
                <c:pt idx="109">
                  <c:v>58</c:v>
                </c:pt>
                <c:pt idx="110">
                  <c:v>87</c:v>
                </c:pt>
                <c:pt idx="111">
                  <c:v>58</c:v>
                </c:pt>
                <c:pt idx="112">
                  <c:v>57</c:v>
                </c:pt>
                <c:pt idx="113">
                  <c:v>246</c:v>
                </c:pt>
                <c:pt idx="114">
                  <c:v>1263</c:v>
                </c:pt>
                <c:pt idx="115">
                  <c:v>1756</c:v>
                </c:pt>
                <c:pt idx="116">
                  <c:v>1217</c:v>
                </c:pt>
                <c:pt idx="117">
                  <c:v>539</c:v>
                </c:pt>
                <c:pt idx="118">
                  <c:v>320</c:v>
                </c:pt>
                <c:pt idx="119">
                  <c:v>188</c:v>
                </c:pt>
                <c:pt idx="120">
                  <c:v>222</c:v>
                </c:pt>
                <c:pt idx="121">
                  <c:v>27</c:v>
                </c:pt>
                <c:pt idx="122">
                  <c:v>160</c:v>
                </c:pt>
                <c:pt idx="123">
                  <c:v>83</c:v>
                </c:pt>
                <c:pt idx="124">
                  <c:v>2756</c:v>
                </c:pt>
                <c:pt idx="125">
                  <c:v>143</c:v>
                </c:pt>
                <c:pt idx="126">
                  <c:v>61</c:v>
                </c:pt>
                <c:pt idx="127">
                  <c:v>216</c:v>
                </c:pt>
                <c:pt idx="128">
                  <c:v>106</c:v>
                </c:pt>
                <c:pt idx="129">
                  <c:v>129</c:v>
                </c:pt>
                <c:pt idx="130">
                  <c:v>70</c:v>
                </c:pt>
                <c:pt idx="131">
                  <c:v>186</c:v>
                </c:pt>
                <c:pt idx="132">
                  <c:v>86</c:v>
                </c:pt>
                <c:pt idx="133">
                  <c:v>196</c:v>
                </c:pt>
                <c:pt idx="134">
                  <c:v>64</c:v>
                </c:pt>
                <c:pt idx="135">
                  <c:v>76</c:v>
                </c:pt>
                <c:pt idx="136">
                  <c:v>1333</c:v>
                </c:pt>
                <c:pt idx="137">
                  <c:v>86</c:v>
                </c:pt>
                <c:pt idx="138">
                  <c:v>102</c:v>
                </c:pt>
                <c:pt idx="139">
                  <c:v>199</c:v>
                </c:pt>
                <c:pt idx="140">
                  <c:v>415</c:v>
                </c:pt>
                <c:pt idx="141">
                  <c:v>98</c:v>
                </c:pt>
                <c:pt idx="142">
                  <c:v>136</c:v>
                </c:pt>
                <c:pt idx="143">
                  <c:v>101</c:v>
                </c:pt>
                <c:pt idx="144">
                  <c:v>1393</c:v>
                </c:pt>
                <c:pt idx="145">
                  <c:v>1411</c:v>
                </c:pt>
                <c:pt idx="146">
                  <c:v>47</c:v>
                </c:pt>
                <c:pt idx="147">
                  <c:v>198</c:v>
                </c:pt>
                <c:pt idx="148">
                  <c:v>273</c:v>
                </c:pt>
                <c:pt idx="149">
                  <c:v>410</c:v>
                </c:pt>
                <c:pt idx="150">
                  <c:v>1084</c:v>
                </c:pt>
                <c:pt idx="151">
                  <c:v>769</c:v>
                </c:pt>
                <c:pt idx="152">
                  <c:v>126</c:v>
                </c:pt>
                <c:pt idx="153">
                  <c:v>37</c:v>
                </c:pt>
                <c:pt idx="154">
                  <c:v>6885</c:v>
                </c:pt>
                <c:pt idx="155">
                  <c:v>12237</c:v>
                </c:pt>
                <c:pt idx="156">
                  <c:v>269</c:v>
                </c:pt>
                <c:pt idx="157">
                  <c:v>243</c:v>
                </c:pt>
                <c:pt idx="158">
                  <c:v>162</c:v>
                </c:pt>
                <c:pt idx="159">
                  <c:v>130</c:v>
                </c:pt>
                <c:pt idx="160">
                  <c:v>125</c:v>
                </c:pt>
                <c:pt idx="161">
                  <c:v>64</c:v>
                </c:pt>
                <c:pt idx="162">
                  <c:v>150</c:v>
                </c:pt>
                <c:pt idx="163">
                  <c:v>77</c:v>
                </c:pt>
                <c:pt idx="164">
                  <c:v>83</c:v>
                </c:pt>
                <c:pt idx="165">
                  <c:v>279</c:v>
                </c:pt>
                <c:pt idx="166">
                  <c:v>1582</c:v>
                </c:pt>
                <c:pt idx="167">
                  <c:v>2338</c:v>
                </c:pt>
                <c:pt idx="168">
                  <c:v>1567</c:v>
                </c:pt>
                <c:pt idx="169">
                  <c:v>771</c:v>
                </c:pt>
                <c:pt idx="170">
                  <c:v>730</c:v>
                </c:pt>
                <c:pt idx="171">
                  <c:v>342</c:v>
                </c:pt>
                <c:pt idx="172">
                  <c:v>305</c:v>
                </c:pt>
                <c:pt idx="173">
                  <c:v>20</c:v>
                </c:pt>
                <c:pt idx="174">
                  <c:v>240</c:v>
                </c:pt>
                <c:pt idx="175">
                  <c:v>111</c:v>
                </c:pt>
                <c:pt idx="176">
                  <c:v>4086</c:v>
                </c:pt>
                <c:pt idx="177">
                  <c:v>186</c:v>
                </c:pt>
                <c:pt idx="178">
                  <c:v>85</c:v>
                </c:pt>
                <c:pt idx="179">
                  <c:v>206</c:v>
                </c:pt>
                <c:pt idx="180">
                  <c:v>151</c:v>
                </c:pt>
                <c:pt idx="181">
                  <c:v>146</c:v>
                </c:pt>
                <c:pt idx="182">
                  <c:v>81</c:v>
                </c:pt>
                <c:pt idx="183">
                  <c:v>227</c:v>
                </c:pt>
                <c:pt idx="184">
                  <c:v>145</c:v>
                </c:pt>
                <c:pt idx="185">
                  <c:v>302</c:v>
                </c:pt>
                <c:pt idx="186">
                  <c:v>119</c:v>
                </c:pt>
                <c:pt idx="187">
                  <c:v>123</c:v>
                </c:pt>
                <c:pt idx="188">
                  <c:v>1771</c:v>
                </c:pt>
                <c:pt idx="189">
                  <c:v>91</c:v>
                </c:pt>
                <c:pt idx="190">
                  <c:v>183</c:v>
                </c:pt>
                <c:pt idx="191">
                  <c:v>248</c:v>
                </c:pt>
                <c:pt idx="192">
                  <c:v>456</c:v>
                </c:pt>
                <c:pt idx="193">
                  <c:v>130</c:v>
                </c:pt>
                <c:pt idx="194">
                  <c:v>161</c:v>
                </c:pt>
                <c:pt idx="195">
                  <c:v>174</c:v>
                </c:pt>
                <c:pt idx="196">
                  <c:v>1502</c:v>
                </c:pt>
                <c:pt idx="197">
                  <c:v>1707</c:v>
                </c:pt>
                <c:pt idx="198">
                  <c:v>64</c:v>
                </c:pt>
                <c:pt idx="199">
                  <c:v>192</c:v>
                </c:pt>
                <c:pt idx="200">
                  <c:v>399</c:v>
                </c:pt>
                <c:pt idx="201">
                  <c:v>535</c:v>
                </c:pt>
                <c:pt idx="202">
                  <c:v>1297</c:v>
                </c:pt>
                <c:pt idx="203">
                  <c:v>832</c:v>
                </c:pt>
                <c:pt idx="204">
                  <c:v>154</c:v>
                </c:pt>
                <c:pt idx="205">
                  <c:v>50</c:v>
                </c:pt>
                <c:pt idx="206">
                  <c:v>8175</c:v>
                </c:pt>
                <c:pt idx="207">
                  <c:v>15614</c:v>
                </c:pt>
                <c:pt idx="208">
                  <c:v>298</c:v>
                </c:pt>
                <c:pt idx="209">
                  <c:v>411</c:v>
                </c:pt>
                <c:pt idx="210">
                  <c:v>253</c:v>
                </c:pt>
                <c:pt idx="211">
                  <c:v>208</c:v>
                </c:pt>
                <c:pt idx="212">
                  <c:v>166</c:v>
                </c:pt>
                <c:pt idx="213">
                  <c:v>83</c:v>
                </c:pt>
                <c:pt idx="214">
                  <c:v>181</c:v>
                </c:pt>
                <c:pt idx="215">
                  <c:v>123</c:v>
                </c:pt>
                <c:pt idx="216">
                  <c:v>79</c:v>
                </c:pt>
                <c:pt idx="217">
                  <c:v>406</c:v>
                </c:pt>
                <c:pt idx="218">
                  <c:v>2208</c:v>
                </c:pt>
                <c:pt idx="219">
                  <c:v>3186</c:v>
                </c:pt>
                <c:pt idx="220">
                  <c:v>2081</c:v>
                </c:pt>
                <c:pt idx="221">
                  <c:v>1105</c:v>
                </c:pt>
                <c:pt idx="222">
                  <c:v>789</c:v>
                </c:pt>
                <c:pt idx="223">
                  <c:v>587</c:v>
                </c:pt>
                <c:pt idx="224">
                  <c:v>452</c:v>
                </c:pt>
                <c:pt idx="225">
                  <c:v>20</c:v>
                </c:pt>
                <c:pt idx="226">
                  <c:v>359</c:v>
                </c:pt>
                <c:pt idx="227">
                  <c:v>232</c:v>
                </c:pt>
                <c:pt idx="228">
                  <c:v>5625</c:v>
                </c:pt>
                <c:pt idx="229">
                  <c:v>379</c:v>
                </c:pt>
                <c:pt idx="230">
                  <c:v>244</c:v>
                </c:pt>
                <c:pt idx="231">
                  <c:v>240</c:v>
                </c:pt>
                <c:pt idx="232">
                  <c:v>144</c:v>
                </c:pt>
                <c:pt idx="233">
                  <c:v>206</c:v>
                </c:pt>
                <c:pt idx="234">
                  <c:v>117</c:v>
                </c:pt>
                <c:pt idx="235">
                  <c:v>291</c:v>
                </c:pt>
                <c:pt idx="236">
                  <c:v>185</c:v>
                </c:pt>
                <c:pt idx="237">
                  <c:v>439</c:v>
                </c:pt>
                <c:pt idx="238">
                  <c:v>146</c:v>
                </c:pt>
                <c:pt idx="239">
                  <c:v>184</c:v>
                </c:pt>
                <c:pt idx="240">
                  <c:v>2575</c:v>
                </c:pt>
                <c:pt idx="241">
                  <c:v>260</c:v>
                </c:pt>
                <c:pt idx="242">
                  <c:v>261</c:v>
                </c:pt>
                <c:pt idx="243">
                  <c:v>344</c:v>
                </c:pt>
                <c:pt idx="244">
                  <c:v>560</c:v>
                </c:pt>
                <c:pt idx="245">
                  <c:v>206</c:v>
                </c:pt>
                <c:pt idx="246">
                  <c:v>265</c:v>
                </c:pt>
                <c:pt idx="247">
                  <c:v>331</c:v>
                </c:pt>
                <c:pt idx="248">
                  <c:v>2234</c:v>
                </c:pt>
                <c:pt idx="249">
                  <c:v>2108</c:v>
                </c:pt>
                <c:pt idx="250">
                  <c:v>90</c:v>
                </c:pt>
                <c:pt idx="251">
                  <c:v>265</c:v>
                </c:pt>
                <c:pt idx="252">
                  <c:v>581</c:v>
                </c:pt>
                <c:pt idx="253">
                  <c:v>756</c:v>
                </c:pt>
                <c:pt idx="254">
                  <c:v>1748</c:v>
                </c:pt>
                <c:pt idx="255">
                  <c:v>1204</c:v>
                </c:pt>
                <c:pt idx="256">
                  <c:v>184</c:v>
                </c:pt>
                <c:pt idx="257">
                  <c:v>88</c:v>
                </c:pt>
                <c:pt idx="258">
                  <c:v>11485</c:v>
                </c:pt>
                <c:pt idx="259">
                  <c:v>21893</c:v>
                </c:pt>
                <c:pt idx="260">
                  <c:v>423</c:v>
                </c:pt>
                <c:pt idx="261">
                  <c:v>579</c:v>
                </c:pt>
                <c:pt idx="262">
                  <c:v>316</c:v>
                </c:pt>
                <c:pt idx="263">
                  <c:v>281</c:v>
                </c:pt>
                <c:pt idx="264">
                  <c:v>225</c:v>
                </c:pt>
                <c:pt idx="265">
                  <c:v>172</c:v>
                </c:pt>
                <c:pt idx="266">
                  <c:v>249</c:v>
                </c:pt>
                <c:pt idx="267">
                  <c:v>221</c:v>
                </c:pt>
                <c:pt idx="268">
                  <c:v>110</c:v>
                </c:pt>
                <c:pt idx="269">
                  <c:v>560</c:v>
                </c:pt>
                <c:pt idx="270">
                  <c:v>3136</c:v>
                </c:pt>
                <c:pt idx="271">
                  <c:v>4358</c:v>
                </c:pt>
                <c:pt idx="272">
                  <c:v>2656</c:v>
                </c:pt>
                <c:pt idx="273">
                  <c:v>1702</c:v>
                </c:pt>
                <c:pt idx="274">
                  <c:v>992</c:v>
                </c:pt>
                <c:pt idx="275">
                  <c:v>734</c:v>
                </c:pt>
                <c:pt idx="276">
                  <c:v>615</c:v>
                </c:pt>
                <c:pt idx="277">
                  <c:v>21</c:v>
                </c:pt>
                <c:pt idx="278">
                  <c:v>462</c:v>
                </c:pt>
                <c:pt idx="279">
                  <c:v>339</c:v>
                </c:pt>
                <c:pt idx="280">
                  <c:v>7521</c:v>
                </c:pt>
                <c:pt idx="281">
                  <c:v>444</c:v>
                </c:pt>
                <c:pt idx="282">
                  <c:v>262</c:v>
                </c:pt>
                <c:pt idx="283">
                  <c:v>257</c:v>
                </c:pt>
                <c:pt idx="284">
                  <c:v>68</c:v>
                </c:pt>
                <c:pt idx="285">
                  <c:v>238</c:v>
                </c:pt>
                <c:pt idx="286">
                  <c:v>136</c:v>
                </c:pt>
                <c:pt idx="287">
                  <c:v>339</c:v>
                </c:pt>
                <c:pt idx="288">
                  <c:v>285</c:v>
                </c:pt>
                <c:pt idx="289">
                  <c:v>558</c:v>
                </c:pt>
                <c:pt idx="290">
                  <c:v>178</c:v>
                </c:pt>
                <c:pt idx="291">
                  <c:v>245</c:v>
                </c:pt>
                <c:pt idx="292">
                  <c:v>3010</c:v>
                </c:pt>
                <c:pt idx="293">
                  <c:v>508</c:v>
                </c:pt>
                <c:pt idx="294">
                  <c:v>343</c:v>
                </c:pt>
                <c:pt idx="295">
                  <c:v>514</c:v>
                </c:pt>
                <c:pt idx="296">
                  <c:v>685</c:v>
                </c:pt>
                <c:pt idx="297">
                  <c:v>280</c:v>
                </c:pt>
                <c:pt idx="298">
                  <c:v>362</c:v>
                </c:pt>
                <c:pt idx="299">
                  <c:v>496</c:v>
                </c:pt>
                <c:pt idx="300">
                  <c:v>2575</c:v>
                </c:pt>
                <c:pt idx="301">
                  <c:v>2917</c:v>
                </c:pt>
                <c:pt idx="302">
                  <c:v>116</c:v>
                </c:pt>
                <c:pt idx="303">
                  <c:v>370</c:v>
                </c:pt>
                <c:pt idx="304">
                  <c:v>802</c:v>
                </c:pt>
                <c:pt idx="305">
                  <c:v>945</c:v>
                </c:pt>
                <c:pt idx="306">
                  <c:v>2552</c:v>
                </c:pt>
                <c:pt idx="307">
                  <c:v>1567</c:v>
                </c:pt>
                <c:pt idx="308">
                  <c:v>232</c:v>
                </c:pt>
                <c:pt idx="309">
                  <c:v>134</c:v>
                </c:pt>
                <c:pt idx="310">
                  <c:v>15398</c:v>
                </c:pt>
                <c:pt idx="311">
                  <c:v>29065</c:v>
                </c:pt>
                <c:pt idx="312">
                  <c:v>480</c:v>
                </c:pt>
                <c:pt idx="313">
                  <c:v>825</c:v>
                </c:pt>
                <c:pt idx="314">
                  <c:v>370</c:v>
                </c:pt>
                <c:pt idx="315">
                  <c:v>310</c:v>
                </c:pt>
                <c:pt idx="316">
                  <c:v>295</c:v>
                </c:pt>
                <c:pt idx="317">
                  <c:v>240</c:v>
                </c:pt>
                <c:pt idx="318">
                  <c:v>335</c:v>
                </c:pt>
                <c:pt idx="319">
                  <c:v>300</c:v>
                </c:pt>
                <c:pt idx="320">
                  <c:v>105</c:v>
                </c:pt>
                <c:pt idx="321">
                  <c:v>610</c:v>
                </c:pt>
                <c:pt idx="322">
                  <c:v>3875</c:v>
                </c:pt>
                <c:pt idx="323">
                  <c:v>5600</c:v>
                </c:pt>
                <c:pt idx="324">
                  <c:v>3435</c:v>
                </c:pt>
                <c:pt idx="325">
                  <c:v>2165</c:v>
                </c:pt>
                <c:pt idx="326">
                  <c:v>995</c:v>
                </c:pt>
                <c:pt idx="327">
                  <c:v>995</c:v>
                </c:pt>
                <c:pt idx="328">
                  <c:v>735</c:v>
                </c:pt>
                <c:pt idx="329">
                  <c:v>25</c:v>
                </c:pt>
                <c:pt idx="330">
                  <c:v>845</c:v>
                </c:pt>
                <c:pt idx="331">
                  <c:v>390</c:v>
                </c:pt>
                <c:pt idx="332">
                  <c:v>9585</c:v>
                </c:pt>
                <c:pt idx="333">
                  <c:v>495</c:v>
                </c:pt>
                <c:pt idx="334">
                  <c:v>490</c:v>
                </c:pt>
                <c:pt idx="335">
                  <c:v>450</c:v>
                </c:pt>
                <c:pt idx="336">
                  <c:v>125</c:v>
                </c:pt>
                <c:pt idx="337">
                  <c:v>355</c:v>
                </c:pt>
                <c:pt idx="338">
                  <c:v>140</c:v>
                </c:pt>
                <c:pt idx="339">
                  <c:v>440</c:v>
                </c:pt>
                <c:pt idx="340">
                  <c:v>380</c:v>
                </c:pt>
                <c:pt idx="341">
                  <c:v>845</c:v>
                </c:pt>
                <c:pt idx="342">
                  <c:v>220</c:v>
                </c:pt>
                <c:pt idx="343">
                  <c:v>340</c:v>
                </c:pt>
                <c:pt idx="344">
                  <c:v>4275</c:v>
                </c:pt>
                <c:pt idx="345">
                  <c:v>650</c:v>
                </c:pt>
                <c:pt idx="346">
                  <c:v>410</c:v>
                </c:pt>
                <c:pt idx="347">
                  <c:v>560</c:v>
                </c:pt>
                <c:pt idx="348">
                  <c:v>720</c:v>
                </c:pt>
                <c:pt idx="349">
                  <c:v>305</c:v>
                </c:pt>
                <c:pt idx="350">
                  <c:v>475</c:v>
                </c:pt>
                <c:pt idx="351">
                  <c:v>605</c:v>
                </c:pt>
                <c:pt idx="352">
                  <c:v>3460</c:v>
                </c:pt>
                <c:pt idx="353">
                  <c:v>3600</c:v>
                </c:pt>
                <c:pt idx="354">
                  <c:v>120</c:v>
                </c:pt>
                <c:pt idx="355">
                  <c:v>530</c:v>
                </c:pt>
                <c:pt idx="356">
                  <c:v>935</c:v>
                </c:pt>
                <c:pt idx="357">
                  <c:v>1415</c:v>
                </c:pt>
                <c:pt idx="358">
                  <c:v>3415</c:v>
                </c:pt>
                <c:pt idx="359">
                  <c:v>1880</c:v>
                </c:pt>
                <c:pt idx="360">
                  <c:v>285</c:v>
                </c:pt>
                <c:pt idx="361">
                  <c:v>145</c:v>
                </c:pt>
                <c:pt idx="362">
                  <c:v>19515</c:v>
                </c:pt>
                <c:pt idx="363">
                  <c:v>37250</c:v>
                </c:pt>
                <c:pt idx="364">
                  <c:v>505</c:v>
                </c:pt>
                <c:pt idx="365">
                  <c:v>1165</c:v>
                </c:pt>
                <c:pt idx="366">
                  <c:v>425</c:v>
                </c:pt>
                <c:pt idx="367">
                  <c:v>370</c:v>
                </c:pt>
                <c:pt idx="368">
                  <c:v>380</c:v>
                </c:pt>
                <c:pt idx="369">
                  <c:v>340</c:v>
                </c:pt>
                <c:pt idx="370">
                  <c:v>340</c:v>
                </c:pt>
                <c:pt idx="371">
                  <c:v>365</c:v>
                </c:pt>
                <c:pt idx="372">
                  <c:v>130</c:v>
                </c:pt>
                <c:pt idx="373">
                  <c:v>630</c:v>
                </c:pt>
                <c:pt idx="374">
                  <c:v>4650</c:v>
                </c:pt>
                <c:pt idx="375">
                  <c:v>6145</c:v>
                </c:pt>
                <c:pt idx="376">
                  <c:v>3600</c:v>
                </c:pt>
                <c:pt idx="377">
                  <c:v>2545</c:v>
                </c:pt>
                <c:pt idx="378">
                  <c:v>1075</c:v>
                </c:pt>
                <c:pt idx="379">
                  <c:v>1120</c:v>
                </c:pt>
                <c:pt idx="380">
                  <c:v>880</c:v>
                </c:pt>
                <c:pt idx="381">
                  <c:v>30</c:v>
                </c:pt>
                <c:pt idx="382">
                  <c:v>1050</c:v>
                </c:pt>
                <c:pt idx="383">
                  <c:v>475</c:v>
                </c:pt>
                <c:pt idx="384">
                  <c:v>10775</c:v>
                </c:pt>
                <c:pt idx="385">
                  <c:v>570</c:v>
                </c:pt>
                <c:pt idx="386">
                  <c:v>555</c:v>
                </c:pt>
                <c:pt idx="387">
                  <c:v>670</c:v>
                </c:pt>
                <c:pt idx="388">
                  <c:v>120</c:v>
                </c:pt>
                <c:pt idx="389">
                  <c:v>365</c:v>
                </c:pt>
                <c:pt idx="390">
                  <c:v>195</c:v>
                </c:pt>
                <c:pt idx="391">
                  <c:v>530</c:v>
                </c:pt>
                <c:pt idx="392">
                  <c:v>435</c:v>
                </c:pt>
                <c:pt idx="393">
                  <c:v>1050</c:v>
                </c:pt>
                <c:pt idx="394">
                  <c:v>285</c:v>
                </c:pt>
                <c:pt idx="395">
                  <c:v>420</c:v>
                </c:pt>
                <c:pt idx="396">
                  <c:v>5205</c:v>
                </c:pt>
                <c:pt idx="397">
                  <c:v>920</c:v>
                </c:pt>
                <c:pt idx="398">
                  <c:v>495</c:v>
                </c:pt>
                <c:pt idx="399">
                  <c:v>650</c:v>
                </c:pt>
                <c:pt idx="400">
                  <c:v>835</c:v>
                </c:pt>
                <c:pt idx="401">
                  <c:v>355</c:v>
                </c:pt>
                <c:pt idx="402">
                  <c:v>610</c:v>
                </c:pt>
                <c:pt idx="403">
                  <c:v>820</c:v>
                </c:pt>
                <c:pt idx="404">
                  <c:v>3295</c:v>
                </c:pt>
                <c:pt idx="405">
                  <c:v>4640</c:v>
                </c:pt>
                <c:pt idx="406">
                  <c:v>175</c:v>
                </c:pt>
                <c:pt idx="407">
                  <c:v>585</c:v>
                </c:pt>
                <c:pt idx="408">
                  <c:v>1165</c:v>
                </c:pt>
                <c:pt idx="409">
                  <c:v>1695</c:v>
                </c:pt>
                <c:pt idx="410">
                  <c:v>4270</c:v>
                </c:pt>
                <c:pt idx="411">
                  <c:v>2200</c:v>
                </c:pt>
                <c:pt idx="412">
                  <c:v>350</c:v>
                </c:pt>
                <c:pt idx="413">
                  <c:v>180</c:v>
                </c:pt>
                <c:pt idx="414">
                  <c:v>23235</c:v>
                </c:pt>
                <c:pt idx="415">
                  <c:v>43860</c:v>
                </c:pt>
                <c:pt idx="416">
                  <c:v>560</c:v>
                </c:pt>
                <c:pt idx="417">
                  <c:v>1625</c:v>
                </c:pt>
                <c:pt idx="418">
                  <c:v>450</c:v>
                </c:pt>
                <c:pt idx="419">
                  <c:v>475</c:v>
                </c:pt>
                <c:pt idx="420">
                  <c:v>405</c:v>
                </c:pt>
                <c:pt idx="421">
                  <c:v>335</c:v>
                </c:pt>
                <c:pt idx="422">
                  <c:v>395</c:v>
                </c:pt>
                <c:pt idx="423">
                  <c:v>465</c:v>
                </c:pt>
                <c:pt idx="424">
                  <c:v>130</c:v>
                </c:pt>
                <c:pt idx="425">
                  <c:v>810</c:v>
                </c:pt>
                <c:pt idx="426">
                  <c:v>5650</c:v>
                </c:pt>
                <c:pt idx="427">
                  <c:v>6465</c:v>
                </c:pt>
                <c:pt idx="428">
                  <c:v>3655</c:v>
                </c:pt>
                <c:pt idx="429">
                  <c:v>2810</c:v>
                </c:pt>
                <c:pt idx="430">
                  <c:v>1350</c:v>
                </c:pt>
                <c:pt idx="431">
                  <c:v>1300</c:v>
                </c:pt>
                <c:pt idx="432">
                  <c:v>1020</c:v>
                </c:pt>
                <c:pt idx="433">
                  <c:v>50</c:v>
                </c:pt>
                <c:pt idx="434">
                  <c:v>1285</c:v>
                </c:pt>
                <c:pt idx="435">
                  <c:v>545</c:v>
                </c:pt>
                <c:pt idx="436">
                  <c:v>12015</c:v>
                </c:pt>
                <c:pt idx="437">
                  <c:v>780</c:v>
                </c:pt>
                <c:pt idx="438">
                  <c:v>580</c:v>
                </c:pt>
                <c:pt idx="439">
                  <c:v>1020</c:v>
                </c:pt>
                <c:pt idx="440">
                  <c:v>130</c:v>
                </c:pt>
                <c:pt idx="441">
                  <c:v>490</c:v>
                </c:pt>
                <c:pt idx="442">
                  <c:v>195</c:v>
                </c:pt>
                <c:pt idx="443">
                  <c:v>610</c:v>
                </c:pt>
                <c:pt idx="444">
                  <c:v>615</c:v>
                </c:pt>
                <c:pt idx="445">
                  <c:v>1275</c:v>
                </c:pt>
                <c:pt idx="446">
                  <c:v>325</c:v>
                </c:pt>
                <c:pt idx="447">
                  <c:v>480</c:v>
                </c:pt>
                <c:pt idx="448">
                  <c:v>6505</c:v>
                </c:pt>
                <c:pt idx="449">
                  <c:v>1075</c:v>
                </c:pt>
                <c:pt idx="450">
                  <c:v>545</c:v>
                </c:pt>
                <c:pt idx="451">
                  <c:v>790</c:v>
                </c:pt>
                <c:pt idx="452">
                  <c:v>860</c:v>
                </c:pt>
                <c:pt idx="453">
                  <c:v>415</c:v>
                </c:pt>
                <c:pt idx="454">
                  <c:v>690</c:v>
                </c:pt>
                <c:pt idx="455">
                  <c:v>955</c:v>
                </c:pt>
                <c:pt idx="456">
                  <c:v>4670</c:v>
                </c:pt>
                <c:pt idx="457">
                  <c:v>6065</c:v>
                </c:pt>
                <c:pt idx="458">
                  <c:v>215</c:v>
                </c:pt>
                <c:pt idx="459">
                  <c:v>625</c:v>
                </c:pt>
                <c:pt idx="460">
                  <c:v>1395</c:v>
                </c:pt>
                <c:pt idx="461">
                  <c:v>1735</c:v>
                </c:pt>
                <c:pt idx="462">
                  <c:v>5185</c:v>
                </c:pt>
                <c:pt idx="463">
                  <c:v>2715</c:v>
                </c:pt>
                <c:pt idx="464">
                  <c:v>330</c:v>
                </c:pt>
                <c:pt idx="465">
                  <c:v>195</c:v>
                </c:pt>
                <c:pt idx="466">
                  <c:v>28465</c:v>
                </c:pt>
                <c:pt idx="467">
                  <c:v>52635</c:v>
                </c:pt>
                <c:pt idx="468">
                  <c:v>610</c:v>
                </c:pt>
                <c:pt idx="469">
                  <c:v>1635</c:v>
                </c:pt>
                <c:pt idx="470">
                  <c:v>485</c:v>
                </c:pt>
                <c:pt idx="471">
                  <c:v>625</c:v>
                </c:pt>
                <c:pt idx="472">
                  <c:v>480</c:v>
                </c:pt>
                <c:pt idx="473">
                  <c:v>315</c:v>
                </c:pt>
                <c:pt idx="474">
                  <c:v>495</c:v>
                </c:pt>
                <c:pt idx="475">
                  <c:v>520</c:v>
                </c:pt>
                <c:pt idx="476">
                  <c:v>125</c:v>
                </c:pt>
                <c:pt idx="477">
                  <c:v>1135</c:v>
                </c:pt>
                <c:pt idx="478">
                  <c:v>6430</c:v>
                </c:pt>
                <c:pt idx="479">
                  <c:v>6870</c:v>
                </c:pt>
                <c:pt idx="480">
                  <c:v>3715</c:v>
                </c:pt>
                <c:pt idx="481">
                  <c:v>3155</c:v>
                </c:pt>
                <c:pt idx="482">
                  <c:v>1780</c:v>
                </c:pt>
                <c:pt idx="483">
                  <c:v>1295</c:v>
                </c:pt>
                <c:pt idx="484">
                  <c:v>1220</c:v>
                </c:pt>
                <c:pt idx="485">
                  <c:v>65</c:v>
                </c:pt>
                <c:pt idx="486">
                  <c:v>1180</c:v>
                </c:pt>
                <c:pt idx="487">
                  <c:v>625</c:v>
                </c:pt>
                <c:pt idx="488">
                  <c:v>13035</c:v>
                </c:pt>
                <c:pt idx="489">
                  <c:v>915</c:v>
                </c:pt>
                <c:pt idx="490">
                  <c:v>580</c:v>
                </c:pt>
                <c:pt idx="491">
                  <c:v>1640</c:v>
                </c:pt>
                <c:pt idx="492">
                  <c:v>135</c:v>
                </c:pt>
                <c:pt idx="493">
                  <c:v>555</c:v>
                </c:pt>
                <c:pt idx="494">
                  <c:v>190</c:v>
                </c:pt>
                <c:pt idx="495">
                  <c:v>725</c:v>
                </c:pt>
                <c:pt idx="496">
                  <c:v>745</c:v>
                </c:pt>
                <c:pt idx="497">
                  <c:v>1520</c:v>
                </c:pt>
                <c:pt idx="498">
                  <c:v>345</c:v>
                </c:pt>
                <c:pt idx="499">
                  <c:v>585</c:v>
                </c:pt>
                <c:pt idx="500">
                  <c:v>7930</c:v>
                </c:pt>
                <c:pt idx="501">
                  <c:v>1120</c:v>
                </c:pt>
                <c:pt idx="502">
                  <c:v>570</c:v>
                </c:pt>
                <c:pt idx="503">
                  <c:v>965</c:v>
                </c:pt>
                <c:pt idx="504">
                  <c:v>975</c:v>
                </c:pt>
                <c:pt idx="505">
                  <c:v>525</c:v>
                </c:pt>
                <c:pt idx="506">
                  <c:v>785</c:v>
                </c:pt>
                <c:pt idx="507">
                  <c:v>1075</c:v>
                </c:pt>
                <c:pt idx="508">
                  <c:v>4515</c:v>
                </c:pt>
                <c:pt idx="509">
                  <c:v>6875</c:v>
                </c:pt>
                <c:pt idx="510">
                  <c:v>185</c:v>
                </c:pt>
                <c:pt idx="511">
                  <c:v>725</c:v>
                </c:pt>
                <c:pt idx="512">
                  <c:v>1635</c:v>
                </c:pt>
                <c:pt idx="513">
                  <c:v>2405</c:v>
                </c:pt>
                <c:pt idx="514">
                  <c:v>5560</c:v>
                </c:pt>
                <c:pt idx="515">
                  <c:v>3020</c:v>
                </c:pt>
                <c:pt idx="516">
                  <c:v>415</c:v>
                </c:pt>
                <c:pt idx="517">
                  <c:v>225</c:v>
                </c:pt>
                <c:pt idx="518">
                  <c:v>31580</c:v>
                </c:pt>
                <c:pt idx="519">
                  <c:v>58980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A-49F1-A358-BC157A3A7F55}"/>
            </c:ext>
          </c:extLst>
        </c:ser>
        <c:ser>
          <c:idx val="4"/>
          <c:order val="4"/>
          <c:tx>
            <c:strRef>
              <c:f>[1]A4!$J$12</c:f>
              <c:strCache>
                <c:ptCount val="1"/>
                <c:pt idx="0">
                  <c:v>Irak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[1]A4!$J$15:$J$534</c:f>
              <c:numCache>
                <c:formatCode>###\ ###\ ###</c:formatCode>
                <c:ptCount val="520"/>
                <c:pt idx="0">
                  <c:v>212</c:v>
                </c:pt>
                <c:pt idx="1">
                  <c:v>103</c:v>
                </c:pt>
                <c:pt idx="2">
                  <c:v>181</c:v>
                </c:pt>
                <c:pt idx="3">
                  <c:v>100</c:v>
                </c:pt>
                <c:pt idx="4">
                  <c:v>38</c:v>
                </c:pt>
                <c:pt idx="5">
                  <c:v>125</c:v>
                </c:pt>
                <c:pt idx="6">
                  <c:v>43</c:v>
                </c:pt>
                <c:pt idx="7">
                  <c:v>70</c:v>
                </c:pt>
                <c:pt idx="8">
                  <c:v>57</c:v>
                </c:pt>
                <c:pt idx="9">
                  <c:v>334</c:v>
                </c:pt>
                <c:pt idx="10">
                  <c:v>1263</c:v>
                </c:pt>
                <c:pt idx="11">
                  <c:v>2607</c:v>
                </c:pt>
                <c:pt idx="12">
                  <c:v>1993</c:v>
                </c:pt>
                <c:pt idx="13">
                  <c:v>614</c:v>
                </c:pt>
                <c:pt idx="14">
                  <c:v>94</c:v>
                </c:pt>
                <c:pt idx="15">
                  <c:v>46</c:v>
                </c:pt>
                <c:pt idx="16">
                  <c:v>215</c:v>
                </c:pt>
                <c:pt idx="17">
                  <c:v>13</c:v>
                </c:pt>
                <c:pt idx="18">
                  <c:v>58</c:v>
                </c:pt>
                <c:pt idx="19">
                  <c:v>145</c:v>
                </c:pt>
                <c:pt idx="20">
                  <c:v>3178</c:v>
                </c:pt>
                <c:pt idx="21">
                  <c:v>150</c:v>
                </c:pt>
                <c:pt idx="22">
                  <c:v>79</c:v>
                </c:pt>
                <c:pt idx="23">
                  <c:v>58</c:v>
                </c:pt>
                <c:pt idx="24">
                  <c:v>1</c:v>
                </c:pt>
                <c:pt idx="25">
                  <c:v>157</c:v>
                </c:pt>
                <c:pt idx="26">
                  <c:v>35</c:v>
                </c:pt>
                <c:pt idx="27">
                  <c:v>60</c:v>
                </c:pt>
                <c:pt idx="28">
                  <c:v>83</c:v>
                </c:pt>
                <c:pt idx="29">
                  <c:v>116</c:v>
                </c:pt>
                <c:pt idx="30">
                  <c:v>61</c:v>
                </c:pt>
                <c:pt idx="31">
                  <c:v>111</c:v>
                </c:pt>
                <c:pt idx="32">
                  <c:v>911</c:v>
                </c:pt>
                <c:pt idx="33">
                  <c:v>70</c:v>
                </c:pt>
                <c:pt idx="34">
                  <c:v>27</c:v>
                </c:pt>
                <c:pt idx="35">
                  <c:v>445</c:v>
                </c:pt>
                <c:pt idx="36">
                  <c:v>41</c:v>
                </c:pt>
                <c:pt idx="37">
                  <c:v>94</c:v>
                </c:pt>
                <c:pt idx="38">
                  <c:v>92</c:v>
                </c:pt>
                <c:pt idx="39">
                  <c:v>83</c:v>
                </c:pt>
                <c:pt idx="40">
                  <c:v>149</c:v>
                </c:pt>
                <c:pt idx="41">
                  <c:v>157</c:v>
                </c:pt>
                <c:pt idx="42">
                  <c:v>45</c:v>
                </c:pt>
                <c:pt idx="43">
                  <c:v>140</c:v>
                </c:pt>
                <c:pt idx="44">
                  <c:v>98</c:v>
                </c:pt>
                <c:pt idx="45">
                  <c:v>224</c:v>
                </c:pt>
                <c:pt idx="46">
                  <c:v>181</c:v>
                </c:pt>
                <c:pt idx="47">
                  <c:v>160</c:v>
                </c:pt>
                <c:pt idx="48">
                  <c:v>77</c:v>
                </c:pt>
                <c:pt idx="49">
                  <c:v>13</c:v>
                </c:pt>
                <c:pt idx="50">
                  <c:v>2096</c:v>
                </c:pt>
                <c:pt idx="51">
                  <c:v>7448</c:v>
                </c:pt>
                <c:pt idx="52">
                  <c:v>179</c:v>
                </c:pt>
                <c:pt idx="53">
                  <c:v>71</c:v>
                </c:pt>
                <c:pt idx="54">
                  <c:v>189</c:v>
                </c:pt>
                <c:pt idx="55">
                  <c:v>101</c:v>
                </c:pt>
                <c:pt idx="56">
                  <c:v>37</c:v>
                </c:pt>
                <c:pt idx="57">
                  <c:v>58</c:v>
                </c:pt>
                <c:pt idx="58">
                  <c:v>64</c:v>
                </c:pt>
                <c:pt idx="59">
                  <c:v>102</c:v>
                </c:pt>
                <c:pt idx="60">
                  <c:v>54</c:v>
                </c:pt>
                <c:pt idx="61">
                  <c:v>311</c:v>
                </c:pt>
                <c:pt idx="62">
                  <c:v>1166</c:v>
                </c:pt>
                <c:pt idx="63">
                  <c:v>3223</c:v>
                </c:pt>
                <c:pt idx="64">
                  <c:v>1930</c:v>
                </c:pt>
                <c:pt idx="65">
                  <c:v>1293</c:v>
                </c:pt>
                <c:pt idx="66">
                  <c:v>111</c:v>
                </c:pt>
                <c:pt idx="67">
                  <c:v>73</c:v>
                </c:pt>
                <c:pt idx="68">
                  <c:v>382</c:v>
                </c:pt>
                <c:pt idx="69">
                  <c:v>12</c:v>
                </c:pt>
                <c:pt idx="70">
                  <c:v>125</c:v>
                </c:pt>
                <c:pt idx="71">
                  <c:v>121</c:v>
                </c:pt>
                <c:pt idx="72">
                  <c:v>4047</c:v>
                </c:pt>
                <c:pt idx="73">
                  <c:v>254</c:v>
                </c:pt>
                <c:pt idx="74">
                  <c:v>70</c:v>
                </c:pt>
                <c:pt idx="75">
                  <c:v>47</c:v>
                </c:pt>
                <c:pt idx="76">
                  <c:v>1</c:v>
                </c:pt>
                <c:pt idx="77">
                  <c:v>128</c:v>
                </c:pt>
                <c:pt idx="78">
                  <c:v>21</c:v>
                </c:pt>
                <c:pt idx="79">
                  <c:v>43</c:v>
                </c:pt>
                <c:pt idx="80">
                  <c:v>89</c:v>
                </c:pt>
                <c:pt idx="81">
                  <c:v>62</c:v>
                </c:pt>
                <c:pt idx="82">
                  <c:v>27</c:v>
                </c:pt>
                <c:pt idx="83">
                  <c:v>143</c:v>
                </c:pt>
                <c:pt idx="84">
                  <c:v>885</c:v>
                </c:pt>
                <c:pt idx="85">
                  <c:v>154</c:v>
                </c:pt>
                <c:pt idx="86">
                  <c:v>34</c:v>
                </c:pt>
                <c:pt idx="87">
                  <c:v>884</c:v>
                </c:pt>
                <c:pt idx="88">
                  <c:v>83</c:v>
                </c:pt>
                <c:pt idx="89">
                  <c:v>120</c:v>
                </c:pt>
                <c:pt idx="90">
                  <c:v>89</c:v>
                </c:pt>
                <c:pt idx="91">
                  <c:v>53</c:v>
                </c:pt>
                <c:pt idx="92">
                  <c:v>423</c:v>
                </c:pt>
                <c:pt idx="93">
                  <c:v>111</c:v>
                </c:pt>
                <c:pt idx="94">
                  <c:v>40</c:v>
                </c:pt>
                <c:pt idx="95">
                  <c:v>93</c:v>
                </c:pt>
                <c:pt idx="96">
                  <c:v>90</c:v>
                </c:pt>
                <c:pt idx="97">
                  <c:v>580</c:v>
                </c:pt>
                <c:pt idx="98">
                  <c:v>151</c:v>
                </c:pt>
                <c:pt idx="99">
                  <c:v>256</c:v>
                </c:pt>
                <c:pt idx="100">
                  <c:v>58</c:v>
                </c:pt>
                <c:pt idx="101">
                  <c:v>9</c:v>
                </c:pt>
                <c:pt idx="102">
                  <c:v>3228</c:v>
                </c:pt>
                <c:pt idx="103">
                  <c:v>9326</c:v>
                </c:pt>
                <c:pt idx="104">
                  <c:v>164</c:v>
                </c:pt>
                <c:pt idx="105">
                  <c:v>73</c:v>
                </c:pt>
                <c:pt idx="106">
                  <c:v>191</c:v>
                </c:pt>
                <c:pt idx="107">
                  <c:v>93</c:v>
                </c:pt>
                <c:pt idx="108">
                  <c:v>34</c:v>
                </c:pt>
                <c:pt idx="109">
                  <c:v>59</c:v>
                </c:pt>
                <c:pt idx="110">
                  <c:v>78</c:v>
                </c:pt>
                <c:pt idx="111">
                  <c:v>108</c:v>
                </c:pt>
                <c:pt idx="112">
                  <c:v>48</c:v>
                </c:pt>
                <c:pt idx="113">
                  <c:v>294</c:v>
                </c:pt>
                <c:pt idx="114">
                  <c:v>1142</c:v>
                </c:pt>
                <c:pt idx="115">
                  <c:v>3313</c:v>
                </c:pt>
                <c:pt idx="116">
                  <c:v>2004</c:v>
                </c:pt>
                <c:pt idx="117">
                  <c:v>1309</c:v>
                </c:pt>
                <c:pt idx="118">
                  <c:v>93</c:v>
                </c:pt>
                <c:pt idx="119">
                  <c:v>68</c:v>
                </c:pt>
                <c:pt idx="120">
                  <c:v>385</c:v>
                </c:pt>
                <c:pt idx="121">
                  <c:v>10</c:v>
                </c:pt>
                <c:pt idx="122">
                  <c:v>104</c:v>
                </c:pt>
                <c:pt idx="123">
                  <c:v>102</c:v>
                </c:pt>
                <c:pt idx="124">
                  <c:v>4075</c:v>
                </c:pt>
                <c:pt idx="125">
                  <c:v>291</c:v>
                </c:pt>
                <c:pt idx="126">
                  <c:v>63</c:v>
                </c:pt>
                <c:pt idx="127">
                  <c:v>51</c:v>
                </c:pt>
                <c:pt idx="128">
                  <c:v>1</c:v>
                </c:pt>
                <c:pt idx="129">
                  <c:v>121</c:v>
                </c:pt>
                <c:pt idx="130">
                  <c:v>26</c:v>
                </c:pt>
                <c:pt idx="131">
                  <c:v>42</c:v>
                </c:pt>
                <c:pt idx="132">
                  <c:v>84</c:v>
                </c:pt>
                <c:pt idx="133">
                  <c:v>61</c:v>
                </c:pt>
                <c:pt idx="134">
                  <c:v>27</c:v>
                </c:pt>
                <c:pt idx="135">
                  <c:v>146</c:v>
                </c:pt>
                <c:pt idx="136">
                  <c:v>913</c:v>
                </c:pt>
                <c:pt idx="137">
                  <c:v>168</c:v>
                </c:pt>
                <c:pt idx="138">
                  <c:v>44</c:v>
                </c:pt>
                <c:pt idx="139">
                  <c:v>938</c:v>
                </c:pt>
                <c:pt idx="140">
                  <c:v>92</c:v>
                </c:pt>
                <c:pt idx="141">
                  <c:v>120</c:v>
                </c:pt>
                <c:pt idx="142">
                  <c:v>93</c:v>
                </c:pt>
                <c:pt idx="143">
                  <c:v>64</c:v>
                </c:pt>
                <c:pt idx="144">
                  <c:v>438</c:v>
                </c:pt>
                <c:pt idx="145">
                  <c:v>130</c:v>
                </c:pt>
                <c:pt idx="146">
                  <c:v>34</c:v>
                </c:pt>
                <c:pt idx="147">
                  <c:v>82</c:v>
                </c:pt>
                <c:pt idx="148">
                  <c:v>88</c:v>
                </c:pt>
                <c:pt idx="149">
                  <c:v>544</c:v>
                </c:pt>
                <c:pt idx="150">
                  <c:v>100</c:v>
                </c:pt>
                <c:pt idx="151">
                  <c:v>248</c:v>
                </c:pt>
                <c:pt idx="152">
                  <c:v>61</c:v>
                </c:pt>
                <c:pt idx="153">
                  <c:v>5</c:v>
                </c:pt>
                <c:pt idx="154">
                  <c:v>3249</c:v>
                </c:pt>
                <c:pt idx="155">
                  <c:v>9379</c:v>
                </c:pt>
                <c:pt idx="156">
                  <c:v>160</c:v>
                </c:pt>
                <c:pt idx="157">
                  <c:v>76</c:v>
                </c:pt>
                <c:pt idx="158">
                  <c:v>183</c:v>
                </c:pt>
                <c:pt idx="159">
                  <c:v>88</c:v>
                </c:pt>
                <c:pt idx="160">
                  <c:v>39</c:v>
                </c:pt>
                <c:pt idx="161">
                  <c:v>52</c:v>
                </c:pt>
                <c:pt idx="162">
                  <c:v>77</c:v>
                </c:pt>
                <c:pt idx="163">
                  <c:v>123</c:v>
                </c:pt>
                <c:pt idx="164">
                  <c:v>39</c:v>
                </c:pt>
                <c:pt idx="165">
                  <c:v>270</c:v>
                </c:pt>
                <c:pt idx="166">
                  <c:v>1107</c:v>
                </c:pt>
                <c:pt idx="167">
                  <c:v>3514</c:v>
                </c:pt>
                <c:pt idx="168">
                  <c:v>2173</c:v>
                </c:pt>
                <c:pt idx="169">
                  <c:v>1341</c:v>
                </c:pt>
                <c:pt idx="170">
                  <c:v>90</c:v>
                </c:pt>
                <c:pt idx="171">
                  <c:v>73</c:v>
                </c:pt>
                <c:pt idx="172">
                  <c:v>398</c:v>
                </c:pt>
                <c:pt idx="173">
                  <c:v>12</c:v>
                </c:pt>
                <c:pt idx="174">
                  <c:v>110</c:v>
                </c:pt>
                <c:pt idx="175">
                  <c:v>93</c:v>
                </c:pt>
                <c:pt idx="176">
                  <c:v>4290</c:v>
                </c:pt>
                <c:pt idx="177">
                  <c:v>287</c:v>
                </c:pt>
                <c:pt idx="178">
                  <c:v>67</c:v>
                </c:pt>
                <c:pt idx="179">
                  <c:v>38</c:v>
                </c:pt>
                <c:pt idx="180">
                  <c:v>1</c:v>
                </c:pt>
                <c:pt idx="181">
                  <c:v>124</c:v>
                </c:pt>
                <c:pt idx="182">
                  <c:v>31</c:v>
                </c:pt>
                <c:pt idx="183">
                  <c:v>38</c:v>
                </c:pt>
                <c:pt idx="184">
                  <c:v>85</c:v>
                </c:pt>
                <c:pt idx="185">
                  <c:v>56</c:v>
                </c:pt>
                <c:pt idx="186">
                  <c:v>26</c:v>
                </c:pt>
                <c:pt idx="187">
                  <c:v>133</c:v>
                </c:pt>
                <c:pt idx="188">
                  <c:v>886</c:v>
                </c:pt>
                <c:pt idx="189">
                  <c:v>166</c:v>
                </c:pt>
                <c:pt idx="190">
                  <c:v>36</c:v>
                </c:pt>
                <c:pt idx="191">
                  <c:v>978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71</c:v>
                </c:pt>
                <c:pt idx="196">
                  <c:v>413</c:v>
                </c:pt>
                <c:pt idx="197">
                  <c:v>124</c:v>
                </c:pt>
                <c:pt idx="198">
                  <c:v>34</c:v>
                </c:pt>
                <c:pt idx="199">
                  <c:v>85</c:v>
                </c:pt>
                <c:pt idx="200">
                  <c:v>98</c:v>
                </c:pt>
                <c:pt idx="201">
                  <c:v>530</c:v>
                </c:pt>
                <c:pt idx="202">
                  <c:v>125</c:v>
                </c:pt>
                <c:pt idx="203">
                  <c:v>232</c:v>
                </c:pt>
                <c:pt idx="204">
                  <c:v>64</c:v>
                </c:pt>
                <c:pt idx="205">
                  <c:v>8</c:v>
                </c:pt>
                <c:pt idx="206">
                  <c:v>3261</c:v>
                </c:pt>
                <c:pt idx="207">
                  <c:v>9544</c:v>
                </c:pt>
                <c:pt idx="208">
                  <c:v>150</c:v>
                </c:pt>
                <c:pt idx="209">
                  <c:v>83</c:v>
                </c:pt>
                <c:pt idx="210">
                  <c:v>192</c:v>
                </c:pt>
                <c:pt idx="211">
                  <c:v>99</c:v>
                </c:pt>
                <c:pt idx="212">
                  <c:v>40</c:v>
                </c:pt>
                <c:pt idx="213">
                  <c:v>50</c:v>
                </c:pt>
                <c:pt idx="214">
                  <c:v>87</c:v>
                </c:pt>
                <c:pt idx="215">
                  <c:v>109</c:v>
                </c:pt>
                <c:pt idx="216">
                  <c:v>31</c:v>
                </c:pt>
                <c:pt idx="217">
                  <c:v>254</c:v>
                </c:pt>
                <c:pt idx="218">
                  <c:v>1095</c:v>
                </c:pt>
                <c:pt idx="219">
                  <c:v>3703</c:v>
                </c:pt>
                <c:pt idx="220">
                  <c:v>2293</c:v>
                </c:pt>
                <c:pt idx="221">
                  <c:v>1410</c:v>
                </c:pt>
                <c:pt idx="222">
                  <c:v>90</c:v>
                </c:pt>
                <c:pt idx="223">
                  <c:v>84</c:v>
                </c:pt>
                <c:pt idx="224">
                  <c:v>446</c:v>
                </c:pt>
                <c:pt idx="225">
                  <c:v>10</c:v>
                </c:pt>
                <c:pt idx="226">
                  <c:v>126</c:v>
                </c:pt>
                <c:pt idx="227">
                  <c:v>90</c:v>
                </c:pt>
                <c:pt idx="228">
                  <c:v>4549</c:v>
                </c:pt>
                <c:pt idx="229">
                  <c:v>309</c:v>
                </c:pt>
                <c:pt idx="230">
                  <c:v>56</c:v>
                </c:pt>
                <c:pt idx="231">
                  <c:v>46</c:v>
                </c:pt>
                <c:pt idx="232">
                  <c:v>2</c:v>
                </c:pt>
                <c:pt idx="233">
                  <c:v>132</c:v>
                </c:pt>
                <c:pt idx="234">
                  <c:v>34</c:v>
                </c:pt>
                <c:pt idx="235">
                  <c:v>31</c:v>
                </c:pt>
                <c:pt idx="236">
                  <c:v>72</c:v>
                </c:pt>
                <c:pt idx="237">
                  <c:v>64</c:v>
                </c:pt>
                <c:pt idx="238">
                  <c:v>24</c:v>
                </c:pt>
                <c:pt idx="239">
                  <c:v>133</c:v>
                </c:pt>
                <c:pt idx="240">
                  <c:v>903</c:v>
                </c:pt>
                <c:pt idx="241">
                  <c:v>164</c:v>
                </c:pt>
                <c:pt idx="242">
                  <c:v>38</c:v>
                </c:pt>
                <c:pt idx="243">
                  <c:v>1058</c:v>
                </c:pt>
                <c:pt idx="244">
                  <c:v>113</c:v>
                </c:pt>
                <c:pt idx="245">
                  <c:v>104</c:v>
                </c:pt>
                <c:pt idx="246">
                  <c:v>131</c:v>
                </c:pt>
                <c:pt idx="247">
                  <c:v>84</c:v>
                </c:pt>
                <c:pt idx="248">
                  <c:v>399</c:v>
                </c:pt>
                <c:pt idx="249">
                  <c:v>152</c:v>
                </c:pt>
                <c:pt idx="250">
                  <c:v>35</c:v>
                </c:pt>
                <c:pt idx="251">
                  <c:v>93</c:v>
                </c:pt>
                <c:pt idx="252">
                  <c:v>96</c:v>
                </c:pt>
                <c:pt idx="253">
                  <c:v>580</c:v>
                </c:pt>
                <c:pt idx="254">
                  <c:v>144</c:v>
                </c:pt>
                <c:pt idx="255">
                  <c:v>269</c:v>
                </c:pt>
                <c:pt idx="256">
                  <c:v>66</c:v>
                </c:pt>
                <c:pt idx="257">
                  <c:v>3</c:v>
                </c:pt>
                <c:pt idx="258">
                  <c:v>3529</c:v>
                </c:pt>
                <c:pt idx="259">
                  <c:v>10076</c:v>
                </c:pt>
                <c:pt idx="260">
                  <c:v>338</c:v>
                </c:pt>
                <c:pt idx="261">
                  <c:v>122</c:v>
                </c:pt>
                <c:pt idx="262">
                  <c:v>293</c:v>
                </c:pt>
                <c:pt idx="263">
                  <c:v>103</c:v>
                </c:pt>
                <c:pt idx="264">
                  <c:v>109</c:v>
                </c:pt>
                <c:pt idx="265">
                  <c:v>122</c:v>
                </c:pt>
                <c:pt idx="266">
                  <c:v>190</c:v>
                </c:pt>
                <c:pt idx="267">
                  <c:v>227</c:v>
                </c:pt>
                <c:pt idx="268">
                  <c:v>62</c:v>
                </c:pt>
                <c:pt idx="269">
                  <c:v>526</c:v>
                </c:pt>
                <c:pt idx="270">
                  <c:v>2092</c:v>
                </c:pt>
                <c:pt idx="271">
                  <c:v>5616</c:v>
                </c:pt>
                <c:pt idx="272">
                  <c:v>3104</c:v>
                </c:pt>
                <c:pt idx="273">
                  <c:v>2512</c:v>
                </c:pt>
                <c:pt idx="274">
                  <c:v>218</c:v>
                </c:pt>
                <c:pt idx="275">
                  <c:v>230</c:v>
                </c:pt>
                <c:pt idx="276">
                  <c:v>791</c:v>
                </c:pt>
                <c:pt idx="277">
                  <c:v>101</c:v>
                </c:pt>
                <c:pt idx="278">
                  <c:v>273</c:v>
                </c:pt>
                <c:pt idx="279">
                  <c:v>203</c:v>
                </c:pt>
                <c:pt idx="280">
                  <c:v>7432</c:v>
                </c:pt>
                <c:pt idx="281">
                  <c:v>540</c:v>
                </c:pt>
                <c:pt idx="282">
                  <c:v>165</c:v>
                </c:pt>
                <c:pt idx="283">
                  <c:v>142</c:v>
                </c:pt>
                <c:pt idx="284">
                  <c:v>49</c:v>
                </c:pt>
                <c:pt idx="285">
                  <c:v>234</c:v>
                </c:pt>
                <c:pt idx="286">
                  <c:v>87</c:v>
                </c:pt>
                <c:pt idx="287">
                  <c:v>85</c:v>
                </c:pt>
                <c:pt idx="288">
                  <c:v>171</c:v>
                </c:pt>
                <c:pt idx="289">
                  <c:v>320</c:v>
                </c:pt>
                <c:pt idx="290">
                  <c:v>43</c:v>
                </c:pt>
                <c:pt idx="291">
                  <c:v>297</c:v>
                </c:pt>
                <c:pt idx="292">
                  <c:v>2133</c:v>
                </c:pt>
                <c:pt idx="293">
                  <c:v>363</c:v>
                </c:pt>
                <c:pt idx="294">
                  <c:v>116</c:v>
                </c:pt>
                <c:pt idx="295">
                  <c:v>1803</c:v>
                </c:pt>
                <c:pt idx="296">
                  <c:v>135</c:v>
                </c:pt>
                <c:pt idx="297">
                  <c:v>174</c:v>
                </c:pt>
                <c:pt idx="298">
                  <c:v>161</c:v>
                </c:pt>
                <c:pt idx="299">
                  <c:v>194</c:v>
                </c:pt>
                <c:pt idx="300">
                  <c:v>587</c:v>
                </c:pt>
                <c:pt idx="301">
                  <c:v>321</c:v>
                </c:pt>
                <c:pt idx="302">
                  <c:v>49</c:v>
                </c:pt>
                <c:pt idx="303">
                  <c:v>167</c:v>
                </c:pt>
                <c:pt idx="304">
                  <c:v>168</c:v>
                </c:pt>
                <c:pt idx="305">
                  <c:v>795</c:v>
                </c:pt>
                <c:pt idx="306">
                  <c:v>185</c:v>
                </c:pt>
                <c:pt idx="307">
                  <c:v>420</c:v>
                </c:pt>
                <c:pt idx="308">
                  <c:v>109</c:v>
                </c:pt>
                <c:pt idx="309">
                  <c:v>70</c:v>
                </c:pt>
                <c:pt idx="310">
                  <c:v>5817</c:v>
                </c:pt>
                <c:pt idx="311">
                  <c:v>17474</c:v>
                </c:pt>
                <c:pt idx="312">
                  <c:v>495</c:v>
                </c:pt>
                <c:pt idx="313">
                  <c:v>240</c:v>
                </c:pt>
                <c:pt idx="314">
                  <c:v>430</c:v>
                </c:pt>
                <c:pt idx="315">
                  <c:v>335</c:v>
                </c:pt>
                <c:pt idx="316">
                  <c:v>315</c:v>
                </c:pt>
                <c:pt idx="317">
                  <c:v>425</c:v>
                </c:pt>
                <c:pt idx="318">
                  <c:v>375</c:v>
                </c:pt>
                <c:pt idx="319">
                  <c:v>455</c:v>
                </c:pt>
                <c:pt idx="320">
                  <c:v>230</c:v>
                </c:pt>
                <c:pt idx="321">
                  <c:v>1015</c:v>
                </c:pt>
                <c:pt idx="322">
                  <c:v>4305</c:v>
                </c:pt>
                <c:pt idx="323">
                  <c:v>8310</c:v>
                </c:pt>
                <c:pt idx="324">
                  <c:v>3850</c:v>
                </c:pt>
                <c:pt idx="325">
                  <c:v>4460</c:v>
                </c:pt>
                <c:pt idx="326">
                  <c:v>750</c:v>
                </c:pt>
                <c:pt idx="327">
                  <c:v>710</c:v>
                </c:pt>
                <c:pt idx="328">
                  <c:v>1290</c:v>
                </c:pt>
                <c:pt idx="329">
                  <c:v>155</c:v>
                </c:pt>
                <c:pt idx="330">
                  <c:v>830</c:v>
                </c:pt>
                <c:pt idx="331">
                  <c:v>600</c:v>
                </c:pt>
                <c:pt idx="332">
                  <c:v>12645</c:v>
                </c:pt>
                <c:pt idx="333">
                  <c:v>1400</c:v>
                </c:pt>
                <c:pt idx="334">
                  <c:v>505</c:v>
                </c:pt>
                <c:pt idx="335">
                  <c:v>365</c:v>
                </c:pt>
                <c:pt idx="336">
                  <c:v>40</c:v>
                </c:pt>
                <c:pt idx="337">
                  <c:v>635</c:v>
                </c:pt>
                <c:pt idx="338">
                  <c:v>165</c:v>
                </c:pt>
                <c:pt idx="339">
                  <c:v>275</c:v>
                </c:pt>
                <c:pt idx="340">
                  <c:v>405</c:v>
                </c:pt>
                <c:pt idx="341">
                  <c:v>380</c:v>
                </c:pt>
                <c:pt idx="342">
                  <c:v>160</c:v>
                </c:pt>
                <c:pt idx="343">
                  <c:v>535</c:v>
                </c:pt>
                <c:pt idx="344">
                  <c:v>4875</c:v>
                </c:pt>
                <c:pt idx="345">
                  <c:v>705</c:v>
                </c:pt>
                <c:pt idx="346">
                  <c:v>130</c:v>
                </c:pt>
                <c:pt idx="347">
                  <c:v>2510</c:v>
                </c:pt>
                <c:pt idx="348">
                  <c:v>445</c:v>
                </c:pt>
                <c:pt idx="349">
                  <c:v>400</c:v>
                </c:pt>
                <c:pt idx="350">
                  <c:v>420</c:v>
                </c:pt>
                <c:pt idx="351">
                  <c:v>325</c:v>
                </c:pt>
                <c:pt idx="352">
                  <c:v>1065</c:v>
                </c:pt>
                <c:pt idx="353">
                  <c:v>945</c:v>
                </c:pt>
                <c:pt idx="354">
                  <c:v>190</c:v>
                </c:pt>
                <c:pt idx="355">
                  <c:v>295</c:v>
                </c:pt>
                <c:pt idx="356">
                  <c:v>360</c:v>
                </c:pt>
                <c:pt idx="357">
                  <c:v>1225</c:v>
                </c:pt>
                <c:pt idx="358">
                  <c:v>710</c:v>
                </c:pt>
                <c:pt idx="359">
                  <c:v>830</c:v>
                </c:pt>
                <c:pt idx="360">
                  <c:v>275</c:v>
                </c:pt>
                <c:pt idx="361">
                  <c:v>100</c:v>
                </c:pt>
                <c:pt idx="362">
                  <c:v>10930</c:v>
                </c:pt>
                <c:pt idx="363">
                  <c:v>32755</c:v>
                </c:pt>
                <c:pt idx="364">
                  <c:v>535</c:v>
                </c:pt>
                <c:pt idx="365">
                  <c:v>290</c:v>
                </c:pt>
                <c:pt idx="366">
                  <c:v>475</c:v>
                </c:pt>
                <c:pt idx="367">
                  <c:v>380</c:v>
                </c:pt>
                <c:pt idx="368">
                  <c:v>370</c:v>
                </c:pt>
                <c:pt idx="369">
                  <c:v>405</c:v>
                </c:pt>
                <c:pt idx="370">
                  <c:v>415</c:v>
                </c:pt>
                <c:pt idx="371">
                  <c:v>505</c:v>
                </c:pt>
                <c:pt idx="372">
                  <c:v>235</c:v>
                </c:pt>
                <c:pt idx="373">
                  <c:v>870</c:v>
                </c:pt>
                <c:pt idx="374">
                  <c:v>4480</c:v>
                </c:pt>
                <c:pt idx="375">
                  <c:v>9460</c:v>
                </c:pt>
                <c:pt idx="376">
                  <c:v>4390</c:v>
                </c:pt>
                <c:pt idx="377">
                  <c:v>5070</c:v>
                </c:pt>
                <c:pt idx="378">
                  <c:v>825</c:v>
                </c:pt>
                <c:pt idx="379">
                  <c:v>870</c:v>
                </c:pt>
                <c:pt idx="380">
                  <c:v>1480</c:v>
                </c:pt>
                <c:pt idx="381">
                  <c:v>180</c:v>
                </c:pt>
                <c:pt idx="382">
                  <c:v>915</c:v>
                </c:pt>
                <c:pt idx="383">
                  <c:v>745</c:v>
                </c:pt>
                <c:pt idx="384">
                  <c:v>14470</c:v>
                </c:pt>
                <c:pt idx="385">
                  <c:v>1685</c:v>
                </c:pt>
                <c:pt idx="386">
                  <c:v>430</c:v>
                </c:pt>
                <c:pt idx="387">
                  <c:v>360</c:v>
                </c:pt>
                <c:pt idx="388">
                  <c:v>40</c:v>
                </c:pt>
                <c:pt idx="389">
                  <c:v>705</c:v>
                </c:pt>
                <c:pt idx="390">
                  <c:v>245</c:v>
                </c:pt>
                <c:pt idx="391">
                  <c:v>280</c:v>
                </c:pt>
                <c:pt idx="392">
                  <c:v>395</c:v>
                </c:pt>
                <c:pt idx="393">
                  <c:v>365</c:v>
                </c:pt>
                <c:pt idx="394">
                  <c:v>185</c:v>
                </c:pt>
                <c:pt idx="395">
                  <c:v>625</c:v>
                </c:pt>
                <c:pt idx="396">
                  <c:v>5315</c:v>
                </c:pt>
                <c:pt idx="397">
                  <c:v>920</c:v>
                </c:pt>
                <c:pt idx="398">
                  <c:v>140</c:v>
                </c:pt>
                <c:pt idx="399">
                  <c:v>2980</c:v>
                </c:pt>
                <c:pt idx="400">
                  <c:v>535</c:v>
                </c:pt>
                <c:pt idx="401">
                  <c:v>565</c:v>
                </c:pt>
                <c:pt idx="402">
                  <c:v>510</c:v>
                </c:pt>
                <c:pt idx="403">
                  <c:v>300</c:v>
                </c:pt>
                <c:pt idx="404">
                  <c:v>1090</c:v>
                </c:pt>
                <c:pt idx="405">
                  <c:v>1065</c:v>
                </c:pt>
                <c:pt idx="406">
                  <c:v>180</c:v>
                </c:pt>
                <c:pt idx="407">
                  <c:v>285</c:v>
                </c:pt>
                <c:pt idx="408">
                  <c:v>355</c:v>
                </c:pt>
                <c:pt idx="409">
                  <c:v>1270</c:v>
                </c:pt>
                <c:pt idx="410">
                  <c:v>700</c:v>
                </c:pt>
                <c:pt idx="411">
                  <c:v>805</c:v>
                </c:pt>
                <c:pt idx="412">
                  <c:v>275</c:v>
                </c:pt>
                <c:pt idx="413">
                  <c:v>90</c:v>
                </c:pt>
                <c:pt idx="414">
                  <c:v>12075</c:v>
                </c:pt>
                <c:pt idx="415">
                  <c:v>36340</c:v>
                </c:pt>
                <c:pt idx="416">
                  <c:v>565</c:v>
                </c:pt>
                <c:pt idx="417">
                  <c:v>310</c:v>
                </c:pt>
                <c:pt idx="418">
                  <c:v>515</c:v>
                </c:pt>
                <c:pt idx="419">
                  <c:v>430</c:v>
                </c:pt>
                <c:pt idx="420">
                  <c:v>335</c:v>
                </c:pt>
                <c:pt idx="421">
                  <c:v>415</c:v>
                </c:pt>
                <c:pt idx="422">
                  <c:v>455</c:v>
                </c:pt>
                <c:pt idx="423">
                  <c:v>570</c:v>
                </c:pt>
                <c:pt idx="424">
                  <c:v>245</c:v>
                </c:pt>
                <c:pt idx="425">
                  <c:v>845</c:v>
                </c:pt>
                <c:pt idx="426">
                  <c:v>4675</c:v>
                </c:pt>
                <c:pt idx="427">
                  <c:v>10505</c:v>
                </c:pt>
                <c:pt idx="428">
                  <c:v>4895</c:v>
                </c:pt>
                <c:pt idx="429">
                  <c:v>5610</c:v>
                </c:pt>
                <c:pt idx="430">
                  <c:v>905</c:v>
                </c:pt>
                <c:pt idx="431">
                  <c:v>1040</c:v>
                </c:pt>
                <c:pt idx="432">
                  <c:v>1640</c:v>
                </c:pt>
                <c:pt idx="433">
                  <c:v>185</c:v>
                </c:pt>
                <c:pt idx="434">
                  <c:v>1010</c:v>
                </c:pt>
                <c:pt idx="435">
                  <c:v>825</c:v>
                </c:pt>
                <c:pt idx="436">
                  <c:v>16110</c:v>
                </c:pt>
                <c:pt idx="437">
                  <c:v>1905</c:v>
                </c:pt>
                <c:pt idx="438">
                  <c:v>380</c:v>
                </c:pt>
                <c:pt idx="439">
                  <c:v>390</c:v>
                </c:pt>
                <c:pt idx="440">
                  <c:v>35</c:v>
                </c:pt>
                <c:pt idx="441">
                  <c:v>755</c:v>
                </c:pt>
                <c:pt idx="442">
                  <c:v>265</c:v>
                </c:pt>
                <c:pt idx="443">
                  <c:v>310</c:v>
                </c:pt>
                <c:pt idx="444">
                  <c:v>425</c:v>
                </c:pt>
                <c:pt idx="445">
                  <c:v>390</c:v>
                </c:pt>
                <c:pt idx="446">
                  <c:v>220</c:v>
                </c:pt>
                <c:pt idx="447">
                  <c:v>695</c:v>
                </c:pt>
                <c:pt idx="448">
                  <c:v>5775</c:v>
                </c:pt>
                <c:pt idx="449">
                  <c:v>985</c:v>
                </c:pt>
                <c:pt idx="450">
                  <c:v>165</c:v>
                </c:pt>
                <c:pt idx="451">
                  <c:v>3130</c:v>
                </c:pt>
                <c:pt idx="452">
                  <c:v>535</c:v>
                </c:pt>
                <c:pt idx="453">
                  <c:v>640</c:v>
                </c:pt>
                <c:pt idx="454">
                  <c:v>595</c:v>
                </c:pt>
                <c:pt idx="455">
                  <c:v>275</c:v>
                </c:pt>
                <c:pt idx="456">
                  <c:v>1095</c:v>
                </c:pt>
                <c:pt idx="457">
                  <c:v>1020</c:v>
                </c:pt>
                <c:pt idx="458">
                  <c:v>175</c:v>
                </c:pt>
                <c:pt idx="459">
                  <c:v>330</c:v>
                </c:pt>
                <c:pt idx="460">
                  <c:v>435</c:v>
                </c:pt>
                <c:pt idx="461">
                  <c:v>1285</c:v>
                </c:pt>
                <c:pt idx="462">
                  <c:v>695</c:v>
                </c:pt>
                <c:pt idx="463">
                  <c:v>820</c:v>
                </c:pt>
                <c:pt idx="464">
                  <c:v>290</c:v>
                </c:pt>
                <c:pt idx="465">
                  <c:v>115</c:v>
                </c:pt>
                <c:pt idx="466">
                  <c:v>12585</c:v>
                </c:pt>
                <c:pt idx="467">
                  <c:v>39155</c:v>
                </c:pt>
                <c:pt idx="468">
                  <c:v>670</c:v>
                </c:pt>
                <c:pt idx="469">
                  <c:v>305</c:v>
                </c:pt>
                <c:pt idx="470">
                  <c:v>540</c:v>
                </c:pt>
                <c:pt idx="471">
                  <c:v>455</c:v>
                </c:pt>
                <c:pt idx="472">
                  <c:v>360</c:v>
                </c:pt>
                <c:pt idx="473">
                  <c:v>390</c:v>
                </c:pt>
                <c:pt idx="474">
                  <c:v>465</c:v>
                </c:pt>
                <c:pt idx="475">
                  <c:v>620</c:v>
                </c:pt>
                <c:pt idx="476">
                  <c:v>250</c:v>
                </c:pt>
                <c:pt idx="477">
                  <c:v>815</c:v>
                </c:pt>
                <c:pt idx="478">
                  <c:v>4860</c:v>
                </c:pt>
                <c:pt idx="479">
                  <c:v>11295</c:v>
                </c:pt>
                <c:pt idx="480">
                  <c:v>5320</c:v>
                </c:pt>
                <c:pt idx="481">
                  <c:v>5975</c:v>
                </c:pt>
                <c:pt idx="482">
                  <c:v>895</c:v>
                </c:pt>
                <c:pt idx="483">
                  <c:v>1155</c:v>
                </c:pt>
                <c:pt idx="484">
                  <c:v>1740</c:v>
                </c:pt>
                <c:pt idx="485">
                  <c:v>150</c:v>
                </c:pt>
                <c:pt idx="486">
                  <c:v>1055</c:v>
                </c:pt>
                <c:pt idx="487">
                  <c:v>810</c:v>
                </c:pt>
                <c:pt idx="488">
                  <c:v>17105</c:v>
                </c:pt>
                <c:pt idx="489">
                  <c:v>1930</c:v>
                </c:pt>
                <c:pt idx="490">
                  <c:v>365</c:v>
                </c:pt>
                <c:pt idx="491">
                  <c:v>425</c:v>
                </c:pt>
                <c:pt idx="492">
                  <c:v>55</c:v>
                </c:pt>
                <c:pt idx="493">
                  <c:v>795</c:v>
                </c:pt>
                <c:pt idx="494">
                  <c:v>285</c:v>
                </c:pt>
                <c:pt idx="495">
                  <c:v>320</c:v>
                </c:pt>
                <c:pt idx="496">
                  <c:v>500</c:v>
                </c:pt>
                <c:pt idx="497">
                  <c:v>400</c:v>
                </c:pt>
                <c:pt idx="498">
                  <c:v>225</c:v>
                </c:pt>
                <c:pt idx="499">
                  <c:v>720</c:v>
                </c:pt>
                <c:pt idx="500">
                  <c:v>6025</c:v>
                </c:pt>
                <c:pt idx="501">
                  <c:v>995</c:v>
                </c:pt>
                <c:pt idx="502">
                  <c:v>160</c:v>
                </c:pt>
                <c:pt idx="503">
                  <c:v>3370</c:v>
                </c:pt>
                <c:pt idx="504">
                  <c:v>575</c:v>
                </c:pt>
                <c:pt idx="505">
                  <c:v>650</c:v>
                </c:pt>
                <c:pt idx="506">
                  <c:v>595</c:v>
                </c:pt>
                <c:pt idx="507">
                  <c:v>285</c:v>
                </c:pt>
                <c:pt idx="508">
                  <c:v>1110</c:v>
                </c:pt>
                <c:pt idx="509">
                  <c:v>990</c:v>
                </c:pt>
                <c:pt idx="510">
                  <c:v>170</c:v>
                </c:pt>
                <c:pt idx="511">
                  <c:v>355</c:v>
                </c:pt>
                <c:pt idx="512">
                  <c:v>455</c:v>
                </c:pt>
                <c:pt idx="513">
                  <c:v>1280</c:v>
                </c:pt>
                <c:pt idx="514">
                  <c:v>735</c:v>
                </c:pt>
                <c:pt idx="515">
                  <c:v>895</c:v>
                </c:pt>
                <c:pt idx="516">
                  <c:v>305</c:v>
                </c:pt>
                <c:pt idx="517">
                  <c:v>115</c:v>
                </c:pt>
                <c:pt idx="518">
                  <c:v>13040</c:v>
                </c:pt>
                <c:pt idx="519">
                  <c:v>41035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A-49F1-A358-BC157A3A7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63448"/>
        <c:axId val="811370008"/>
      </c:barChart>
      <c:catAx>
        <c:axId val="811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70008"/>
        <c:crosses val="autoZero"/>
        <c:auto val="1"/>
        <c:lblAlgn val="ctr"/>
        <c:lblOffset val="100"/>
        <c:noMultiLvlLbl val="0"/>
      </c:catAx>
      <c:valAx>
        <c:axId val="811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\ ###\ 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204107</xdr:colOff>
      <xdr:row>6</xdr:row>
      <xdr:rowOff>81643</xdr:rowOff>
    </xdr:from>
    <xdr:to>
      <xdr:col>23</xdr:col>
      <xdr:colOff>238125</xdr:colOff>
      <xdr:row>487</xdr:row>
      <xdr:rowOff>1</xdr:rowOff>
    </xdr:to>
    <xdr:graphicFrame macro="">
      <xdr:nvGraphicFramePr>
        <xdr:cNvPr id="2" name="Balkendiagramm_A4" hidden="1">
          <a:extLst>
            <a:ext uri="{FF2B5EF4-FFF2-40B4-BE49-F238E27FC236}">
              <a16:creationId xmlns:a16="http://schemas.microsoft.com/office/drawing/2014/main" id="{A5A956B4-E419-447F-A2C4-276F490BD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0/Versand_an_Himmler/2012_12_16/2020_12_16_Zeitreih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F12" t="str">
            <v>Polen</v>
          </cell>
          <cell r="G12" t="str">
            <v>Türkei</v>
          </cell>
          <cell r="H12" t="str">
            <v>Syrien</v>
          </cell>
          <cell r="I12" t="str">
            <v>Rumänien</v>
          </cell>
          <cell r="J12" t="str">
            <v>Irak</v>
          </cell>
        </row>
        <row r="15">
          <cell r="D15" t="str">
            <v>Braunschweig, Stadt</v>
          </cell>
          <cell r="E15">
            <v>2005</v>
          </cell>
          <cell r="F15">
            <v>1942</v>
          </cell>
          <cell r="G15">
            <v>5957</v>
          </cell>
          <cell r="H15">
            <v>183</v>
          </cell>
          <cell r="I15">
            <v>238</v>
          </cell>
          <cell r="J15">
            <v>212</v>
          </cell>
        </row>
        <row r="16">
          <cell r="D16" t="str">
            <v>Salzgitter, Stadt</v>
          </cell>
          <cell r="E16">
            <v>2005</v>
          </cell>
          <cell r="F16">
            <v>543</v>
          </cell>
          <cell r="G16">
            <v>6320</v>
          </cell>
          <cell r="H16">
            <v>46</v>
          </cell>
          <cell r="I16">
            <v>120</v>
          </cell>
          <cell r="J16">
            <v>103</v>
          </cell>
        </row>
        <row r="17">
          <cell r="D17" t="str">
            <v>Wolfsburg, Stadt</v>
          </cell>
          <cell r="E17">
            <v>2005</v>
          </cell>
          <cell r="F17">
            <v>596</v>
          </cell>
          <cell r="G17">
            <v>581</v>
          </cell>
          <cell r="H17">
            <v>112</v>
          </cell>
          <cell r="I17">
            <v>78</v>
          </cell>
          <cell r="J17">
            <v>181</v>
          </cell>
        </row>
        <row r="18">
          <cell r="D18" t="str">
            <v>Gifhorn</v>
          </cell>
          <cell r="E18">
            <v>2005</v>
          </cell>
          <cell r="F18">
            <v>523</v>
          </cell>
          <cell r="G18">
            <v>1903</v>
          </cell>
          <cell r="H18">
            <v>61</v>
          </cell>
          <cell r="I18">
            <v>54</v>
          </cell>
          <cell r="J18">
            <v>100</v>
          </cell>
        </row>
        <row r="19">
          <cell r="D19" t="str">
            <v>Goslar</v>
          </cell>
          <cell r="E19">
            <v>2005</v>
          </cell>
          <cell r="F19">
            <v>430</v>
          </cell>
          <cell r="G19">
            <v>1936</v>
          </cell>
          <cell r="H19">
            <v>58</v>
          </cell>
          <cell r="I19">
            <v>46</v>
          </cell>
          <cell r="J19">
            <v>38</v>
          </cell>
        </row>
        <row r="20">
          <cell r="D20" t="str">
            <v>Helmstedt</v>
          </cell>
          <cell r="E20">
            <v>2005</v>
          </cell>
          <cell r="F20">
            <v>316</v>
          </cell>
          <cell r="G20">
            <v>1146</v>
          </cell>
          <cell r="H20">
            <v>26</v>
          </cell>
          <cell r="I20">
            <v>18</v>
          </cell>
          <cell r="J20">
            <v>125</v>
          </cell>
        </row>
        <row r="21">
          <cell r="D21" t="str">
            <v>Northeim</v>
          </cell>
          <cell r="E21">
            <v>2005</v>
          </cell>
          <cell r="F21">
            <v>336</v>
          </cell>
          <cell r="G21">
            <v>1026</v>
          </cell>
          <cell r="H21">
            <v>99</v>
          </cell>
          <cell r="I21">
            <v>39</v>
          </cell>
          <cell r="J21">
            <v>43</v>
          </cell>
        </row>
        <row r="22">
          <cell r="D22" t="str">
            <v>Peine</v>
          </cell>
          <cell r="E22">
            <v>2005</v>
          </cell>
          <cell r="F22">
            <v>478</v>
          </cell>
          <cell r="G22">
            <v>2946</v>
          </cell>
          <cell r="H22">
            <v>101</v>
          </cell>
          <cell r="I22">
            <v>32</v>
          </cell>
          <cell r="J22">
            <v>70</v>
          </cell>
        </row>
        <row r="23">
          <cell r="D23" t="str">
            <v>Wolfenbüttel</v>
          </cell>
          <cell r="E23">
            <v>2005</v>
          </cell>
          <cell r="F23">
            <v>326</v>
          </cell>
          <cell r="G23">
            <v>1325</v>
          </cell>
          <cell r="H23">
            <v>161</v>
          </cell>
          <cell r="I23">
            <v>24</v>
          </cell>
          <cell r="J23">
            <v>57</v>
          </cell>
        </row>
        <row r="24">
          <cell r="D24" t="str">
            <v>Göttingen</v>
          </cell>
          <cell r="E24">
            <v>2005</v>
          </cell>
          <cell r="F24">
            <v>989</v>
          </cell>
          <cell r="G24">
            <v>3823</v>
          </cell>
          <cell r="H24">
            <v>181</v>
          </cell>
          <cell r="I24">
            <v>159</v>
          </cell>
          <cell r="J24">
            <v>334</v>
          </cell>
        </row>
        <row r="25">
          <cell r="D25" t="str">
            <v>Stat. Region Braunschweig</v>
          </cell>
          <cell r="E25">
            <v>2005</v>
          </cell>
          <cell r="F25">
            <v>6479</v>
          </cell>
          <cell r="G25">
            <v>26963</v>
          </cell>
          <cell r="H25">
            <v>1028</v>
          </cell>
          <cell r="I25">
            <v>808</v>
          </cell>
          <cell r="J25">
            <v>1263</v>
          </cell>
        </row>
        <row r="26">
          <cell r="D26" t="str">
            <v>Hannover, Region</v>
          </cell>
          <cell r="E26">
            <v>2005</v>
          </cell>
          <cell r="F26">
            <v>7889</v>
          </cell>
          <cell r="G26">
            <v>29699</v>
          </cell>
          <cell r="H26">
            <v>978</v>
          </cell>
          <cell r="I26">
            <v>732</v>
          </cell>
          <cell r="J26">
            <v>2607</v>
          </cell>
        </row>
        <row r="27">
          <cell r="D27" t="str">
            <v xml:space="preserve">   dav. Hannover, Lhst.</v>
          </cell>
          <cell r="E27">
            <v>2005</v>
          </cell>
          <cell r="F27">
            <v>4696</v>
          </cell>
          <cell r="G27">
            <v>19350</v>
          </cell>
          <cell r="H27">
            <v>516</v>
          </cell>
          <cell r="I27">
            <v>335</v>
          </cell>
          <cell r="J27">
            <v>1993</v>
          </cell>
        </row>
        <row r="28">
          <cell r="D28" t="str">
            <v xml:space="preserve">   dav. Hannover, Umland</v>
          </cell>
          <cell r="E28">
            <v>2005</v>
          </cell>
          <cell r="F28">
            <v>3193</v>
          </cell>
          <cell r="G28">
            <v>10349</v>
          </cell>
          <cell r="H28">
            <v>462</v>
          </cell>
          <cell r="I28">
            <v>397</v>
          </cell>
          <cell r="J28">
            <v>614</v>
          </cell>
        </row>
        <row r="29">
          <cell r="D29" t="str">
            <v>Diepholz</v>
          </cell>
          <cell r="E29">
            <v>2005</v>
          </cell>
          <cell r="F29">
            <v>754</v>
          </cell>
          <cell r="G29">
            <v>1788</v>
          </cell>
          <cell r="H29">
            <v>121</v>
          </cell>
          <cell r="I29">
            <v>59</v>
          </cell>
          <cell r="J29">
            <v>94</v>
          </cell>
        </row>
        <row r="30">
          <cell r="D30" t="str">
            <v>Hameln-Pyrmont</v>
          </cell>
          <cell r="E30">
            <v>2005</v>
          </cell>
          <cell r="F30">
            <v>568</v>
          </cell>
          <cell r="G30">
            <v>3221</v>
          </cell>
          <cell r="H30">
            <v>142</v>
          </cell>
          <cell r="I30">
            <v>55</v>
          </cell>
          <cell r="J30">
            <v>46</v>
          </cell>
        </row>
        <row r="31">
          <cell r="D31" t="str">
            <v>Hildesheim</v>
          </cell>
          <cell r="E31">
            <v>2005</v>
          </cell>
          <cell r="F31">
            <v>979</v>
          </cell>
          <cell r="G31">
            <v>4163</v>
          </cell>
          <cell r="H31">
            <v>292</v>
          </cell>
          <cell r="I31">
            <v>130</v>
          </cell>
          <cell r="J31">
            <v>215</v>
          </cell>
        </row>
        <row r="32">
          <cell r="D32" t="str">
            <v>Holzminden</v>
          </cell>
          <cell r="E32">
            <v>2005</v>
          </cell>
          <cell r="F32">
            <v>179</v>
          </cell>
          <cell r="G32">
            <v>1355</v>
          </cell>
          <cell r="H32">
            <v>26</v>
          </cell>
          <cell r="I32">
            <v>14</v>
          </cell>
          <cell r="J32">
            <v>13</v>
          </cell>
        </row>
        <row r="33">
          <cell r="D33" t="str">
            <v>Nienburg (Weser)</v>
          </cell>
          <cell r="E33">
            <v>2005</v>
          </cell>
          <cell r="F33">
            <v>482</v>
          </cell>
          <cell r="G33">
            <v>1984</v>
          </cell>
          <cell r="H33">
            <v>331</v>
          </cell>
          <cell r="I33">
            <v>33</v>
          </cell>
          <cell r="J33">
            <v>58</v>
          </cell>
        </row>
        <row r="34">
          <cell r="D34" t="str">
            <v>Schaumburg</v>
          </cell>
          <cell r="E34">
            <v>2005</v>
          </cell>
          <cell r="F34">
            <v>599</v>
          </cell>
          <cell r="G34">
            <v>3060</v>
          </cell>
          <cell r="H34">
            <v>153</v>
          </cell>
          <cell r="I34">
            <v>59</v>
          </cell>
          <cell r="J34">
            <v>145</v>
          </cell>
        </row>
        <row r="35">
          <cell r="D35" t="str">
            <v>Stat. Region Hannover</v>
          </cell>
          <cell r="E35">
            <v>2005</v>
          </cell>
          <cell r="F35">
            <v>11450</v>
          </cell>
          <cell r="G35">
            <v>45270</v>
          </cell>
          <cell r="H35">
            <v>2043</v>
          </cell>
          <cell r="I35">
            <v>1082</v>
          </cell>
          <cell r="J35">
            <v>3178</v>
          </cell>
        </row>
        <row r="36">
          <cell r="D36" t="str">
            <v>Celle</v>
          </cell>
          <cell r="E36">
            <v>2005</v>
          </cell>
          <cell r="F36">
            <v>421</v>
          </cell>
          <cell r="G36">
            <v>2418</v>
          </cell>
          <cell r="H36">
            <v>121</v>
          </cell>
          <cell r="I36">
            <v>75</v>
          </cell>
          <cell r="J36">
            <v>150</v>
          </cell>
        </row>
        <row r="37">
          <cell r="D37" t="str">
            <v>Cuxhaven</v>
          </cell>
          <cell r="E37">
            <v>2005</v>
          </cell>
          <cell r="F37">
            <v>426</v>
          </cell>
          <cell r="G37">
            <v>1151</v>
          </cell>
          <cell r="H37">
            <v>87</v>
          </cell>
          <cell r="I37">
            <v>39</v>
          </cell>
          <cell r="J37">
            <v>79</v>
          </cell>
        </row>
        <row r="38">
          <cell r="D38" t="str">
            <v>Harburg</v>
          </cell>
          <cell r="E38">
            <v>2005</v>
          </cell>
          <cell r="F38">
            <v>878</v>
          </cell>
          <cell r="G38">
            <v>1619</v>
          </cell>
          <cell r="H38">
            <v>96</v>
          </cell>
          <cell r="I38">
            <v>126</v>
          </cell>
          <cell r="J38">
            <v>58</v>
          </cell>
        </row>
        <row r="39">
          <cell r="D39" t="str">
            <v>Lüchow-Dannenberg</v>
          </cell>
          <cell r="E39">
            <v>2005</v>
          </cell>
          <cell r="F39">
            <v>235</v>
          </cell>
          <cell r="G39">
            <v>104</v>
          </cell>
          <cell r="H39">
            <v>7</v>
          </cell>
          <cell r="I39">
            <v>8</v>
          </cell>
          <cell r="J39">
            <v>1</v>
          </cell>
        </row>
        <row r="40">
          <cell r="D40" t="str">
            <v>Lüneburg</v>
          </cell>
          <cell r="E40">
            <v>2005</v>
          </cell>
          <cell r="F40">
            <v>585</v>
          </cell>
          <cell r="G40">
            <v>995</v>
          </cell>
          <cell r="H40">
            <v>117</v>
          </cell>
          <cell r="I40">
            <v>37</v>
          </cell>
          <cell r="J40">
            <v>157</v>
          </cell>
        </row>
        <row r="41">
          <cell r="D41" t="str">
            <v>Osterholz</v>
          </cell>
          <cell r="E41">
            <v>2005</v>
          </cell>
          <cell r="F41">
            <v>263</v>
          </cell>
          <cell r="G41">
            <v>1008</v>
          </cell>
          <cell r="H41">
            <v>83</v>
          </cell>
          <cell r="I41">
            <v>32</v>
          </cell>
          <cell r="J41">
            <v>35</v>
          </cell>
        </row>
        <row r="42">
          <cell r="D42" t="str">
            <v>Rotenburg (Wümme)</v>
          </cell>
          <cell r="E42">
            <v>2005</v>
          </cell>
          <cell r="F42">
            <v>709</v>
          </cell>
          <cell r="G42">
            <v>1000</v>
          </cell>
          <cell r="H42">
            <v>43</v>
          </cell>
          <cell r="I42">
            <v>56</v>
          </cell>
          <cell r="J42">
            <v>60</v>
          </cell>
        </row>
        <row r="43">
          <cell r="D43" t="str">
            <v>Heidekreis</v>
          </cell>
          <cell r="E43">
            <v>2005</v>
          </cell>
          <cell r="F43">
            <v>464</v>
          </cell>
          <cell r="G43">
            <v>1297</v>
          </cell>
          <cell r="H43">
            <v>91</v>
          </cell>
          <cell r="I43">
            <v>41</v>
          </cell>
          <cell r="J43">
            <v>83</v>
          </cell>
        </row>
        <row r="44">
          <cell r="D44" t="str">
            <v>Stade</v>
          </cell>
          <cell r="E44">
            <v>2005</v>
          </cell>
          <cell r="F44">
            <v>701</v>
          </cell>
          <cell r="G44">
            <v>1961</v>
          </cell>
          <cell r="H44">
            <v>70</v>
          </cell>
          <cell r="I44">
            <v>85</v>
          </cell>
          <cell r="J44">
            <v>116</v>
          </cell>
        </row>
        <row r="45">
          <cell r="D45" t="str">
            <v>Uelzen</v>
          </cell>
          <cell r="E45">
            <v>2005</v>
          </cell>
          <cell r="F45">
            <v>294</v>
          </cell>
          <cell r="G45">
            <v>356</v>
          </cell>
          <cell r="H45">
            <v>34</v>
          </cell>
          <cell r="I45">
            <v>22</v>
          </cell>
          <cell r="J45">
            <v>61</v>
          </cell>
        </row>
        <row r="46">
          <cell r="D46" t="str">
            <v>Verden</v>
          </cell>
          <cell r="E46">
            <v>2005</v>
          </cell>
          <cell r="F46">
            <v>446</v>
          </cell>
          <cell r="G46">
            <v>2555</v>
          </cell>
          <cell r="H46">
            <v>93</v>
          </cell>
          <cell r="I46">
            <v>28</v>
          </cell>
          <cell r="J46">
            <v>111</v>
          </cell>
        </row>
        <row r="47">
          <cell r="D47" t="str">
            <v>Stat. Region Lüneburg</v>
          </cell>
          <cell r="E47">
            <v>2005</v>
          </cell>
          <cell r="F47">
            <v>5422</v>
          </cell>
          <cell r="G47">
            <v>14464</v>
          </cell>
          <cell r="H47">
            <v>842</v>
          </cell>
          <cell r="I47">
            <v>549</v>
          </cell>
          <cell r="J47">
            <v>911</v>
          </cell>
        </row>
        <row r="48">
          <cell r="D48" t="str">
            <v>Delmenhorst, Stadt</v>
          </cell>
          <cell r="E48">
            <v>2005</v>
          </cell>
          <cell r="F48">
            <v>499</v>
          </cell>
          <cell r="G48">
            <v>3167</v>
          </cell>
          <cell r="H48">
            <v>104</v>
          </cell>
          <cell r="I48">
            <v>26</v>
          </cell>
          <cell r="J48">
            <v>70</v>
          </cell>
        </row>
        <row r="49">
          <cell r="D49" t="str">
            <v>Emden, Stadt</v>
          </cell>
          <cell r="E49">
            <v>2005</v>
          </cell>
          <cell r="F49">
            <v>270</v>
          </cell>
          <cell r="G49">
            <v>373</v>
          </cell>
          <cell r="H49">
            <v>1</v>
          </cell>
          <cell r="I49">
            <v>39</v>
          </cell>
          <cell r="J49">
            <v>27</v>
          </cell>
        </row>
        <row r="50">
          <cell r="D50" t="str">
            <v>Oldenburg(Oldb), Stadt</v>
          </cell>
          <cell r="E50">
            <v>2005</v>
          </cell>
          <cell r="F50">
            <v>715</v>
          </cell>
          <cell r="G50">
            <v>2137</v>
          </cell>
          <cell r="H50">
            <v>92</v>
          </cell>
          <cell r="I50">
            <v>115</v>
          </cell>
          <cell r="J50">
            <v>445</v>
          </cell>
        </row>
        <row r="51">
          <cell r="D51" t="str">
            <v>Osnabrück, Stadt</v>
          </cell>
          <cell r="E51">
            <v>2005</v>
          </cell>
          <cell r="F51">
            <v>619</v>
          </cell>
          <cell r="G51">
            <v>3213</v>
          </cell>
          <cell r="H51">
            <v>72</v>
          </cell>
          <cell r="I51">
            <v>59</v>
          </cell>
          <cell r="J51">
            <v>41</v>
          </cell>
        </row>
        <row r="52">
          <cell r="D52" t="str">
            <v>Wilhelmshaven, Stadt</v>
          </cell>
          <cell r="E52">
            <v>2005</v>
          </cell>
          <cell r="F52">
            <v>214</v>
          </cell>
          <cell r="G52">
            <v>691</v>
          </cell>
          <cell r="H52">
            <v>56</v>
          </cell>
          <cell r="I52">
            <v>15</v>
          </cell>
          <cell r="J52">
            <v>94</v>
          </cell>
        </row>
        <row r="53">
          <cell r="D53" t="str">
            <v>Ammerland</v>
          </cell>
          <cell r="E53">
            <v>2005</v>
          </cell>
          <cell r="F53">
            <v>271</v>
          </cell>
          <cell r="G53">
            <v>722</v>
          </cell>
          <cell r="H53">
            <v>97</v>
          </cell>
          <cell r="I53">
            <v>25</v>
          </cell>
          <cell r="J53">
            <v>92</v>
          </cell>
        </row>
        <row r="54">
          <cell r="D54" t="str">
            <v>Aurich</v>
          </cell>
          <cell r="E54">
            <v>2005</v>
          </cell>
          <cell r="F54">
            <v>314</v>
          </cell>
          <cell r="G54">
            <v>440</v>
          </cell>
          <cell r="H54">
            <v>87</v>
          </cell>
          <cell r="I54">
            <v>31</v>
          </cell>
          <cell r="J54">
            <v>83</v>
          </cell>
        </row>
        <row r="55">
          <cell r="D55" t="str">
            <v>Cloppenburg</v>
          </cell>
          <cell r="E55">
            <v>2005</v>
          </cell>
          <cell r="F55">
            <v>782</v>
          </cell>
          <cell r="G55">
            <v>1028</v>
          </cell>
          <cell r="H55">
            <v>138</v>
          </cell>
          <cell r="I55">
            <v>34</v>
          </cell>
          <cell r="J55">
            <v>149</v>
          </cell>
        </row>
        <row r="56">
          <cell r="D56" t="str">
            <v>Emsland</v>
          </cell>
          <cell r="E56">
            <v>2005</v>
          </cell>
          <cell r="F56">
            <v>1625</v>
          </cell>
          <cell r="G56">
            <v>1204</v>
          </cell>
          <cell r="H56">
            <v>102</v>
          </cell>
          <cell r="I56">
            <v>76</v>
          </cell>
          <cell r="J56">
            <v>157</v>
          </cell>
        </row>
        <row r="57">
          <cell r="D57" t="str">
            <v>Friesland</v>
          </cell>
          <cell r="E57">
            <v>2005</v>
          </cell>
          <cell r="F57">
            <v>167</v>
          </cell>
          <cell r="G57">
            <v>345</v>
          </cell>
          <cell r="H57">
            <v>40</v>
          </cell>
          <cell r="I57">
            <v>23</v>
          </cell>
          <cell r="J57">
            <v>45</v>
          </cell>
        </row>
        <row r="58">
          <cell r="D58" t="str">
            <v>Grafschaft Bentheim</v>
          </cell>
          <cell r="E58">
            <v>2005</v>
          </cell>
          <cell r="F58">
            <v>328</v>
          </cell>
          <cell r="G58">
            <v>1750</v>
          </cell>
          <cell r="H58">
            <v>97</v>
          </cell>
          <cell r="I58">
            <v>37</v>
          </cell>
          <cell r="J58">
            <v>140</v>
          </cell>
        </row>
        <row r="59">
          <cell r="D59" t="str">
            <v>Leer</v>
          </cell>
          <cell r="E59">
            <v>2005</v>
          </cell>
          <cell r="F59">
            <v>399</v>
          </cell>
          <cell r="G59">
            <v>639</v>
          </cell>
          <cell r="H59">
            <v>111</v>
          </cell>
          <cell r="I59">
            <v>122</v>
          </cell>
          <cell r="J59">
            <v>98</v>
          </cell>
        </row>
        <row r="60">
          <cell r="D60" t="str">
            <v>Oldenburg</v>
          </cell>
          <cell r="E60">
            <v>2005</v>
          </cell>
          <cell r="F60">
            <v>406</v>
          </cell>
          <cell r="G60">
            <v>627</v>
          </cell>
          <cell r="H60">
            <v>119</v>
          </cell>
          <cell r="I60">
            <v>36</v>
          </cell>
          <cell r="J60">
            <v>224</v>
          </cell>
        </row>
        <row r="61">
          <cell r="D61" t="str">
            <v>Osnabrück</v>
          </cell>
          <cell r="E61">
            <v>2005</v>
          </cell>
          <cell r="F61">
            <v>1099</v>
          </cell>
          <cell r="G61">
            <v>3684</v>
          </cell>
          <cell r="H61">
            <v>172</v>
          </cell>
          <cell r="I61">
            <v>131</v>
          </cell>
          <cell r="J61">
            <v>181</v>
          </cell>
        </row>
        <row r="62">
          <cell r="D62" t="str">
            <v>Vechta</v>
          </cell>
          <cell r="E62">
            <v>2005</v>
          </cell>
          <cell r="F62">
            <v>906</v>
          </cell>
          <cell r="G62">
            <v>3143</v>
          </cell>
          <cell r="H62">
            <v>207</v>
          </cell>
          <cell r="I62">
            <v>86</v>
          </cell>
          <cell r="J62">
            <v>160</v>
          </cell>
        </row>
        <row r="63">
          <cell r="D63" t="str">
            <v>Wesermarsch</v>
          </cell>
          <cell r="E63">
            <v>2005</v>
          </cell>
          <cell r="F63">
            <v>356</v>
          </cell>
          <cell r="G63">
            <v>1574</v>
          </cell>
          <cell r="H63">
            <v>43</v>
          </cell>
          <cell r="I63">
            <v>80</v>
          </cell>
          <cell r="J63">
            <v>77</v>
          </cell>
        </row>
        <row r="64">
          <cell r="D64" t="str">
            <v>Wittmund</v>
          </cell>
          <cell r="E64">
            <v>2005</v>
          </cell>
          <cell r="F64">
            <v>92</v>
          </cell>
          <cell r="G64">
            <v>164</v>
          </cell>
          <cell r="H64">
            <v>7</v>
          </cell>
          <cell r="I64">
            <v>8</v>
          </cell>
          <cell r="J64">
            <v>13</v>
          </cell>
        </row>
        <row r="65">
          <cell r="D65" t="str">
            <v>Stat. Region Weser-Ems</v>
          </cell>
          <cell r="E65">
            <v>2005</v>
          </cell>
          <cell r="F65">
            <v>9062</v>
          </cell>
          <cell r="G65">
            <v>24901</v>
          </cell>
          <cell r="H65">
            <v>1545</v>
          </cell>
          <cell r="I65">
            <v>943</v>
          </cell>
          <cell r="J65">
            <v>2096</v>
          </cell>
        </row>
        <row r="66">
          <cell r="D66" t="str">
            <v>Niedersachsen</v>
          </cell>
          <cell r="E66">
            <v>2005</v>
          </cell>
          <cell r="F66">
            <v>32413</v>
          </cell>
          <cell r="G66">
            <v>111598</v>
          </cell>
          <cell r="H66">
            <v>5458</v>
          </cell>
          <cell r="I66">
            <v>3382</v>
          </cell>
          <cell r="J66">
            <v>7448</v>
          </cell>
        </row>
        <row r="67">
          <cell r="D67" t="str">
            <v>Braunschweig, Stadt</v>
          </cell>
          <cell r="E67">
            <v>2011</v>
          </cell>
          <cell r="F67">
            <v>2406</v>
          </cell>
          <cell r="G67">
            <v>5502</v>
          </cell>
          <cell r="H67">
            <v>171</v>
          </cell>
          <cell r="I67">
            <v>198</v>
          </cell>
          <cell r="J67">
            <v>179</v>
          </cell>
        </row>
        <row r="68">
          <cell r="D68" t="str">
            <v>Salzgitter, Stadt</v>
          </cell>
          <cell r="E68">
            <v>2011</v>
          </cell>
          <cell r="F68">
            <v>655</v>
          </cell>
          <cell r="G68">
            <v>5664</v>
          </cell>
          <cell r="H68">
            <v>34</v>
          </cell>
          <cell r="I68">
            <v>140</v>
          </cell>
          <cell r="J68">
            <v>71</v>
          </cell>
        </row>
        <row r="69">
          <cell r="D69" t="str">
            <v>Wolfsburg, Stadt</v>
          </cell>
          <cell r="E69">
            <v>2011</v>
          </cell>
          <cell r="F69">
            <v>761</v>
          </cell>
          <cell r="G69">
            <v>620</v>
          </cell>
          <cell r="H69">
            <v>156</v>
          </cell>
          <cell r="I69">
            <v>86</v>
          </cell>
          <cell r="J69">
            <v>189</v>
          </cell>
        </row>
        <row r="70">
          <cell r="D70" t="str">
            <v>Gifhorn</v>
          </cell>
          <cell r="E70">
            <v>2011</v>
          </cell>
          <cell r="F70">
            <v>650</v>
          </cell>
          <cell r="G70">
            <v>1670</v>
          </cell>
          <cell r="H70">
            <v>43</v>
          </cell>
          <cell r="I70">
            <v>81</v>
          </cell>
          <cell r="J70">
            <v>101</v>
          </cell>
        </row>
        <row r="71">
          <cell r="D71" t="str">
            <v>Goslar</v>
          </cell>
          <cell r="E71">
            <v>2011</v>
          </cell>
          <cell r="F71">
            <v>440</v>
          </cell>
          <cell r="G71">
            <v>1628</v>
          </cell>
          <cell r="H71">
            <v>63</v>
          </cell>
          <cell r="I71">
            <v>103</v>
          </cell>
          <cell r="J71">
            <v>37</v>
          </cell>
        </row>
        <row r="72">
          <cell r="D72" t="str">
            <v>Helmstedt</v>
          </cell>
          <cell r="E72">
            <v>2011</v>
          </cell>
          <cell r="F72">
            <v>449</v>
          </cell>
          <cell r="G72">
            <v>967</v>
          </cell>
          <cell r="H72">
            <v>50</v>
          </cell>
          <cell r="I72">
            <v>30</v>
          </cell>
          <cell r="J72">
            <v>58</v>
          </cell>
        </row>
        <row r="73">
          <cell r="D73" t="str">
            <v>Northeim</v>
          </cell>
          <cell r="E73">
            <v>2011</v>
          </cell>
          <cell r="F73">
            <v>333</v>
          </cell>
          <cell r="G73">
            <v>815</v>
          </cell>
          <cell r="H73">
            <v>94</v>
          </cell>
          <cell r="I73">
            <v>86</v>
          </cell>
          <cell r="J73">
            <v>64</v>
          </cell>
        </row>
        <row r="74">
          <cell r="D74" t="str">
            <v>Peine</v>
          </cell>
          <cell r="E74">
            <v>2011</v>
          </cell>
          <cell r="F74">
            <v>652</v>
          </cell>
          <cell r="G74">
            <v>2615</v>
          </cell>
          <cell r="H74">
            <v>123</v>
          </cell>
          <cell r="I74">
            <v>50</v>
          </cell>
          <cell r="J74">
            <v>102</v>
          </cell>
        </row>
        <row r="75">
          <cell r="D75" t="str">
            <v>Wolfenbüttel</v>
          </cell>
          <cell r="E75">
            <v>2011</v>
          </cell>
          <cell r="F75">
            <v>483</v>
          </cell>
          <cell r="G75">
            <v>1025</v>
          </cell>
          <cell r="H75">
            <v>154</v>
          </cell>
          <cell r="I75">
            <v>50</v>
          </cell>
          <cell r="J75">
            <v>54</v>
          </cell>
        </row>
        <row r="76">
          <cell r="D76" t="str">
            <v>Göttingen</v>
          </cell>
          <cell r="E76">
            <v>2011</v>
          </cell>
          <cell r="F76">
            <v>916</v>
          </cell>
          <cell r="G76">
            <v>3281</v>
          </cell>
          <cell r="H76">
            <v>232</v>
          </cell>
          <cell r="I76">
            <v>197</v>
          </cell>
          <cell r="J76">
            <v>311</v>
          </cell>
        </row>
        <row r="77">
          <cell r="D77" t="str">
            <v>Stat. Region Braunschweig</v>
          </cell>
          <cell r="E77">
            <v>2011</v>
          </cell>
          <cell r="F77">
            <v>7745</v>
          </cell>
          <cell r="G77">
            <v>23787</v>
          </cell>
          <cell r="H77">
            <v>1120</v>
          </cell>
          <cell r="I77">
            <v>1021</v>
          </cell>
          <cell r="J77">
            <v>1166</v>
          </cell>
        </row>
        <row r="78">
          <cell r="D78" t="str">
            <v>Hannover, Region</v>
          </cell>
          <cell r="E78">
            <v>2011</v>
          </cell>
          <cell r="F78">
            <v>10275</v>
          </cell>
          <cell r="G78">
            <v>27531</v>
          </cell>
          <cell r="H78">
            <v>1186</v>
          </cell>
          <cell r="I78">
            <v>1331</v>
          </cell>
          <cell r="J78">
            <v>3223</v>
          </cell>
        </row>
        <row r="79">
          <cell r="D79" t="str">
            <v xml:space="preserve">   dav. Hannover, Lhst.</v>
          </cell>
          <cell r="E79">
            <v>2011</v>
          </cell>
          <cell r="F79">
            <v>6422</v>
          </cell>
          <cell r="G79">
            <v>17951</v>
          </cell>
          <cell r="H79">
            <v>543</v>
          </cell>
          <cell r="I79">
            <v>914</v>
          </cell>
          <cell r="J79">
            <v>1930</v>
          </cell>
        </row>
        <row r="80">
          <cell r="D80" t="str">
            <v xml:space="preserve">   dav. Hannover, Umland</v>
          </cell>
          <cell r="E80">
            <v>2011</v>
          </cell>
          <cell r="F80">
            <v>3853</v>
          </cell>
          <cell r="G80">
            <v>9580</v>
          </cell>
          <cell r="H80">
            <v>643</v>
          </cell>
          <cell r="I80">
            <v>417</v>
          </cell>
          <cell r="J80">
            <v>1293</v>
          </cell>
        </row>
        <row r="81">
          <cell r="D81" t="str">
            <v>Diepholz</v>
          </cell>
          <cell r="E81">
            <v>2011</v>
          </cell>
          <cell r="F81">
            <v>1202</v>
          </cell>
          <cell r="G81">
            <v>1563</v>
          </cell>
          <cell r="H81">
            <v>186</v>
          </cell>
          <cell r="I81">
            <v>126</v>
          </cell>
          <cell r="J81">
            <v>111</v>
          </cell>
        </row>
        <row r="82">
          <cell r="D82" t="str">
            <v>Hameln-Pyrmont</v>
          </cell>
          <cell r="E82">
            <v>2011</v>
          </cell>
          <cell r="F82">
            <v>686</v>
          </cell>
          <cell r="G82">
            <v>2913</v>
          </cell>
          <cell r="H82">
            <v>135</v>
          </cell>
          <cell r="I82">
            <v>160</v>
          </cell>
          <cell r="J82">
            <v>73</v>
          </cell>
        </row>
        <row r="83">
          <cell r="D83" t="str">
            <v>Hildesheim</v>
          </cell>
          <cell r="E83">
            <v>2011</v>
          </cell>
          <cell r="F83">
            <v>1101</v>
          </cell>
          <cell r="G83">
            <v>3508</v>
          </cell>
          <cell r="H83">
            <v>275</v>
          </cell>
          <cell r="I83">
            <v>160</v>
          </cell>
          <cell r="J83">
            <v>382</v>
          </cell>
        </row>
        <row r="84">
          <cell r="D84" t="str">
            <v>Holzminden</v>
          </cell>
          <cell r="E84">
            <v>2011</v>
          </cell>
          <cell r="F84">
            <v>182</v>
          </cell>
          <cell r="G84">
            <v>1156</v>
          </cell>
          <cell r="H84">
            <v>91</v>
          </cell>
          <cell r="I84">
            <v>24</v>
          </cell>
          <cell r="J84">
            <v>12</v>
          </cell>
        </row>
        <row r="85">
          <cell r="D85" t="str">
            <v>Nienburg (Weser)</v>
          </cell>
          <cell r="E85">
            <v>2011</v>
          </cell>
          <cell r="F85">
            <v>625</v>
          </cell>
          <cell r="G85">
            <v>1567</v>
          </cell>
          <cell r="H85">
            <v>345</v>
          </cell>
          <cell r="I85">
            <v>137</v>
          </cell>
          <cell r="J85">
            <v>125</v>
          </cell>
        </row>
        <row r="86">
          <cell r="D86" t="str">
            <v>Schaumburg</v>
          </cell>
          <cell r="E86">
            <v>2011</v>
          </cell>
          <cell r="F86">
            <v>817</v>
          </cell>
          <cell r="G86">
            <v>2469</v>
          </cell>
          <cell r="H86">
            <v>143</v>
          </cell>
          <cell r="I86">
            <v>64</v>
          </cell>
          <cell r="J86">
            <v>121</v>
          </cell>
        </row>
        <row r="87">
          <cell r="D87" t="str">
            <v>Stat. Region Hannover</v>
          </cell>
          <cell r="E87">
            <v>2011</v>
          </cell>
          <cell r="F87">
            <v>14888</v>
          </cell>
          <cell r="G87">
            <v>40707</v>
          </cell>
          <cell r="H87">
            <v>2361</v>
          </cell>
          <cell r="I87">
            <v>2002</v>
          </cell>
          <cell r="J87">
            <v>4047</v>
          </cell>
        </row>
        <row r="88">
          <cell r="D88" t="str">
            <v>Celle</v>
          </cell>
          <cell r="E88">
            <v>2011</v>
          </cell>
          <cell r="F88">
            <v>566</v>
          </cell>
          <cell r="G88">
            <v>1792</v>
          </cell>
          <cell r="H88">
            <v>139</v>
          </cell>
          <cell r="I88">
            <v>110</v>
          </cell>
          <cell r="J88">
            <v>254</v>
          </cell>
        </row>
        <row r="89">
          <cell r="D89" t="str">
            <v>Cuxhaven</v>
          </cell>
          <cell r="E89">
            <v>2011</v>
          </cell>
          <cell r="F89">
            <v>562</v>
          </cell>
          <cell r="G89">
            <v>957</v>
          </cell>
          <cell r="H89">
            <v>94</v>
          </cell>
          <cell r="I89">
            <v>57</v>
          </cell>
          <cell r="J89">
            <v>70</v>
          </cell>
        </row>
        <row r="90">
          <cell r="D90" t="str">
            <v>Harburg</v>
          </cell>
          <cell r="E90">
            <v>2011</v>
          </cell>
          <cell r="F90">
            <v>1511</v>
          </cell>
          <cell r="G90">
            <v>1376</v>
          </cell>
          <cell r="H90">
            <v>106</v>
          </cell>
          <cell r="I90">
            <v>191</v>
          </cell>
          <cell r="J90">
            <v>47</v>
          </cell>
        </row>
        <row r="91">
          <cell r="D91" t="str">
            <v>Lüchow-Dannenberg</v>
          </cell>
          <cell r="E91">
            <v>2011</v>
          </cell>
          <cell r="F91">
            <v>331</v>
          </cell>
          <cell r="G91">
            <v>106</v>
          </cell>
          <cell r="H91">
            <v>8</v>
          </cell>
          <cell r="I91">
            <v>57</v>
          </cell>
          <cell r="J91">
            <v>1</v>
          </cell>
        </row>
        <row r="92">
          <cell r="D92" t="str">
            <v>Lüneburg</v>
          </cell>
          <cell r="E92">
            <v>2011</v>
          </cell>
          <cell r="F92">
            <v>881</v>
          </cell>
          <cell r="G92">
            <v>870</v>
          </cell>
          <cell r="H92">
            <v>83</v>
          </cell>
          <cell r="I92">
            <v>77</v>
          </cell>
          <cell r="J92">
            <v>128</v>
          </cell>
        </row>
        <row r="93">
          <cell r="D93" t="str">
            <v>Osterholz</v>
          </cell>
          <cell r="E93">
            <v>2011</v>
          </cell>
          <cell r="F93">
            <v>404</v>
          </cell>
          <cell r="G93">
            <v>869</v>
          </cell>
          <cell r="H93">
            <v>95</v>
          </cell>
          <cell r="I93">
            <v>64</v>
          </cell>
          <cell r="J93">
            <v>21</v>
          </cell>
        </row>
        <row r="94">
          <cell r="D94" t="str">
            <v>Rotenburg (Wümme)</v>
          </cell>
          <cell r="E94">
            <v>2011</v>
          </cell>
          <cell r="F94">
            <v>875</v>
          </cell>
          <cell r="G94">
            <v>795</v>
          </cell>
          <cell r="H94">
            <v>64</v>
          </cell>
          <cell r="I94">
            <v>141</v>
          </cell>
          <cell r="J94">
            <v>43</v>
          </cell>
        </row>
        <row r="95">
          <cell r="D95" t="str">
            <v>Heidekreis</v>
          </cell>
          <cell r="E95">
            <v>2011</v>
          </cell>
          <cell r="F95">
            <v>648</v>
          </cell>
          <cell r="G95">
            <v>1028</v>
          </cell>
          <cell r="H95">
            <v>95</v>
          </cell>
          <cell r="I95">
            <v>58</v>
          </cell>
          <cell r="J95">
            <v>89</v>
          </cell>
        </row>
        <row r="96">
          <cell r="D96" t="str">
            <v>Stade</v>
          </cell>
          <cell r="E96">
            <v>2011</v>
          </cell>
          <cell r="F96">
            <v>1467</v>
          </cell>
          <cell r="G96">
            <v>1876</v>
          </cell>
          <cell r="H96">
            <v>95</v>
          </cell>
          <cell r="I96">
            <v>152</v>
          </cell>
          <cell r="J96">
            <v>62</v>
          </cell>
        </row>
        <row r="97">
          <cell r="D97" t="str">
            <v>Uelzen</v>
          </cell>
          <cell r="E97">
            <v>2011</v>
          </cell>
          <cell r="F97">
            <v>395</v>
          </cell>
          <cell r="G97">
            <v>254</v>
          </cell>
          <cell r="H97">
            <v>48</v>
          </cell>
          <cell r="I97">
            <v>51</v>
          </cell>
          <cell r="J97">
            <v>27</v>
          </cell>
        </row>
        <row r="98">
          <cell r="D98" t="str">
            <v>Verden</v>
          </cell>
          <cell r="E98">
            <v>2011</v>
          </cell>
          <cell r="F98">
            <v>598</v>
          </cell>
          <cell r="G98">
            <v>2122</v>
          </cell>
          <cell r="H98">
            <v>131</v>
          </cell>
          <cell r="I98">
            <v>54</v>
          </cell>
          <cell r="J98">
            <v>143</v>
          </cell>
        </row>
        <row r="99">
          <cell r="D99" t="str">
            <v>Stat. Region Lüneburg</v>
          </cell>
          <cell r="E99">
            <v>2011</v>
          </cell>
          <cell r="F99">
            <v>8238</v>
          </cell>
          <cell r="G99">
            <v>12045</v>
          </cell>
          <cell r="H99">
            <v>958</v>
          </cell>
          <cell r="I99">
            <v>1012</v>
          </cell>
          <cell r="J99">
            <v>885</v>
          </cell>
        </row>
        <row r="100">
          <cell r="D100" t="str">
            <v>Delmenhorst, Stadt</v>
          </cell>
          <cell r="E100">
            <v>2011</v>
          </cell>
          <cell r="F100">
            <v>632</v>
          </cell>
          <cell r="G100">
            <v>2610</v>
          </cell>
          <cell r="H100">
            <v>75</v>
          </cell>
          <cell r="I100">
            <v>47</v>
          </cell>
          <cell r="J100">
            <v>154</v>
          </cell>
        </row>
        <row r="101">
          <cell r="D101" t="str">
            <v>Emden, Stadt</v>
          </cell>
          <cell r="E101">
            <v>2011</v>
          </cell>
          <cell r="F101">
            <v>233</v>
          </cell>
          <cell r="G101">
            <v>332</v>
          </cell>
          <cell r="H101">
            <v>6</v>
          </cell>
          <cell r="I101">
            <v>80</v>
          </cell>
          <cell r="J101">
            <v>34</v>
          </cell>
        </row>
        <row r="102">
          <cell r="D102" t="str">
            <v>Oldenburg(Oldb), Stadt</v>
          </cell>
          <cell r="E102">
            <v>2011</v>
          </cell>
          <cell r="F102">
            <v>740</v>
          </cell>
          <cell r="G102">
            <v>1772</v>
          </cell>
          <cell r="H102">
            <v>153</v>
          </cell>
          <cell r="I102">
            <v>162</v>
          </cell>
          <cell r="J102">
            <v>884</v>
          </cell>
        </row>
        <row r="103">
          <cell r="D103" t="str">
            <v>Osnabrück, Stadt</v>
          </cell>
          <cell r="E103">
            <v>2011</v>
          </cell>
          <cell r="F103">
            <v>888</v>
          </cell>
          <cell r="G103">
            <v>2927</v>
          </cell>
          <cell r="H103">
            <v>93</v>
          </cell>
          <cell r="I103">
            <v>263</v>
          </cell>
          <cell r="J103">
            <v>83</v>
          </cell>
        </row>
        <row r="104">
          <cell r="D104" t="str">
            <v>Wilhelmshaven, Stadt</v>
          </cell>
          <cell r="E104">
            <v>2011</v>
          </cell>
          <cell r="F104">
            <v>556</v>
          </cell>
          <cell r="G104">
            <v>564</v>
          </cell>
          <cell r="H104">
            <v>44</v>
          </cell>
          <cell r="I104">
            <v>74</v>
          </cell>
          <cell r="J104">
            <v>120</v>
          </cell>
        </row>
        <row r="105">
          <cell r="D105" t="str">
            <v>Ammerland</v>
          </cell>
          <cell r="E105">
            <v>2011</v>
          </cell>
          <cell r="F105">
            <v>621</v>
          </cell>
          <cell r="G105">
            <v>581</v>
          </cell>
          <cell r="H105">
            <v>117</v>
          </cell>
          <cell r="I105">
            <v>93</v>
          </cell>
          <cell r="J105">
            <v>89</v>
          </cell>
        </row>
        <row r="106">
          <cell r="D106" t="str">
            <v>Aurich</v>
          </cell>
          <cell r="E106">
            <v>2011</v>
          </cell>
          <cell r="F106">
            <v>631</v>
          </cell>
          <cell r="G106">
            <v>356</v>
          </cell>
          <cell r="H106">
            <v>86</v>
          </cell>
          <cell r="I106">
            <v>74</v>
          </cell>
          <cell r="J106">
            <v>53</v>
          </cell>
        </row>
        <row r="107">
          <cell r="D107" t="str">
            <v>Cloppenburg</v>
          </cell>
          <cell r="E107">
            <v>2011</v>
          </cell>
          <cell r="F107">
            <v>1451</v>
          </cell>
          <cell r="G107">
            <v>910</v>
          </cell>
          <cell r="H107">
            <v>171</v>
          </cell>
          <cell r="I107">
            <v>1109</v>
          </cell>
          <cell r="J107">
            <v>423</v>
          </cell>
        </row>
        <row r="108">
          <cell r="D108" t="str">
            <v>Emsland</v>
          </cell>
          <cell r="E108">
            <v>2011</v>
          </cell>
          <cell r="F108">
            <v>3498</v>
          </cell>
          <cell r="G108">
            <v>1024</v>
          </cell>
          <cell r="H108">
            <v>127</v>
          </cell>
          <cell r="I108">
            <v>985</v>
          </cell>
          <cell r="J108">
            <v>111</v>
          </cell>
        </row>
        <row r="109">
          <cell r="D109" t="str">
            <v>Friesland</v>
          </cell>
          <cell r="E109">
            <v>2011</v>
          </cell>
          <cell r="F109">
            <v>230</v>
          </cell>
          <cell r="G109">
            <v>272</v>
          </cell>
          <cell r="H109">
            <v>43</v>
          </cell>
          <cell r="I109">
            <v>45</v>
          </cell>
          <cell r="J109">
            <v>40</v>
          </cell>
        </row>
        <row r="110">
          <cell r="D110" t="str">
            <v>Grafschaft Bentheim</v>
          </cell>
          <cell r="E110">
            <v>2011</v>
          </cell>
          <cell r="F110">
            <v>708</v>
          </cell>
          <cell r="G110">
            <v>1482</v>
          </cell>
          <cell r="H110">
            <v>77</v>
          </cell>
          <cell r="I110">
            <v>178</v>
          </cell>
          <cell r="J110">
            <v>93</v>
          </cell>
        </row>
        <row r="111">
          <cell r="D111" t="str">
            <v>Leer</v>
          </cell>
          <cell r="E111">
            <v>2011</v>
          </cell>
          <cell r="F111">
            <v>562</v>
          </cell>
          <cell r="G111">
            <v>417</v>
          </cell>
          <cell r="H111">
            <v>117</v>
          </cell>
          <cell r="I111">
            <v>204</v>
          </cell>
          <cell r="J111">
            <v>90</v>
          </cell>
        </row>
        <row r="112">
          <cell r="D112" t="str">
            <v>Oldenburg</v>
          </cell>
          <cell r="E112">
            <v>2011</v>
          </cell>
          <cell r="F112">
            <v>999</v>
          </cell>
          <cell r="G112">
            <v>501</v>
          </cell>
          <cell r="H112">
            <v>97</v>
          </cell>
          <cell r="I112">
            <v>246</v>
          </cell>
          <cell r="J112">
            <v>580</v>
          </cell>
        </row>
        <row r="113">
          <cell r="D113" t="str">
            <v>Osnabrück</v>
          </cell>
          <cell r="E113">
            <v>2011</v>
          </cell>
          <cell r="F113">
            <v>2468</v>
          </cell>
          <cell r="G113">
            <v>3276</v>
          </cell>
          <cell r="H113">
            <v>181</v>
          </cell>
          <cell r="I113">
            <v>723</v>
          </cell>
          <cell r="J113">
            <v>151</v>
          </cell>
        </row>
        <row r="114">
          <cell r="D114" t="str">
            <v>Vechta</v>
          </cell>
          <cell r="E114">
            <v>2011</v>
          </cell>
          <cell r="F114">
            <v>1940</v>
          </cell>
          <cell r="G114">
            <v>2881</v>
          </cell>
          <cell r="H114">
            <v>216</v>
          </cell>
          <cell r="I114">
            <v>641</v>
          </cell>
          <cell r="J114">
            <v>256</v>
          </cell>
        </row>
        <row r="115">
          <cell r="D115" t="str">
            <v>Wesermarsch</v>
          </cell>
          <cell r="E115">
            <v>2011</v>
          </cell>
          <cell r="F115">
            <v>457</v>
          </cell>
          <cell r="G115">
            <v>1258</v>
          </cell>
          <cell r="H115">
            <v>56</v>
          </cell>
          <cell r="I115">
            <v>120</v>
          </cell>
          <cell r="J115">
            <v>58</v>
          </cell>
        </row>
        <row r="116">
          <cell r="D116" t="str">
            <v>Wittmund</v>
          </cell>
          <cell r="E116">
            <v>2011</v>
          </cell>
          <cell r="F116">
            <v>155</v>
          </cell>
          <cell r="G116">
            <v>112</v>
          </cell>
          <cell r="H116">
            <v>13</v>
          </cell>
          <cell r="I116">
            <v>22</v>
          </cell>
          <cell r="J116">
            <v>9</v>
          </cell>
        </row>
        <row r="117">
          <cell r="D117" t="str">
            <v>Stat. Region Weser-Ems</v>
          </cell>
          <cell r="E117">
            <v>2011</v>
          </cell>
          <cell r="F117">
            <v>16769</v>
          </cell>
          <cell r="G117">
            <v>21275</v>
          </cell>
          <cell r="H117">
            <v>1672</v>
          </cell>
          <cell r="I117">
            <v>5066</v>
          </cell>
          <cell r="J117">
            <v>3228</v>
          </cell>
        </row>
        <row r="118">
          <cell r="D118" t="str">
            <v>Niedersachsen</v>
          </cell>
          <cell r="E118">
            <v>2011</v>
          </cell>
          <cell r="F118">
            <v>47640</v>
          </cell>
          <cell r="G118">
            <v>97814</v>
          </cell>
          <cell r="H118">
            <v>6111</v>
          </cell>
          <cell r="I118">
            <v>9101</v>
          </cell>
          <cell r="J118">
            <v>9326</v>
          </cell>
        </row>
        <row r="119">
          <cell r="D119" t="str">
            <v>Braunschweig, Stadt</v>
          </cell>
          <cell r="E119">
            <v>2012</v>
          </cell>
          <cell r="F119">
            <v>2770</v>
          </cell>
          <cell r="G119">
            <v>5380</v>
          </cell>
          <cell r="H119">
            <v>168</v>
          </cell>
          <cell r="I119">
            <v>239</v>
          </cell>
          <cell r="J119">
            <v>164</v>
          </cell>
        </row>
        <row r="120">
          <cell r="D120" t="str">
            <v>Salzgitter, Stadt</v>
          </cell>
          <cell r="E120">
            <v>2012</v>
          </cell>
          <cell r="F120">
            <v>722</v>
          </cell>
          <cell r="G120">
            <v>5541</v>
          </cell>
          <cell r="H120">
            <v>81</v>
          </cell>
          <cell r="I120">
            <v>169</v>
          </cell>
          <cell r="J120">
            <v>73</v>
          </cell>
        </row>
        <row r="121">
          <cell r="D121" t="str">
            <v>Wolfsburg, Stadt</v>
          </cell>
          <cell r="E121">
            <v>2012</v>
          </cell>
          <cell r="F121">
            <v>844</v>
          </cell>
          <cell r="G121">
            <v>621</v>
          </cell>
          <cell r="H121">
            <v>225</v>
          </cell>
          <cell r="I121">
            <v>127</v>
          </cell>
          <cell r="J121">
            <v>191</v>
          </cell>
        </row>
        <row r="122">
          <cell r="D122" t="str">
            <v>Gifhorn</v>
          </cell>
          <cell r="E122">
            <v>2012</v>
          </cell>
          <cell r="F122">
            <v>761</v>
          </cell>
          <cell r="G122">
            <v>1655</v>
          </cell>
          <cell r="H122">
            <v>71</v>
          </cell>
          <cell r="I122">
            <v>103</v>
          </cell>
          <cell r="J122">
            <v>93</v>
          </cell>
        </row>
        <row r="123">
          <cell r="D123" t="str">
            <v>Goslar</v>
          </cell>
          <cell r="E123">
            <v>2012</v>
          </cell>
          <cell r="F123">
            <v>519</v>
          </cell>
          <cell r="G123">
            <v>1616</v>
          </cell>
          <cell r="H123">
            <v>75</v>
          </cell>
          <cell r="I123">
            <v>119</v>
          </cell>
          <cell r="J123">
            <v>34</v>
          </cell>
        </row>
        <row r="124">
          <cell r="D124" t="str">
            <v>Helmstedt</v>
          </cell>
          <cell r="E124">
            <v>2012</v>
          </cell>
          <cell r="F124">
            <v>454</v>
          </cell>
          <cell r="G124">
            <v>931</v>
          </cell>
          <cell r="H124">
            <v>57</v>
          </cell>
          <cell r="I124">
            <v>58</v>
          </cell>
          <cell r="J124">
            <v>59</v>
          </cell>
        </row>
        <row r="125">
          <cell r="D125" t="str">
            <v>Northeim</v>
          </cell>
          <cell r="E125">
            <v>2012</v>
          </cell>
          <cell r="F125">
            <v>357</v>
          </cell>
          <cell r="G125">
            <v>787</v>
          </cell>
          <cell r="H125">
            <v>107</v>
          </cell>
          <cell r="I125">
            <v>87</v>
          </cell>
          <cell r="J125">
            <v>78</v>
          </cell>
        </row>
        <row r="126">
          <cell r="D126" t="str">
            <v>Peine</v>
          </cell>
          <cell r="E126">
            <v>2012</v>
          </cell>
          <cell r="F126">
            <v>753</v>
          </cell>
          <cell r="G126">
            <v>2526</v>
          </cell>
          <cell r="H126">
            <v>136</v>
          </cell>
          <cell r="I126">
            <v>58</v>
          </cell>
          <cell r="J126">
            <v>108</v>
          </cell>
        </row>
        <row r="127">
          <cell r="D127" t="str">
            <v>Wolfenbüttel</v>
          </cell>
          <cell r="E127">
            <v>2012</v>
          </cell>
          <cell r="F127">
            <v>538</v>
          </cell>
          <cell r="G127">
            <v>999</v>
          </cell>
          <cell r="H127">
            <v>185</v>
          </cell>
          <cell r="I127">
            <v>57</v>
          </cell>
          <cell r="J127">
            <v>48</v>
          </cell>
        </row>
        <row r="128">
          <cell r="D128" t="str">
            <v>Göttingen</v>
          </cell>
          <cell r="E128">
            <v>2012</v>
          </cell>
          <cell r="F128">
            <v>992</v>
          </cell>
          <cell r="G128">
            <v>3192</v>
          </cell>
          <cell r="H128">
            <v>353</v>
          </cell>
          <cell r="I128">
            <v>246</v>
          </cell>
          <cell r="J128">
            <v>294</v>
          </cell>
        </row>
        <row r="129">
          <cell r="D129" t="str">
            <v>Stat. Region Braunschweig</v>
          </cell>
          <cell r="E129">
            <v>2012</v>
          </cell>
          <cell r="F129">
            <v>8710</v>
          </cell>
          <cell r="G129">
            <v>23248</v>
          </cell>
          <cell r="H129">
            <v>1458</v>
          </cell>
          <cell r="I129">
            <v>1263</v>
          </cell>
          <cell r="J129">
            <v>1142</v>
          </cell>
        </row>
        <row r="130">
          <cell r="D130" t="str">
            <v>Hannover, Region</v>
          </cell>
          <cell r="E130">
            <v>2012</v>
          </cell>
          <cell r="F130">
            <v>11600</v>
          </cell>
          <cell r="G130">
            <v>27200</v>
          </cell>
          <cell r="H130">
            <v>1391</v>
          </cell>
          <cell r="I130">
            <v>1756</v>
          </cell>
          <cell r="J130">
            <v>3313</v>
          </cell>
        </row>
        <row r="131">
          <cell r="D131" t="str">
            <v xml:space="preserve">   dav. Hannover, Lhst.</v>
          </cell>
          <cell r="E131">
            <v>2012</v>
          </cell>
          <cell r="F131">
            <v>7098</v>
          </cell>
          <cell r="G131">
            <v>17686</v>
          </cell>
          <cell r="H131">
            <v>612</v>
          </cell>
          <cell r="I131">
            <v>1217</v>
          </cell>
          <cell r="J131">
            <v>2004</v>
          </cell>
        </row>
        <row r="132">
          <cell r="D132" t="str">
            <v xml:space="preserve">   dav. Hannover, Umland</v>
          </cell>
          <cell r="E132">
            <v>2012</v>
          </cell>
          <cell r="F132">
            <v>4502</v>
          </cell>
          <cell r="G132">
            <v>9514</v>
          </cell>
          <cell r="H132">
            <v>779</v>
          </cell>
          <cell r="I132">
            <v>539</v>
          </cell>
          <cell r="J132">
            <v>1309</v>
          </cell>
        </row>
        <row r="133">
          <cell r="D133" t="str">
            <v>Diepholz</v>
          </cell>
          <cell r="E133">
            <v>2012</v>
          </cell>
          <cell r="F133">
            <v>1521</v>
          </cell>
          <cell r="G133">
            <v>1573</v>
          </cell>
          <cell r="H133">
            <v>219</v>
          </cell>
          <cell r="I133">
            <v>320</v>
          </cell>
          <cell r="J133">
            <v>93</v>
          </cell>
        </row>
        <row r="134">
          <cell r="D134" t="str">
            <v>Hameln-Pyrmont</v>
          </cell>
          <cell r="E134">
            <v>2012</v>
          </cell>
          <cell r="F134">
            <v>638</v>
          </cell>
          <cell r="G134">
            <v>2847</v>
          </cell>
          <cell r="H134">
            <v>203</v>
          </cell>
          <cell r="I134">
            <v>188</v>
          </cell>
          <cell r="J134">
            <v>68</v>
          </cell>
        </row>
        <row r="135">
          <cell r="D135" t="str">
            <v>Hildesheim</v>
          </cell>
          <cell r="E135">
            <v>2012</v>
          </cell>
          <cell r="F135">
            <v>1254</v>
          </cell>
          <cell r="G135">
            <v>3419</v>
          </cell>
          <cell r="H135">
            <v>355</v>
          </cell>
          <cell r="I135">
            <v>222</v>
          </cell>
          <cell r="J135">
            <v>385</v>
          </cell>
        </row>
        <row r="136">
          <cell r="D136" t="str">
            <v>Holzminden</v>
          </cell>
          <cell r="E136">
            <v>2012</v>
          </cell>
          <cell r="F136">
            <v>183</v>
          </cell>
          <cell r="G136">
            <v>1104</v>
          </cell>
          <cell r="H136">
            <v>95</v>
          </cell>
          <cell r="I136">
            <v>27</v>
          </cell>
          <cell r="J136">
            <v>10</v>
          </cell>
        </row>
        <row r="137">
          <cell r="D137" t="str">
            <v>Nienburg (Weser)</v>
          </cell>
          <cell r="E137">
            <v>2012</v>
          </cell>
          <cell r="F137">
            <v>728</v>
          </cell>
          <cell r="G137">
            <v>1509</v>
          </cell>
          <cell r="H137">
            <v>377</v>
          </cell>
          <cell r="I137">
            <v>160</v>
          </cell>
          <cell r="J137">
            <v>104</v>
          </cell>
        </row>
        <row r="138">
          <cell r="D138" t="str">
            <v>Schaumburg</v>
          </cell>
          <cell r="E138">
            <v>2012</v>
          </cell>
          <cell r="F138">
            <v>916</v>
          </cell>
          <cell r="G138">
            <v>2380</v>
          </cell>
          <cell r="H138">
            <v>142</v>
          </cell>
          <cell r="I138">
            <v>83</v>
          </cell>
          <cell r="J138">
            <v>102</v>
          </cell>
        </row>
        <row r="139">
          <cell r="D139" t="str">
            <v>Stat. Region Hannover</v>
          </cell>
          <cell r="E139">
            <v>2012</v>
          </cell>
          <cell r="F139">
            <v>16840</v>
          </cell>
          <cell r="G139">
            <v>40032</v>
          </cell>
          <cell r="H139">
            <v>2782</v>
          </cell>
          <cell r="I139">
            <v>2756</v>
          </cell>
          <cell r="J139">
            <v>4075</v>
          </cell>
        </row>
        <row r="140">
          <cell r="D140" t="str">
            <v>Celle</v>
          </cell>
          <cell r="E140">
            <v>2012</v>
          </cell>
          <cell r="F140">
            <v>649</v>
          </cell>
          <cell r="G140">
            <v>1740</v>
          </cell>
          <cell r="H140">
            <v>162</v>
          </cell>
          <cell r="I140">
            <v>143</v>
          </cell>
          <cell r="J140">
            <v>291</v>
          </cell>
        </row>
        <row r="141">
          <cell r="D141" t="str">
            <v>Cuxhaven</v>
          </cell>
          <cell r="E141">
            <v>2012</v>
          </cell>
          <cell r="F141">
            <v>611</v>
          </cell>
          <cell r="G141">
            <v>925</v>
          </cell>
          <cell r="H141">
            <v>91</v>
          </cell>
          <cell r="I141">
            <v>61</v>
          </cell>
          <cell r="J141">
            <v>63</v>
          </cell>
        </row>
        <row r="142">
          <cell r="D142" t="str">
            <v>Harburg</v>
          </cell>
          <cell r="E142">
            <v>2012</v>
          </cell>
          <cell r="F142">
            <v>1561</v>
          </cell>
          <cell r="G142">
            <v>1366</v>
          </cell>
          <cell r="H142">
            <v>102</v>
          </cell>
          <cell r="I142">
            <v>216</v>
          </cell>
          <cell r="J142">
            <v>51</v>
          </cell>
        </row>
        <row r="143">
          <cell r="D143" t="str">
            <v>Lüchow-Dannenberg</v>
          </cell>
          <cell r="E143">
            <v>2012</v>
          </cell>
          <cell r="F143">
            <v>373</v>
          </cell>
          <cell r="G143">
            <v>95</v>
          </cell>
          <cell r="H143">
            <v>19</v>
          </cell>
          <cell r="I143">
            <v>106</v>
          </cell>
          <cell r="J143">
            <v>1</v>
          </cell>
        </row>
        <row r="144">
          <cell r="D144" t="str">
            <v>Lüneburg</v>
          </cell>
          <cell r="E144">
            <v>2012</v>
          </cell>
          <cell r="F144">
            <v>980</v>
          </cell>
          <cell r="G144">
            <v>820</v>
          </cell>
          <cell r="H144">
            <v>92</v>
          </cell>
          <cell r="I144">
            <v>129</v>
          </cell>
          <cell r="J144">
            <v>121</v>
          </cell>
        </row>
        <row r="145">
          <cell r="D145" t="str">
            <v>Osterholz</v>
          </cell>
          <cell r="E145">
            <v>2012</v>
          </cell>
          <cell r="F145">
            <v>551</v>
          </cell>
          <cell r="G145">
            <v>819</v>
          </cell>
          <cell r="H145">
            <v>59</v>
          </cell>
          <cell r="I145">
            <v>70</v>
          </cell>
          <cell r="J145">
            <v>26</v>
          </cell>
        </row>
        <row r="146">
          <cell r="D146" t="str">
            <v>Rotenburg (Wümme)</v>
          </cell>
          <cell r="E146">
            <v>2012</v>
          </cell>
          <cell r="F146">
            <v>1044</v>
          </cell>
          <cell r="G146">
            <v>775</v>
          </cell>
          <cell r="H146">
            <v>58</v>
          </cell>
          <cell r="I146">
            <v>186</v>
          </cell>
          <cell r="J146">
            <v>42</v>
          </cell>
        </row>
        <row r="147">
          <cell r="D147" t="str">
            <v>Heidekreis</v>
          </cell>
          <cell r="E147">
            <v>2012</v>
          </cell>
          <cell r="F147">
            <v>818</v>
          </cell>
          <cell r="G147">
            <v>982</v>
          </cell>
          <cell r="H147">
            <v>129</v>
          </cell>
          <cell r="I147">
            <v>86</v>
          </cell>
          <cell r="J147">
            <v>84</v>
          </cell>
        </row>
        <row r="148">
          <cell r="D148" t="str">
            <v>Stade</v>
          </cell>
          <cell r="E148">
            <v>2012</v>
          </cell>
          <cell r="F148">
            <v>1809</v>
          </cell>
          <cell r="G148">
            <v>1828</v>
          </cell>
          <cell r="H148">
            <v>59</v>
          </cell>
          <cell r="I148">
            <v>196</v>
          </cell>
          <cell r="J148">
            <v>61</v>
          </cell>
        </row>
        <row r="149">
          <cell r="D149" t="str">
            <v>Uelzen</v>
          </cell>
          <cell r="E149">
            <v>2012</v>
          </cell>
          <cell r="F149">
            <v>448</v>
          </cell>
          <cell r="G149">
            <v>245</v>
          </cell>
          <cell r="H149">
            <v>50</v>
          </cell>
          <cell r="I149">
            <v>64</v>
          </cell>
          <cell r="J149">
            <v>27</v>
          </cell>
        </row>
        <row r="150">
          <cell r="D150" t="str">
            <v>Verden</v>
          </cell>
          <cell r="E150">
            <v>2012</v>
          </cell>
          <cell r="F150">
            <v>727</v>
          </cell>
          <cell r="G150">
            <v>2029</v>
          </cell>
          <cell r="H150">
            <v>179</v>
          </cell>
          <cell r="I150">
            <v>76</v>
          </cell>
          <cell r="J150">
            <v>146</v>
          </cell>
        </row>
        <row r="151">
          <cell r="D151" t="str">
            <v>Stat. Region Lüneburg</v>
          </cell>
          <cell r="E151">
            <v>2012</v>
          </cell>
          <cell r="F151">
            <v>9571</v>
          </cell>
          <cell r="G151">
            <v>11624</v>
          </cell>
          <cell r="H151">
            <v>1000</v>
          </cell>
          <cell r="I151">
            <v>1333</v>
          </cell>
          <cell r="J151">
            <v>913</v>
          </cell>
        </row>
        <row r="152">
          <cell r="D152" t="str">
            <v>Delmenhorst, Stadt</v>
          </cell>
          <cell r="E152">
            <v>2012</v>
          </cell>
          <cell r="F152">
            <v>831</v>
          </cell>
          <cell r="G152">
            <v>2553</v>
          </cell>
          <cell r="H152">
            <v>78</v>
          </cell>
          <cell r="I152">
            <v>86</v>
          </cell>
          <cell r="J152">
            <v>168</v>
          </cell>
        </row>
        <row r="153">
          <cell r="D153" t="str">
            <v>Emden, Stadt</v>
          </cell>
          <cell r="E153">
            <v>2012</v>
          </cell>
          <cell r="F153">
            <v>404</v>
          </cell>
          <cell r="G153">
            <v>338</v>
          </cell>
          <cell r="H153">
            <v>12</v>
          </cell>
          <cell r="I153">
            <v>102</v>
          </cell>
          <cell r="J153">
            <v>44</v>
          </cell>
        </row>
        <row r="154">
          <cell r="D154" t="str">
            <v>Oldenburg(Oldb), Stadt</v>
          </cell>
          <cell r="E154">
            <v>2012</v>
          </cell>
          <cell r="F154">
            <v>822</v>
          </cell>
          <cell r="G154">
            <v>1731</v>
          </cell>
          <cell r="H154">
            <v>209</v>
          </cell>
          <cell r="I154">
            <v>199</v>
          </cell>
          <cell r="J154">
            <v>938</v>
          </cell>
        </row>
        <row r="155">
          <cell r="D155" t="str">
            <v>Osnabrück, Stadt</v>
          </cell>
          <cell r="E155">
            <v>2012</v>
          </cell>
          <cell r="F155">
            <v>1077</v>
          </cell>
          <cell r="G155">
            <v>2863</v>
          </cell>
          <cell r="H155">
            <v>107</v>
          </cell>
          <cell r="I155">
            <v>415</v>
          </cell>
          <cell r="J155">
            <v>92</v>
          </cell>
        </row>
        <row r="156">
          <cell r="D156" t="str">
            <v>Wilhelmshaven, Stadt</v>
          </cell>
          <cell r="E156">
            <v>2012</v>
          </cell>
          <cell r="F156">
            <v>584</v>
          </cell>
          <cell r="G156">
            <v>537</v>
          </cell>
          <cell r="H156">
            <v>48</v>
          </cell>
          <cell r="I156">
            <v>98</v>
          </cell>
          <cell r="J156">
            <v>120</v>
          </cell>
        </row>
        <row r="157">
          <cell r="D157" t="str">
            <v>Ammerland</v>
          </cell>
          <cell r="E157">
            <v>2012</v>
          </cell>
          <cell r="F157">
            <v>1031</v>
          </cell>
          <cell r="G157">
            <v>557</v>
          </cell>
          <cell r="H157">
            <v>137</v>
          </cell>
          <cell r="I157">
            <v>136</v>
          </cell>
          <cell r="J157">
            <v>93</v>
          </cell>
        </row>
        <row r="158">
          <cell r="D158" t="str">
            <v>Aurich</v>
          </cell>
          <cell r="E158">
            <v>2012</v>
          </cell>
          <cell r="F158">
            <v>795</v>
          </cell>
          <cell r="G158">
            <v>347</v>
          </cell>
          <cell r="H158">
            <v>98</v>
          </cell>
          <cell r="I158">
            <v>101</v>
          </cell>
          <cell r="J158">
            <v>64</v>
          </cell>
        </row>
        <row r="159">
          <cell r="D159" t="str">
            <v>Cloppenburg</v>
          </cell>
          <cell r="E159">
            <v>2012</v>
          </cell>
          <cell r="F159">
            <v>2163</v>
          </cell>
          <cell r="G159">
            <v>864</v>
          </cell>
          <cell r="H159">
            <v>208</v>
          </cell>
          <cell r="I159">
            <v>1393</v>
          </cell>
          <cell r="J159">
            <v>438</v>
          </cell>
        </row>
        <row r="160">
          <cell r="D160" t="str">
            <v>Emsland</v>
          </cell>
          <cell r="E160">
            <v>2012</v>
          </cell>
          <cell r="F160">
            <v>4052</v>
          </cell>
          <cell r="G160">
            <v>977</v>
          </cell>
          <cell r="H160">
            <v>143</v>
          </cell>
          <cell r="I160">
            <v>1411</v>
          </cell>
          <cell r="J160">
            <v>130</v>
          </cell>
        </row>
        <row r="161">
          <cell r="D161" t="str">
            <v>Friesland</v>
          </cell>
          <cell r="E161">
            <v>2012</v>
          </cell>
          <cell r="F161">
            <v>263</v>
          </cell>
          <cell r="G161">
            <v>261</v>
          </cell>
          <cell r="H161">
            <v>40</v>
          </cell>
          <cell r="I161">
            <v>47</v>
          </cell>
          <cell r="J161">
            <v>34</v>
          </cell>
        </row>
        <row r="162">
          <cell r="D162" t="str">
            <v>Grafschaft Bentheim</v>
          </cell>
          <cell r="E162">
            <v>2012</v>
          </cell>
          <cell r="F162">
            <v>1107</v>
          </cell>
          <cell r="G162">
            <v>1420</v>
          </cell>
          <cell r="H162">
            <v>85</v>
          </cell>
          <cell r="I162">
            <v>198</v>
          </cell>
          <cell r="J162">
            <v>82</v>
          </cell>
        </row>
        <row r="163">
          <cell r="D163" t="str">
            <v>Leer</v>
          </cell>
          <cell r="E163">
            <v>2012</v>
          </cell>
          <cell r="F163">
            <v>674</v>
          </cell>
          <cell r="G163">
            <v>400</v>
          </cell>
          <cell r="H163">
            <v>137</v>
          </cell>
          <cell r="I163">
            <v>273</v>
          </cell>
          <cell r="J163">
            <v>88</v>
          </cell>
        </row>
        <row r="164">
          <cell r="D164" t="str">
            <v>Oldenburg</v>
          </cell>
          <cell r="E164">
            <v>2012</v>
          </cell>
          <cell r="F164">
            <v>1254</v>
          </cell>
          <cell r="G164">
            <v>486</v>
          </cell>
          <cell r="H164">
            <v>107</v>
          </cell>
          <cell r="I164">
            <v>410</v>
          </cell>
          <cell r="J164">
            <v>544</v>
          </cell>
        </row>
        <row r="165">
          <cell r="D165" t="str">
            <v>Osnabrück</v>
          </cell>
          <cell r="E165">
            <v>2012</v>
          </cell>
          <cell r="F165">
            <v>2976</v>
          </cell>
          <cell r="G165">
            <v>3180</v>
          </cell>
          <cell r="H165">
            <v>174</v>
          </cell>
          <cell r="I165">
            <v>1084</v>
          </cell>
          <cell r="J165">
            <v>100</v>
          </cell>
        </row>
        <row r="166">
          <cell r="D166" t="str">
            <v>Vechta</v>
          </cell>
          <cell r="E166">
            <v>2012</v>
          </cell>
          <cell r="F166">
            <v>2210</v>
          </cell>
          <cell r="G166">
            <v>2737</v>
          </cell>
          <cell r="H166">
            <v>297</v>
          </cell>
          <cell r="I166">
            <v>769</v>
          </cell>
          <cell r="J166">
            <v>248</v>
          </cell>
        </row>
        <row r="167">
          <cell r="D167" t="str">
            <v>Wesermarsch</v>
          </cell>
          <cell r="E167">
            <v>2012</v>
          </cell>
          <cell r="F167">
            <v>506</v>
          </cell>
          <cell r="G167">
            <v>1211</v>
          </cell>
          <cell r="H167">
            <v>58</v>
          </cell>
          <cell r="I167">
            <v>126</v>
          </cell>
          <cell r="J167">
            <v>61</v>
          </cell>
        </row>
        <row r="168">
          <cell r="D168" t="str">
            <v>Wittmund</v>
          </cell>
          <cell r="E168">
            <v>2012</v>
          </cell>
          <cell r="F168">
            <v>184</v>
          </cell>
          <cell r="G168">
            <v>104</v>
          </cell>
          <cell r="H168">
            <v>22</v>
          </cell>
          <cell r="I168">
            <v>37</v>
          </cell>
          <cell r="J168">
            <v>5</v>
          </cell>
        </row>
        <row r="169">
          <cell r="D169" t="str">
            <v>Stat. Region Weser-Ems</v>
          </cell>
          <cell r="E169">
            <v>2012</v>
          </cell>
          <cell r="F169">
            <v>20933</v>
          </cell>
          <cell r="G169">
            <v>20566</v>
          </cell>
          <cell r="H169">
            <v>1960</v>
          </cell>
          <cell r="I169">
            <v>6885</v>
          </cell>
          <cell r="J169">
            <v>3249</v>
          </cell>
        </row>
        <row r="170">
          <cell r="D170" t="str">
            <v>Niedersachsen</v>
          </cell>
          <cell r="E170">
            <v>2012</v>
          </cell>
          <cell r="F170">
            <v>56054</v>
          </cell>
          <cell r="G170">
            <v>95470</v>
          </cell>
          <cell r="H170">
            <v>7200</v>
          </cell>
          <cell r="I170">
            <v>12237</v>
          </cell>
          <cell r="J170">
            <v>9379</v>
          </cell>
        </row>
        <row r="171">
          <cell r="D171" t="str">
            <v>Braunschweig, Stadt</v>
          </cell>
          <cell r="E171">
            <v>2013</v>
          </cell>
          <cell r="F171">
            <v>3115</v>
          </cell>
          <cell r="G171">
            <v>5319</v>
          </cell>
          <cell r="H171">
            <v>234</v>
          </cell>
          <cell r="I171">
            <v>269</v>
          </cell>
          <cell r="J171">
            <v>160</v>
          </cell>
        </row>
        <row r="172">
          <cell r="D172" t="str">
            <v>Salzgitter, Stadt</v>
          </cell>
          <cell r="E172">
            <v>2013</v>
          </cell>
          <cell r="F172">
            <v>939</v>
          </cell>
          <cell r="G172">
            <v>5465</v>
          </cell>
          <cell r="H172">
            <v>203</v>
          </cell>
          <cell r="I172">
            <v>243</v>
          </cell>
          <cell r="J172">
            <v>76</v>
          </cell>
        </row>
        <row r="173">
          <cell r="D173" t="str">
            <v>Wolfsburg, Stadt</v>
          </cell>
          <cell r="E173">
            <v>2013</v>
          </cell>
          <cell r="F173">
            <v>989</v>
          </cell>
          <cell r="G173">
            <v>619</v>
          </cell>
          <cell r="H173">
            <v>283</v>
          </cell>
          <cell r="I173">
            <v>162</v>
          </cell>
          <cell r="J173">
            <v>183</v>
          </cell>
        </row>
        <row r="174">
          <cell r="D174" t="str">
            <v>Gifhorn</v>
          </cell>
          <cell r="E174">
            <v>2013</v>
          </cell>
          <cell r="F174">
            <v>815</v>
          </cell>
          <cell r="G174">
            <v>1661</v>
          </cell>
          <cell r="H174">
            <v>93</v>
          </cell>
          <cell r="I174">
            <v>130</v>
          </cell>
          <cell r="J174">
            <v>88</v>
          </cell>
        </row>
        <row r="175">
          <cell r="D175" t="str">
            <v>Goslar</v>
          </cell>
          <cell r="E175">
            <v>2013</v>
          </cell>
          <cell r="F175">
            <v>610</v>
          </cell>
          <cell r="G175">
            <v>1592</v>
          </cell>
          <cell r="H175">
            <v>156</v>
          </cell>
          <cell r="I175">
            <v>125</v>
          </cell>
          <cell r="J175">
            <v>39</v>
          </cell>
        </row>
        <row r="176">
          <cell r="D176" t="str">
            <v>Helmstedt</v>
          </cell>
          <cell r="E176">
            <v>2013</v>
          </cell>
          <cell r="F176">
            <v>488</v>
          </cell>
          <cell r="G176">
            <v>912</v>
          </cell>
          <cell r="H176">
            <v>55</v>
          </cell>
          <cell r="I176">
            <v>64</v>
          </cell>
          <cell r="J176">
            <v>52</v>
          </cell>
        </row>
        <row r="177">
          <cell r="D177" t="str">
            <v>Northeim</v>
          </cell>
          <cell r="E177">
            <v>2013</v>
          </cell>
          <cell r="F177">
            <v>414</v>
          </cell>
          <cell r="G177">
            <v>750</v>
          </cell>
          <cell r="H177">
            <v>135</v>
          </cell>
          <cell r="I177">
            <v>150</v>
          </cell>
          <cell r="J177">
            <v>77</v>
          </cell>
        </row>
        <row r="178">
          <cell r="D178" t="str">
            <v>Peine</v>
          </cell>
          <cell r="E178">
            <v>2013</v>
          </cell>
          <cell r="F178">
            <v>888</v>
          </cell>
          <cell r="G178">
            <v>2471</v>
          </cell>
          <cell r="H178">
            <v>152</v>
          </cell>
          <cell r="I178">
            <v>77</v>
          </cell>
          <cell r="J178">
            <v>123</v>
          </cell>
        </row>
        <row r="179">
          <cell r="D179" t="str">
            <v>Wolfenbüttel</v>
          </cell>
          <cell r="E179">
            <v>2013</v>
          </cell>
          <cell r="F179">
            <v>623</v>
          </cell>
          <cell r="G179">
            <v>970</v>
          </cell>
          <cell r="H179">
            <v>223</v>
          </cell>
          <cell r="I179">
            <v>83</v>
          </cell>
          <cell r="J179">
            <v>39</v>
          </cell>
        </row>
        <row r="180">
          <cell r="D180" t="str">
            <v>Göttingen</v>
          </cell>
          <cell r="E180">
            <v>2013</v>
          </cell>
          <cell r="F180">
            <v>1075</v>
          </cell>
          <cell r="G180">
            <v>3139</v>
          </cell>
          <cell r="H180">
            <v>397</v>
          </cell>
          <cell r="I180">
            <v>279</v>
          </cell>
          <cell r="J180">
            <v>270</v>
          </cell>
        </row>
        <row r="181">
          <cell r="D181" t="str">
            <v>Stat. Region Braunschweig</v>
          </cell>
          <cell r="E181">
            <v>2013</v>
          </cell>
          <cell r="F181">
            <v>9956</v>
          </cell>
          <cell r="G181">
            <v>22898</v>
          </cell>
          <cell r="H181">
            <v>1931</v>
          </cell>
          <cell r="I181">
            <v>1582</v>
          </cell>
          <cell r="J181">
            <v>1107</v>
          </cell>
        </row>
        <row r="182">
          <cell r="D182" t="str">
            <v>Hannover, Region</v>
          </cell>
          <cell r="E182">
            <v>2013</v>
          </cell>
          <cell r="F182">
            <v>13457</v>
          </cell>
          <cell r="G182">
            <v>26767</v>
          </cell>
          <cell r="H182">
            <v>1998</v>
          </cell>
          <cell r="I182">
            <v>2338</v>
          </cell>
          <cell r="J182">
            <v>3514</v>
          </cell>
        </row>
        <row r="183">
          <cell r="D183" t="str">
            <v xml:space="preserve">   dav. Hannover, Lhst.</v>
          </cell>
          <cell r="E183">
            <v>2013</v>
          </cell>
          <cell r="F183">
            <v>7855</v>
          </cell>
          <cell r="G183">
            <v>17329</v>
          </cell>
          <cell r="H183">
            <v>886</v>
          </cell>
          <cell r="I183">
            <v>1567</v>
          </cell>
          <cell r="J183">
            <v>2173</v>
          </cell>
        </row>
        <row r="184">
          <cell r="D184" t="str">
            <v xml:space="preserve">   dav. Hannover, Umland</v>
          </cell>
          <cell r="E184">
            <v>2013</v>
          </cell>
          <cell r="F184">
            <v>5602</v>
          </cell>
          <cell r="G184">
            <v>9438</v>
          </cell>
          <cell r="H184">
            <v>1112</v>
          </cell>
          <cell r="I184">
            <v>771</v>
          </cell>
          <cell r="J184">
            <v>1341</v>
          </cell>
        </row>
        <row r="185">
          <cell r="D185" t="str">
            <v>Diepholz</v>
          </cell>
          <cell r="E185">
            <v>2013</v>
          </cell>
          <cell r="F185">
            <v>2371</v>
          </cell>
          <cell r="G185">
            <v>1547</v>
          </cell>
          <cell r="H185">
            <v>303</v>
          </cell>
          <cell r="I185">
            <v>730</v>
          </cell>
          <cell r="J185">
            <v>90</v>
          </cell>
        </row>
        <row r="186">
          <cell r="D186" t="str">
            <v>Hameln-Pyrmont</v>
          </cell>
          <cell r="E186">
            <v>2013</v>
          </cell>
          <cell r="F186">
            <v>702</v>
          </cell>
          <cell r="G186">
            <v>2786</v>
          </cell>
          <cell r="H186">
            <v>229</v>
          </cell>
          <cell r="I186">
            <v>342</v>
          </cell>
          <cell r="J186">
            <v>73</v>
          </cell>
        </row>
        <row r="187">
          <cell r="D187" t="str">
            <v>Hildesheim</v>
          </cell>
          <cell r="E187">
            <v>2013</v>
          </cell>
          <cell r="F187">
            <v>1440</v>
          </cell>
          <cell r="G187">
            <v>3430</v>
          </cell>
          <cell r="H187">
            <v>466</v>
          </cell>
          <cell r="I187">
            <v>305</v>
          </cell>
          <cell r="J187">
            <v>398</v>
          </cell>
        </row>
        <row r="188">
          <cell r="D188" t="str">
            <v>Holzminden</v>
          </cell>
          <cell r="E188">
            <v>2013</v>
          </cell>
          <cell r="F188">
            <v>185</v>
          </cell>
          <cell r="G188">
            <v>1073</v>
          </cell>
          <cell r="H188">
            <v>110</v>
          </cell>
          <cell r="I188">
            <v>20</v>
          </cell>
          <cell r="J188">
            <v>12</v>
          </cell>
        </row>
        <row r="189">
          <cell r="D189" t="str">
            <v>Nienburg (Weser)</v>
          </cell>
          <cell r="E189">
            <v>2013</v>
          </cell>
          <cell r="F189">
            <v>962</v>
          </cell>
          <cell r="G189">
            <v>1457</v>
          </cell>
          <cell r="H189">
            <v>463</v>
          </cell>
          <cell r="I189">
            <v>240</v>
          </cell>
          <cell r="J189">
            <v>110</v>
          </cell>
        </row>
        <row r="190">
          <cell r="D190" t="str">
            <v>Schaumburg</v>
          </cell>
          <cell r="E190">
            <v>2013</v>
          </cell>
          <cell r="F190">
            <v>1023</v>
          </cell>
          <cell r="G190">
            <v>2330</v>
          </cell>
          <cell r="H190">
            <v>164</v>
          </cell>
          <cell r="I190">
            <v>111</v>
          </cell>
          <cell r="J190">
            <v>93</v>
          </cell>
        </row>
        <row r="191">
          <cell r="D191" t="str">
            <v>Stat. Region Hannover</v>
          </cell>
          <cell r="E191">
            <v>2013</v>
          </cell>
          <cell r="F191">
            <v>20140</v>
          </cell>
          <cell r="G191">
            <v>39390</v>
          </cell>
          <cell r="H191">
            <v>3733</v>
          </cell>
          <cell r="I191">
            <v>4086</v>
          </cell>
          <cell r="J191">
            <v>4290</v>
          </cell>
        </row>
        <row r="192">
          <cell r="D192" t="str">
            <v>Celle</v>
          </cell>
          <cell r="E192">
            <v>2013</v>
          </cell>
          <cell r="F192">
            <v>829</v>
          </cell>
          <cell r="G192">
            <v>1677</v>
          </cell>
          <cell r="H192">
            <v>247</v>
          </cell>
          <cell r="I192">
            <v>186</v>
          </cell>
          <cell r="J192">
            <v>287</v>
          </cell>
        </row>
        <row r="193">
          <cell r="D193" t="str">
            <v>Cuxhaven</v>
          </cell>
          <cell r="E193">
            <v>2013</v>
          </cell>
          <cell r="F193">
            <v>769</v>
          </cell>
          <cell r="G193">
            <v>870</v>
          </cell>
          <cell r="H193">
            <v>87</v>
          </cell>
          <cell r="I193">
            <v>85</v>
          </cell>
          <cell r="J193">
            <v>67</v>
          </cell>
        </row>
        <row r="194">
          <cell r="D194" t="str">
            <v>Harburg</v>
          </cell>
          <cell r="E194">
            <v>2013</v>
          </cell>
          <cell r="F194">
            <v>1540</v>
          </cell>
          <cell r="G194">
            <v>1360</v>
          </cell>
          <cell r="H194">
            <v>118</v>
          </cell>
          <cell r="I194">
            <v>206</v>
          </cell>
          <cell r="J194">
            <v>38</v>
          </cell>
        </row>
        <row r="195">
          <cell r="D195" t="str">
            <v>Lüchow-Dannenberg</v>
          </cell>
          <cell r="E195">
            <v>2013</v>
          </cell>
          <cell r="F195">
            <v>535</v>
          </cell>
          <cell r="G195">
            <v>104</v>
          </cell>
          <cell r="H195">
            <v>29</v>
          </cell>
          <cell r="I195">
            <v>151</v>
          </cell>
          <cell r="J195">
            <v>1</v>
          </cell>
        </row>
        <row r="196">
          <cell r="D196" t="str">
            <v>Lüneburg</v>
          </cell>
          <cell r="E196">
            <v>2013</v>
          </cell>
          <cell r="F196">
            <v>1086</v>
          </cell>
          <cell r="G196">
            <v>804</v>
          </cell>
          <cell r="H196">
            <v>132</v>
          </cell>
          <cell r="I196">
            <v>146</v>
          </cell>
          <cell r="J196">
            <v>124</v>
          </cell>
        </row>
        <row r="197">
          <cell r="D197" t="str">
            <v>Osterholz</v>
          </cell>
          <cell r="E197">
            <v>2013</v>
          </cell>
          <cell r="F197">
            <v>586</v>
          </cell>
          <cell r="G197">
            <v>808</v>
          </cell>
          <cell r="H197">
            <v>92</v>
          </cell>
          <cell r="I197">
            <v>81</v>
          </cell>
          <cell r="J197">
            <v>31</v>
          </cell>
        </row>
        <row r="198">
          <cell r="D198" t="str">
            <v>Rotenburg (Wümme)</v>
          </cell>
          <cell r="E198">
            <v>2013</v>
          </cell>
          <cell r="F198">
            <v>1265</v>
          </cell>
          <cell r="G198">
            <v>760</v>
          </cell>
          <cell r="H198">
            <v>87</v>
          </cell>
          <cell r="I198">
            <v>227</v>
          </cell>
          <cell r="J198">
            <v>38</v>
          </cell>
        </row>
        <row r="199">
          <cell r="D199" t="str">
            <v>Heidekreis</v>
          </cell>
          <cell r="E199">
            <v>2013</v>
          </cell>
          <cell r="F199">
            <v>1203</v>
          </cell>
          <cell r="G199">
            <v>954</v>
          </cell>
          <cell r="H199">
            <v>186</v>
          </cell>
          <cell r="I199">
            <v>145</v>
          </cell>
          <cell r="J199">
            <v>85</v>
          </cell>
        </row>
        <row r="200">
          <cell r="D200" t="str">
            <v>Stade</v>
          </cell>
          <cell r="E200">
            <v>2013</v>
          </cell>
          <cell r="F200">
            <v>2189</v>
          </cell>
          <cell r="G200">
            <v>1824</v>
          </cell>
          <cell r="H200">
            <v>81</v>
          </cell>
          <cell r="I200">
            <v>302</v>
          </cell>
          <cell r="J200">
            <v>56</v>
          </cell>
        </row>
        <row r="201">
          <cell r="D201" t="str">
            <v>Uelzen</v>
          </cell>
          <cell r="E201">
            <v>2013</v>
          </cell>
          <cell r="F201">
            <v>545</v>
          </cell>
          <cell r="G201">
            <v>253</v>
          </cell>
          <cell r="H201">
            <v>74</v>
          </cell>
          <cell r="I201">
            <v>119</v>
          </cell>
          <cell r="J201">
            <v>26</v>
          </cell>
        </row>
        <row r="202">
          <cell r="D202" t="str">
            <v>Verden</v>
          </cell>
          <cell r="E202">
            <v>2013</v>
          </cell>
          <cell r="F202">
            <v>929</v>
          </cell>
          <cell r="G202">
            <v>1917</v>
          </cell>
          <cell r="H202">
            <v>207</v>
          </cell>
          <cell r="I202">
            <v>123</v>
          </cell>
          <cell r="J202">
            <v>133</v>
          </cell>
        </row>
        <row r="203">
          <cell r="D203" t="str">
            <v>Stat. Region Lüneburg</v>
          </cell>
          <cell r="E203">
            <v>2013</v>
          </cell>
          <cell r="F203">
            <v>11476</v>
          </cell>
          <cell r="G203">
            <v>11331</v>
          </cell>
          <cell r="H203">
            <v>1340</v>
          </cell>
          <cell r="I203">
            <v>1771</v>
          </cell>
          <cell r="J203">
            <v>886</v>
          </cell>
        </row>
        <row r="204">
          <cell r="D204" t="str">
            <v>Delmenhorst, Stadt</v>
          </cell>
          <cell r="E204">
            <v>2013</v>
          </cell>
          <cell r="F204">
            <v>1052</v>
          </cell>
          <cell r="G204">
            <v>2492</v>
          </cell>
          <cell r="H204">
            <v>113</v>
          </cell>
          <cell r="I204">
            <v>91</v>
          </cell>
          <cell r="J204">
            <v>166</v>
          </cell>
        </row>
        <row r="205">
          <cell r="D205" t="str">
            <v>Emden, Stadt</v>
          </cell>
          <cell r="E205">
            <v>2013</v>
          </cell>
          <cell r="F205">
            <v>618</v>
          </cell>
          <cell r="G205">
            <v>336</v>
          </cell>
          <cell r="H205">
            <v>46</v>
          </cell>
          <cell r="I205">
            <v>183</v>
          </cell>
          <cell r="J205">
            <v>36</v>
          </cell>
        </row>
        <row r="206">
          <cell r="D206" t="str">
            <v>Oldenburg(Oldb), Stadt</v>
          </cell>
          <cell r="E206">
            <v>2013</v>
          </cell>
          <cell r="F206">
            <v>989</v>
          </cell>
          <cell r="G206">
            <v>1689</v>
          </cell>
          <cell r="H206">
            <v>261</v>
          </cell>
          <cell r="I206">
            <v>248</v>
          </cell>
          <cell r="J206">
            <v>978</v>
          </cell>
        </row>
        <row r="207">
          <cell r="D207" t="str">
            <v>Osnabrück, Stadt</v>
          </cell>
          <cell r="E207">
            <v>2013</v>
          </cell>
          <cell r="F207">
            <v>1184</v>
          </cell>
          <cell r="G207">
            <v>2854</v>
          </cell>
          <cell r="H207">
            <v>224</v>
          </cell>
          <cell r="I207">
            <v>456</v>
          </cell>
          <cell r="J207">
            <v>100</v>
          </cell>
        </row>
        <row r="208">
          <cell r="D208" t="str">
            <v>Wilhelmshaven, Stadt</v>
          </cell>
          <cell r="E208">
            <v>2013</v>
          </cell>
          <cell r="F208">
            <v>512</v>
          </cell>
          <cell r="G208">
            <v>532</v>
          </cell>
          <cell r="H208">
            <v>62</v>
          </cell>
          <cell r="I208">
            <v>130</v>
          </cell>
          <cell r="J208">
            <v>99</v>
          </cell>
        </row>
        <row r="209">
          <cell r="D209" t="str">
            <v>Ammerland</v>
          </cell>
          <cell r="E209">
            <v>2013</v>
          </cell>
          <cell r="F209">
            <v>1043</v>
          </cell>
          <cell r="G209">
            <v>546</v>
          </cell>
          <cell r="H209">
            <v>148</v>
          </cell>
          <cell r="I209">
            <v>161</v>
          </cell>
          <cell r="J209">
            <v>98</v>
          </cell>
        </row>
        <row r="210">
          <cell r="D210" t="str">
            <v>Aurich</v>
          </cell>
          <cell r="E210">
            <v>2013</v>
          </cell>
          <cell r="F210">
            <v>1060</v>
          </cell>
          <cell r="G210">
            <v>357</v>
          </cell>
          <cell r="H210">
            <v>146</v>
          </cell>
          <cell r="I210">
            <v>174</v>
          </cell>
          <cell r="J210">
            <v>71</v>
          </cell>
        </row>
        <row r="211">
          <cell r="D211" t="str">
            <v>Cloppenburg</v>
          </cell>
          <cell r="E211">
            <v>2013</v>
          </cell>
          <cell r="F211">
            <v>2430</v>
          </cell>
          <cell r="G211">
            <v>837</v>
          </cell>
          <cell r="H211">
            <v>231</v>
          </cell>
          <cell r="I211">
            <v>1502</v>
          </cell>
          <cell r="J211">
            <v>413</v>
          </cell>
        </row>
        <row r="212">
          <cell r="D212" t="str">
            <v>Emsland</v>
          </cell>
          <cell r="E212">
            <v>2013</v>
          </cell>
          <cell r="F212">
            <v>4378</v>
          </cell>
          <cell r="G212">
            <v>938</v>
          </cell>
          <cell r="H212">
            <v>172</v>
          </cell>
          <cell r="I212">
            <v>1707</v>
          </cell>
          <cell r="J212">
            <v>124</v>
          </cell>
        </row>
        <row r="213">
          <cell r="D213" t="str">
            <v>Friesland</v>
          </cell>
          <cell r="E213">
            <v>2013</v>
          </cell>
          <cell r="F213">
            <v>300</v>
          </cell>
          <cell r="G213">
            <v>250</v>
          </cell>
          <cell r="H213">
            <v>49</v>
          </cell>
          <cell r="I213">
            <v>64</v>
          </cell>
          <cell r="J213">
            <v>34</v>
          </cell>
        </row>
        <row r="214">
          <cell r="D214" t="str">
            <v>Grafschaft Bentheim</v>
          </cell>
          <cell r="E214">
            <v>2013</v>
          </cell>
          <cell r="F214">
            <v>1403</v>
          </cell>
          <cell r="G214">
            <v>1380</v>
          </cell>
          <cell r="H214">
            <v>99</v>
          </cell>
          <cell r="I214">
            <v>192</v>
          </cell>
          <cell r="J214">
            <v>85</v>
          </cell>
        </row>
        <row r="215">
          <cell r="D215" t="str">
            <v>Leer</v>
          </cell>
          <cell r="E215">
            <v>2013</v>
          </cell>
          <cell r="F215">
            <v>776</v>
          </cell>
          <cell r="G215">
            <v>392</v>
          </cell>
          <cell r="H215">
            <v>162</v>
          </cell>
          <cell r="I215">
            <v>399</v>
          </cell>
          <cell r="J215">
            <v>98</v>
          </cell>
        </row>
        <row r="216">
          <cell r="D216" t="str">
            <v>Oldenburg</v>
          </cell>
          <cell r="E216">
            <v>2013</v>
          </cell>
          <cell r="F216">
            <v>1529</v>
          </cell>
          <cell r="G216">
            <v>461</v>
          </cell>
          <cell r="H216">
            <v>135</v>
          </cell>
          <cell r="I216">
            <v>535</v>
          </cell>
          <cell r="J216">
            <v>530</v>
          </cell>
        </row>
        <row r="217">
          <cell r="D217" t="str">
            <v>Osnabrück</v>
          </cell>
          <cell r="E217">
            <v>2013</v>
          </cell>
          <cell r="F217">
            <v>3555</v>
          </cell>
          <cell r="G217">
            <v>3146</v>
          </cell>
          <cell r="H217">
            <v>272</v>
          </cell>
          <cell r="I217">
            <v>1297</v>
          </cell>
          <cell r="J217">
            <v>125</v>
          </cell>
        </row>
        <row r="218">
          <cell r="D218" t="str">
            <v>Vechta</v>
          </cell>
          <cell r="E218">
            <v>2013</v>
          </cell>
          <cell r="F218">
            <v>2592</v>
          </cell>
          <cell r="G218">
            <v>2647</v>
          </cell>
          <cell r="H218">
            <v>372</v>
          </cell>
          <cell r="I218">
            <v>832</v>
          </cell>
          <cell r="J218">
            <v>232</v>
          </cell>
        </row>
        <row r="219">
          <cell r="D219" t="str">
            <v>Wesermarsch</v>
          </cell>
          <cell r="E219">
            <v>2013</v>
          </cell>
          <cell r="F219">
            <v>615</v>
          </cell>
          <cell r="G219">
            <v>1152</v>
          </cell>
          <cell r="H219">
            <v>52</v>
          </cell>
          <cell r="I219">
            <v>154</v>
          </cell>
          <cell r="J219">
            <v>64</v>
          </cell>
        </row>
        <row r="220">
          <cell r="D220" t="str">
            <v>Wittmund</v>
          </cell>
          <cell r="E220">
            <v>2013</v>
          </cell>
          <cell r="F220">
            <v>242</v>
          </cell>
          <cell r="G220">
            <v>98</v>
          </cell>
          <cell r="H220">
            <v>34</v>
          </cell>
          <cell r="I220">
            <v>50</v>
          </cell>
          <cell r="J220">
            <v>8</v>
          </cell>
        </row>
        <row r="221">
          <cell r="D221" t="str">
            <v>Stat. Region Weser-Ems</v>
          </cell>
          <cell r="E221">
            <v>2013</v>
          </cell>
          <cell r="F221">
            <v>24278</v>
          </cell>
          <cell r="G221">
            <v>20107</v>
          </cell>
          <cell r="H221">
            <v>2578</v>
          </cell>
          <cell r="I221">
            <v>8175</v>
          </cell>
          <cell r="J221">
            <v>3261</v>
          </cell>
        </row>
        <row r="222">
          <cell r="D222" t="str">
            <v>Niedersachsen</v>
          </cell>
          <cell r="E222">
            <v>2013</v>
          </cell>
          <cell r="F222">
            <v>65850</v>
          </cell>
          <cell r="G222">
            <v>93726</v>
          </cell>
          <cell r="H222">
            <v>9582</v>
          </cell>
          <cell r="I222">
            <v>15614</v>
          </cell>
          <cell r="J222">
            <v>9544</v>
          </cell>
        </row>
        <row r="223">
          <cell r="D223" t="str">
            <v>Braunschweig, Stadt</v>
          </cell>
          <cell r="E223">
            <v>2014</v>
          </cell>
          <cell r="F223">
            <v>3370</v>
          </cell>
          <cell r="G223">
            <v>5272</v>
          </cell>
          <cell r="H223">
            <v>414</v>
          </cell>
          <cell r="I223">
            <v>298</v>
          </cell>
          <cell r="J223">
            <v>150</v>
          </cell>
        </row>
        <row r="224">
          <cell r="D224" t="str">
            <v>Salzgitter, Stadt</v>
          </cell>
          <cell r="E224">
            <v>2014</v>
          </cell>
          <cell r="F224">
            <v>1162</v>
          </cell>
          <cell r="G224">
            <v>5400</v>
          </cell>
          <cell r="H224">
            <v>521</v>
          </cell>
          <cell r="I224">
            <v>411</v>
          </cell>
          <cell r="J224">
            <v>83</v>
          </cell>
        </row>
        <row r="225">
          <cell r="D225" t="str">
            <v>Wolfsburg, Stadt</v>
          </cell>
          <cell r="E225">
            <v>2014</v>
          </cell>
          <cell r="F225">
            <v>1122</v>
          </cell>
          <cell r="G225">
            <v>626</v>
          </cell>
          <cell r="H225">
            <v>579</v>
          </cell>
          <cell r="I225">
            <v>253</v>
          </cell>
          <cell r="J225">
            <v>192</v>
          </cell>
        </row>
        <row r="226">
          <cell r="D226" t="str">
            <v>Gifhorn</v>
          </cell>
          <cell r="E226">
            <v>2014</v>
          </cell>
          <cell r="F226">
            <v>945</v>
          </cell>
          <cell r="G226">
            <v>1642</v>
          </cell>
          <cell r="H226">
            <v>153</v>
          </cell>
          <cell r="I226">
            <v>208</v>
          </cell>
          <cell r="J226">
            <v>99</v>
          </cell>
        </row>
        <row r="227">
          <cell r="D227" t="str">
            <v>Goslar</v>
          </cell>
          <cell r="E227">
            <v>2014</v>
          </cell>
          <cell r="F227">
            <v>664</v>
          </cell>
          <cell r="G227">
            <v>1557</v>
          </cell>
          <cell r="H227">
            <v>257</v>
          </cell>
          <cell r="I227">
            <v>166</v>
          </cell>
          <cell r="J227">
            <v>40</v>
          </cell>
        </row>
        <row r="228">
          <cell r="D228" t="str">
            <v>Helmstedt</v>
          </cell>
          <cell r="E228">
            <v>2014</v>
          </cell>
          <cell r="F228">
            <v>509</v>
          </cell>
          <cell r="G228">
            <v>907</v>
          </cell>
          <cell r="H228">
            <v>85</v>
          </cell>
          <cell r="I228">
            <v>83</v>
          </cell>
          <cell r="J228">
            <v>50</v>
          </cell>
        </row>
        <row r="229">
          <cell r="D229" t="str">
            <v>Northeim</v>
          </cell>
          <cell r="E229">
            <v>2014</v>
          </cell>
          <cell r="F229">
            <v>558</v>
          </cell>
          <cell r="G229">
            <v>722</v>
          </cell>
          <cell r="H229">
            <v>226</v>
          </cell>
          <cell r="I229">
            <v>181</v>
          </cell>
          <cell r="J229">
            <v>87</v>
          </cell>
        </row>
        <row r="230">
          <cell r="D230" t="str">
            <v>Peine</v>
          </cell>
          <cell r="E230">
            <v>2014</v>
          </cell>
          <cell r="F230">
            <v>1022</v>
          </cell>
          <cell r="G230">
            <v>2393</v>
          </cell>
          <cell r="H230">
            <v>257</v>
          </cell>
          <cell r="I230">
            <v>123</v>
          </cell>
          <cell r="J230">
            <v>109</v>
          </cell>
        </row>
        <row r="231">
          <cell r="D231" t="str">
            <v>Wolfenbüttel</v>
          </cell>
          <cell r="E231">
            <v>2014</v>
          </cell>
          <cell r="F231">
            <v>678</v>
          </cell>
          <cell r="G231">
            <v>945</v>
          </cell>
          <cell r="H231">
            <v>315</v>
          </cell>
          <cell r="I231">
            <v>79</v>
          </cell>
          <cell r="J231">
            <v>31</v>
          </cell>
        </row>
        <row r="232">
          <cell r="D232" t="str">
            <v>Göttingen</v>
          </cell>
          <cell r="E232">
            <v>2014</v>
          </cell>
          <cell r="F232">
            <v>1165</v>
          </cell>
          <cell r="G232">
            <v>3097</v>
          </cell>
          <cell r="H232">
            <v>487</v>
          </cell>
          <cell r="I232">
            <v>406</v>
          </cell>
          <cell r="J232">
            <v>254</v>
          </cell>
        </row>
        <row r="233">
          <cell r="D233" t="str">
            <v>Stat. Region Braunschweig</v>
          </cell>
          <cell r="E233">
            <v>2014</v>
          </cell>
          <cell r="F233">
            <v>11195</v>
          </cell>
          <cell r="G233">
            <v>22561</v>
          </cell>
          <cell r="H233">
            <v>3294</v>
          </cell>
          <cell r="I233">
            <v>2208</v>
          </cell>
          <cell r="J233">
            <v>1095</v>
          </cell>
        </row>
        <row r="234">
          <cell r="D234" t="str">
            <v>Hannover, Region</v>
          </cell>
          <cell r="E234">
            <v>2014</v>
          </cell>
          <cell r="F234">
            <v>15188</v>
          </cell>
          <cell r="G234">
            <v>26601</v>
          </cell>
          <cell r="H234">
            <v>3455</v>
          </cell>
          <cell r="I234">
            <v>3186</v>
          </cell>
          <cell r="J234">
            <v>3703</v>
          </cell>
        </row>
        <row r="235">
          <cell r="D235" t="str">
            <v xml:space="preserve">   dav. Hannover, Lhst.</v>
          </cell>
          <cell r="E235">
            <v>2014</v>
          </cell>
          <cell r="F235">
            <v>8789</v>
          </cell>
          <cell r="G235">
            <v>17201</v>
          </cell>
          <cell r="H235">
            <v>1469</v>
          </cell>
          <cell r="I235">
            <v>2081</v>
          </cell>
          <cell r="J235">
            <v>2293</v>
          </cell>
        </row>
        <row r="236">
          <cell r="D236" t="str">
            <v xml:space="preserve">   dav. Hannover, Umland</v>
          </cell>
          <cell r="E236">
            <v>2014</v>
          </cell>
          <cell r="F236">
            <v>6399</v>
          </cell>
          <cell r="G236">
            <v>9400</v>
          </cell>
          <cell r="H236">
            <v>1986</v>
          </cell>
          <cell r="I236">
            <v>1105</v>
          </cell>
          <cell r="J236">
            <v>1410</v>
          </cell>
        </row>
        <row r="237">
          <cell r="D237" t="str">
            <v>Diepholz</v>
          </cell>
          <cell r="E237">
            <v>2014</v>
          </cell>
          <cell r="F237">
            <v>2455</v>
          </cell>
          <cell r="G237">
            <v>1467</v>
          </cell>
          <cell r="H237">
            <v>472</v>
          </cell>
          <cell r="I237">
            <v>789</v>
          </cell>
          <cell r="J237">
            <v>90</v>
          </cell>
        </row>
        <row r="238">
          <cell r="D238" t="str">
            <v>Hameln-Pyrmont</v>
          </cell>
          <cell r="E238">
            <v>2014</v>
          </cell>
          <cell r="F238">
            <v>791</v>
          </cell>
          <cell r="G238">
            <v>2771</v>
          </cell>
          <cell r="H238">
            <v>393</v>
          </cell>
          <cell r="I238">
            <v>587</v>
          </cell>
          <cell r="J238">
            <v>84</v>
          </cell>
        </row>
        <row r="239">
          <cell r="D239" t="str">
            <v>Hildesheim</v>
          </cell>
          <cell r="E239">
            <v>2014</v>
          </cell>
          <cell r="F239">
            <v>1630</v>
          </cell>
          <cell r="G239">
            <v>3352</v>
          </cell>
          <cell r="H239">
            <v>795</v>
          </cell>
          <cell r="I239">
            <v>452</v>
          </cell>
          <cell r="J239">
            <v>446</v>
          </cell>
        </row>
        <row r="240">
          <cell r="D240" t="str">
            <v>Holzminden</v>
          </cell>
          <cell r="E240">
            <v>2014</v>
          </cell>
          <cell r="F240">
            <v>172</v>
          </cell>
          <cell r="G240">
            <v>1044</v>
          </cell>
          <cell r="H240">
            <v>147</v>
          </cell>
          <cell r="I240">
            <v>20</v>
          </cell>
          <cell r="J240">
            <v>10</v>
          </cell>
        </row>
        <row r="241">
          <cell r="D241" t="str">
            <v>Nienburg (Weser)</v>
          </cell>
          <cell r="E241">
            <v>2014</v>
          </cell>
          <cell r="F241">
            <v>1122</v>
          </cell>
          <cell r="G241">
            <v>1415</v>
          </cell>
          <cell r="H241">
            <v>558</v>
          </cell>
          <cell r="I241">
            <v>359</v>
          </cell>
          <cell r="J241">
            <v>126</v>
          </cell>
        </row>
        <row r="242">
          <cell r="D242" t="str">
            <v>Schaumburg</v>
          </cell>
          <cell r="E242">
            <v>2014</v>
          </cell>
          <cell r="F242">
            <v>1142</v>
          </cell>
          <cell r="G242">
            <v>2275</v>
          </cell>
          <cell r="H242">
            <v>272</v>
          </cell>
          <cell r="I242">
            <v>232</v>
          </cell>
          <cell r="J242">
            <v>90</v>
          </cell>
        </row>
        <row r="243">
          <cell r="D243" t="str">
            <v>Stat. Region Hannover</v>
          </cell>
          <cell r="E243">
            <v>2014</v>
          </cell>
          <cell r="F243">
            <v>22500</v>
          </cell>
          <cell r="G243">
            <v>38925</v>
          </cell>
          <cell r="H243">
            <v>6092</v>
          </cell>
          <cell r="I243">
            <v>5625</v>
          </cell>
          <cell r="J243">
            <v>4549</v>
          </cell>
        </row>
        <row r="244">
          <cell r="D244" t="str">
            <v>Celle</v>
          </cell>
          <cell r="E244">
            <v>2014</v>
          </cell>
          <cell r="F244">
            <v>1081</v>
          </cell>
          <cell r="G244">
            <v>1625</v>
          </cell>
          <cell r="H244">
            <v>429</v>
          </cell>
          <cell r="I244">
            <v>379</v>
          </cell>
          <cell r="J244">
            <v>309</v>
          </cell>
        </row>
        <row r="245">
          <cell r="D245" t="str">
            <v>Cuxhaven</v>
          </cell>
          <cell r="E245">
            <v>2014</v>
          </cell>
          <cell r="F245">
            <v>1045</v>
          </cell>
          <cell r="G245">
            <v>856</v>
          </cell>
          <cell r="H245">
            <v>171</v>
          </cell>
          <cell r="I245">
            <v>244</v>
          </cell>
          <cell r="J245">
            <v>56</v>
          </cell>
        </row>
        <row r="246">
          <cell r="D246" t="str">
            <v>Harburg</v>
          </cell>
          <cell r="E246">
            <v>2014</v>
          </cell>
          <cell r="F246">
            <v>1526</v>
          </cell>
          <cell r="G246">
            <v>1362</v>
          </cell>
          <cell r="H246">
            <v>241</v>
          </cell>
          <cell r="I246">
            <v>240</v>
          </cell>
          <cell r="J246">
            <v>46</v>
          </cell>
        </row>
        <row r="247">
          <cell r="D247" t="str">
            <v>Lüchow-Dannenberg</v>
          </cell>
          <cell r="E247">
            <v>2014</v>
          </cell>
          <cell r="F247">
            <v>631</v>
          </cell>
          <cell r="G247">
            <v>103</v>
          </cell>
          <cell r="H247">
            <v>74</v>
          </cell>
          <cell r="I247">
            <v>144</v>
          </cell>
          <cell r="J247">
            <v>2</v>
          </cell>
        </row>
        <row r="248">
          <cell r="D248" t="str">
            <v>Lüneburg</v>
          </cell>
          <cell r="E248">
            <v>2014</v>
          </cell>
          <cell r="F248">
            <v>1180</v>
          </cell>
          <cell r="G248">
            <v>776</v>
          </cell>
          <cell r="H248">
            <v>311</v>
          </cell>
          <cell r="I248">
            <v>206</v>
          </cell>
          <cell r="J248">
            <v>132</v>
          </cell>
        </row>
        <row r="249">
          <cell r="D249" t="str">
            <v>Osterholz</v>
          </cell>
          <cell r="E249">
            <v>2014</v>
          </cell>
          <cell r="F249">
            <v>664</v>
          </cell>
          <cell r="G249">
            <v>779</v>
          </cell>
          <cell r="H249">
            <v>137</v>
          </cell>
          <cell r="I249">
            <v>117</v>
          </cell>
          <cell r="J249">
            <v>34</v>
          </cell>
        </row>
        <row r="250">
          <cell r="D250" t="str">
            <v>Rotenburg (Wümme)</v>
          </cell>
          <cell r="E250">
            <v>2014</v>
          </cell>
          <cell r="F250">
            <v>1500</v>
          </cell>
          <cell r="G250">
            <v>732</v>
          </cell>
          <cell r="H250">
            <v>122</v>
          </cell>
          <cell r="I250">
            <v>291</v>
          </cell>
          <cell r="J250">
            <v>31</v>
          </cell>
        </row>
        <row r="251">
          <cell r="D251" t="str">
            <v>Heidekreis</v>
          </cell>
          <cell r="E251">
            <v>2014</v>
          </cell>
          <cell r="F251">
            <v>1426</v>
          </cell>
          <cell r="G251">
            <v>937</v>
          </cell>
          <cell r="H251">
            <v>287</v>
          </cell>
          <cell r="I251">
            <v>185</v>
          </cell>
          <cell r="J251">
            <v>72</v>
          </cell>
        </row>
        <row r="252">
          <cell r="D252" t="str">
            <v>Stade</v>
          </cell>
          <cell r="E252">
            <v>2014</v>
          </cell>
          <cell r="F252">
            <v>2602</v>
          </cell>
          <cell r="G252">
            <v>1809</v>
          </cell>
          <cell r="H252">
            <v>145</v>
          </cell>
          <cell r="I252">
            <v>439</v>
          </cell>
          <cell r="J252">
            <v>64</v>
          </cell>
        </row>
        <row r="253">
          <cell r="D253" t="str">
            <v>Uelzen</v>
          </cell>
          <cell r="E253">
            <v>2014</v>
          </cell>
          <cell r="F253">
            <v>682</v>
          </cell>
          <cell r="G253">
            <v>255</v>
          </cell>
          <cell r="H253">
            <v>204</v>
          </cell>
          <cell r="I253">
            <v>146</v>
          </cell>
          <cell r="J253">
            <v>24</v>
          </cell>
        </row>
        <row r="254">
          <cell r="D254" t="str">
            <v>Verden</v>
          </cell>
          <cell r="E254">
            <v>2014</v>
          </cell>
          <cell r="F254">
            <v>1055</v>
          </cell>
          <cell r="G254">
            <v>1861</v>
          </cell>
          <cell r="H254">
            <v>271</v>
          </cell>
          <cell r="I254">
            <v>184</v>
          </cell>
          <cell r="J254">
            <v>133</v>
          </cell>
        </row>
        <row r="255">
          <cell r="D255" t="str">
            <v>Stat. Region Lüneburg</v>
          </cell>
          <cell r="E255">
            <v>2014</v>
          </cell>
          <cell r="F255">
            <v>13392</v>
          </cell>
          <cell r="G255">
            <v>11095</v>
          </cell>
          <cell r="H255">
            <v>2392</v>
          </cell>
          <cell r="I255">
            <v>2575</v>
          </cell>
          <cell r="J255">
            <v>903</v>
          </cell>
        </row>
        <row r="256">
          <cell r="D256" t="str">
            <v>Delmenhorst, Stadt</v>
          </cell>
          <cell r="E256">
            <v>2014</v>
          </cell>
          <cell r="F256">
            <v>1289</v>
          </cell>
          <cell r="G256">
            <v>2461</v>
          </cell>
          <cell r="H256">
            <v>232</v>
          </cell>
          <cell r="I256">
            <v>260</v>
          </cell>
          <cell r="J256">
            <v>164</v>
          </cell>
        </row>
        <row r="257">
          <cell r="D257" t="str">
            <v>Emden, Stadt</v>
          </cell>
          <cell r="E257">
            <v>2014</v>
          </cell>
          <cell r="F257">
            <v>761</v>
          </cell>
          <cell r="G257">
            <v>327</v>
          </cell>
          <cell r="H257">
            <v>120</v>
          </cell>
          <cell r="I257">
            <v>261</v>
          </cell>
          <cell r="J257">
            <v>38</v>
          </cell>
        </row>
        <row r="258">
          <cell r="D258" t="str">
            <v>Oldenburg(Oldb), Stadt</v>
          </cell>
          <cell r="E258">
            <v>2014</v>
          </cell>
          <cell r="F258">
            <v>1145</v>
          </cell>
          <cell r="G258">
            <v>1641</v>
          </cell>
          <cell r="H258">
            <v>356</v>
          </cell>
          <cell r="I258">
            <v>344</v>
          </cell>
          <cell r="J258">
            <v>1058</v>
          </cell>
        </row>
        <row r="259">
          <cell r="D259" t="str">
            <v>Osnabrück, Stadt</v>
          </cell>
          <cell r="E259">
            <v>2014</v>
          </cell>
          <cell r="F259">
            <v>1289</v>
          </cell>
          <cell r="G259">
            <v>2798</v>
          </cell>
          <cell r="H259">
            <v>521</v>
          </cell>
          <cell r="I259">
            <v>560</v>
          </cell>
          <cell r="J259">
            <v>113</v>
          </cell>
        </row>
        <row r="260">
          <cell r="D260" t="str">
            <v>Wilhelmshaven, Stadt</v>
          </cell>
          <cell r="E260">
            <v>2014</v>
          </cell>
          <cell r="F260">
            <v>587</v>
          </cell>
          <cell r="G260">
            <v>526</v>
          </cell>
          <cell r="H260">
            <v>111</v>
          </cell>
          <cell r="I260">
            <v>206</v>
          </cell>
          <cell r="J260">
            <v>104</v>
          </cell>
        </row>
        <row r="261">
          <cell r="D261" t="str">
            <v>Ammerland</v>
          </cell>
          <cell r="E261">
            <v>2014</v>
          </cell>
          <cell r="F261">
            <v>1163</v>
          </cell>
          <cell r="G261">
            <v>516</v>
          </cell>
          <cell r="H261">
            <v>280</v>
          </cell>
          <cell r="I261">
            <v>265</v>
          </cell>
          <cell r="J261">
            <v>131</v>
          </cell>
        </row>
        <row r="262">
          <cell r="D262" t="str">
            <v>Aurich</v>
          </cell>
          <cell r="E262">
            <v>2014</v>
          </cell>
          <cell r="F262">
            <v>1361</v>
          </cell>
          <cell r="G262">
            <v>363</v>
          </cell>
          <cell r="H262">
            <v>427</v>
          </cell>
          <cell r="I262">
            <v>331</v>
          </cell>
          <cell r="J262">
            <v>84</v>
          </cell>
        </row>
        <row r="263">
          <cell r="D263" t="str">
            <v>Cloppenburg</v>
          </cell>
          <cell r="E263">
            <v>2014</v>
          </cell>
          <cell r="F263">
            <v>2812</v>
          </cell>
          <cell r="G263">
            <v>819</v>
          </cell>
          <cell r="H263">
            <v>363</v>
          </cell>
          <cell r="I263">
            <v>2234</v>
          </cell>
          <cell r="J263">
            <v>399</v>
          </cell>
        </row>
        <row r="264">
          <cell r="D264" t="str">
            <v>Emsland</v>
          </cell>
          <cell r="E264">
            <v>2014</v>
          </cell>
          <cell r="F264">
            <v>5082</v>
          </cell>
          <cell r="G264">
            <v>924</v>
          </cell>
          <cell r="H264">
            <v>458</v>
          </cell>
          <cell r="I264">
            <v>2108</v>
          </cell>
          <cell r="J264">
            <v>152</v>
          </cell>
        </row>
        <row r="265">
          <cell r="D265" t="str">
            <v>Friesland</v>
          </cell>
          <cell r="E265">
            <v>2014</v>
          </cell>
          <cell r="F265">
            <v>349</v>
          </cell>
          <cell r="G265">
            <v>226</v>
          </cell>
          <cell r="H265">
            <v>82</v>
          </cell>
          <cell r="I265">
            <v>90</v>
          </cell>
          <cell r="J265">
            <v>35</v>
          </cell>
        </row>
        <row r="266">
          <cell r="D266" t="str">
            <v>Grafschaft Bentheim</v>
          </cell>
          <cell r="E266">
            <v>2014</v>
          </cell>
          <cell r="F266">
            <v>1715</v>
          </cell>
          <cell r="G266">
            <v>1341</v>
          </cell>
          <cell r="H266">
            <v>234</v>
          </cell>
          <cell r="I266">
            <v>265</v>
          </cell>
          <cell r="J266">
            <v>93</v>
          </cell>
        </row>
        <row r="267">
          <cell r="D267" t="str">
            <v>Leer</v>
          </cell>
          <cell r="E267">
            <v>2014</v>
          </cell>
          <cell r="F267">
            <v>893</v>
          </cell>
          <cell r="G267">
            <v>378</v>
          </cell>
          <cell r="H267">
            <v>380</v>
          </cell>
          <cell r="I267">
            <v>581</v>
          </cell>
          <cell r="J267">
            <v>96</v>
          </cell>
        </row>
        <row r="268">
          <cell r="D268" t="str">
            <v>Oldenburg</v>
          </cell>
          <cell r="E268">
            <v>2014</v>
          </cell>
          <cell r="F268">
            <v>1572</v>
          </cell>
          <cell r="G268">
            <v>431</v>
          </cell>
          <cell r="H268">
            <v>244</v>
          </cell>
          <cell r="I268">
            <v>756</v>
          </cell>
          <cell r="J268">
            <v>580</v>
          </cell>
        </row>
        <row r="269">
          <cell r="D269" t="str">
            <v>Osnabrück</v>
          </cell>
          <cell r="E269">
            <v>2014</v>
          </cell>
          <cell r="F269">
            <v>3851</v>
          </cell>
          <cell r="G269">
            <v>3060</v>
          </cell>
          <cell r="H269">
            <v>584</v>
          </cell>
          <cell r="I269">
            <v>1748</v>
          </cell>
          <cell r="J269">
            <v>144</v>
          </cell>
        </row>
        <row r="270">
          <cell r="D270" t="str">
            <v>Vechta</v>
          </cell>
          <cell r="E270">
            <v>2014</v>
          </cell>
          <cell r="F270">
            <v>3094</v>
          </cell>
          <cell r="G270">
            <v>2627</v>
          </cell>
          <cell r="H270">
            <v>668</v>
          </cell>
          <cell r="I270">
            <v>1204</v>
          </cell>
          <cell r="J270">
            <v>269</v>
          </cell>
        </row>
        <row r="271">
          <cell r="D271" t="str">
            <v>Wesermarsch</v>
          </cell>
          <cell r="E271">
            <v>2014</v>
          </cell>
          <cell r="F271">
            <v>783</v>
          </cell>
          <cell r="G271">
            <v>1152</v>
          </cell>
          <cell r="H271">
            <v>98</v>
          </cell>
          <cell r="I271">
            <v>184</v>
          </cell>
          <cell r="J271">
            <v>66</v>
          </cell>
        </row>
        <row r="272">
          <cell r="D272" t="str">
            <v>Wittmund</v>
          </cell>
          <cell r="E272">
            <v>2014</v>
          </cell>
          <cell r="F272">
            <v>327</v>
          </cell>
          <cell r="G272">
            <v>100</v>
          </cell>
          <cell r="H272">
            <v>77</v>
          </cell>
          <cell r="I272">
            <v>88</v>
          </cell>
          <cell r="J272">
            <v>3</v>
          </cell>
        </row>
        <row r="273">
          <cell r="D273" t="str">
            <v>Stat. Region Weser-Ems</v>
          </cell>
          <cell r="E273">
            <v>2014</v>
          </cell>
          <cell r="F273">
            <v>28073</v>
          </cell>
          <cell r="G273">
            <v>19690</v>
          </cell>
          <cell r="H273">
            <v>5235</v>
          </cell>
          <cell r="I273">
            <v>11485</v>
          </cell>
          <cell r="J273">
            <v>3529</v>
          </cell>
        </row>
        <row r="274">
          <cell r="D274" t="str">
            <v>Niedersachsen</v>
          </cell>
          <cell r="E274">
            <v>2014</v>
          </cell>
          <cell r="F274">
            <v>75160</v>
          </cell>
          <cell r="G274">
            <v>92271</v>
          </cell>
          <cell r="H274">
            <v>17013</v>
          </cell>
          <cell r="I274">
            <v>21893</v>
          </cell>
          <cell r="J274">
            <v>10076</v>
          </cell>
        </row>
        <row r="275">
          <cell r="D275" t="str">
            <v>Braunschweig, Stadt</v>
          </cell>
          <cell r="E275">
            <v>2015</v>
          </cell>
          <cell r="F275">
            <v>3638</v>
          </cell>
          <cell r="G275">
            <v>5141</v>
          </cell>
          <cell r="H275">
            <v>1268</v>
          </cell>
          <cell r="I275">
            <v>423</v>
          </cell>
          <cell r="J275">
            <v>338</v>
          </cell>
        </row>
        <row r="276">
          <cell r="D276" t="str">
            <v>Salzgitter, Stadt</v>
          </cell>
          <cell r="E276">
            <v>2015</v>
          </cell>
          <cell r="F276">
            <v>1476</v>
          </cell>
          <cell r="G276">
            <v>5340</v>
          </cell>
          <cell r="H276">
            <v>1139</v>
          </cell>
          <cell r="I276">
            <v>579</v>
          </cell>
          <cell r="J276">
            <v>122</v>
          </cell>
        </row>
        <row r="277">
          <cell r="D277" t="str">
            <v>Wolfsburg, Stadt</v>
          </cell>
          <cell r="E277">
            <v>2015</v>
          </cell>
          <cell r="F277">
            <v>1202</v>
          </cell>
          <cell r="G277">
            <v>633</v>
          </cell>
          <cell r="H277">
            <v>920</v>
          </cell>
          <cell r="I277">
            <v>316</v>
          </cell>
          <cell r="J277">
            <v>293</v>
          </cell>
        </row>
        <row r="278">
          <cell r="D278" t="str">
            <v>Gifhorn</v>
          </cell>
          <cell r="E278">
            <v>2015</v>
          </cell>
          <cell r="F278">
            <v>1040</v>
          </cell>
          <cell r="G278">
            <v>1633</v>
          </cell>
          <cell r="H278">
            <v>311</v>
          </cell>
          <cell r="I278">
            <v>281</v>
          </cell>
          <cell r="J278">
            <v>103</v>
          </cell>
        </row>
        <row r="279">
          <cell r="D279" t="str">
            <v>Goslar</v>
          </cell>
          <cell r="E279">
            <v>2015</v>
          </cell>
          <cell r="F279">
            <v>741</v>
          </cell>
          <cell r="G279">
            <v>1535</v>
          </cell>
          <cell r="H279">
            <v>788</v>
          </cell>
          <cell r="I279">
            <v>225</v>
          </cell>
          <cell r="J279">
            <v>109</v>
          </cell>
        </row>
        <row r="280">
          <cell r="D280" t="str">
            <v>Helmstedt</v>
          </cell>
          <cell r="E280">
            <v>2015</v>
          </cell>
          <cell r="F280">
            <v>667</v>
          </cell>
          <cell r="G280">
            <v>876</v>
          </cell>
          <cell r="H280">
            <v>312</v>
          </cell>
          <cell r="I280">
            <v>172</v>
          </cell>
          <cell r="J280">
            <v>122</v>
          </cell>
        </row>
        <row r="281">
          <cell r="D281" t="str">
            <v>Northeim</v>
          </cell>
          <cell r="E281">
            <v>2015</v>
          </cell>
          <cell r="F281">
            <v>680</v>
          </cell>
          <cell r="G281">
            <v>718</v>
          </cell>
          <cell r="H281">
            <v>574</v>
          </cell>
          <cell r="I281">
            <v>249</v>
          </cell>
          <cell r="J281">
            <v>190</v>
          </cell>
        </row>
        <row r="282">
          <cell r="D282" t="str">
            <v>Peine</v>
          </cell>
          <cell r="E282">
            <v>2015</v>
          </cell>
          <cell r="F282">
            <v>1143</v>
          </cell>
          <cell r="G282">
            <v>2381</v>
          </cell>
          <cell r="H282">
            <v>681</v>
          </cell>
          <cell r="I282">
            <v>221</v>
          </cell>
          <cell r="J282">
            <v>227</v>
          </cell>
        </row>
        <row r="283">
          <cell r="D283" t="str">
            <v>Wolfenbüttel</v>
          </cell>
          <cell r="E283">
            <v>2015</v>
          </cell>
          <cell r="F283">
            <v>727</v>
          </cell>
          <cell r="G283">
            <v>933</v>
          </cell>
          <cell r="H283">
            <v>678</v>
          </cell>
          <cell r="I283">
            <v>110</v>
          </cell>
          <cell r="J283">
            <v>62</v>
          </cell>
        </row>
        <row r="284">
          <cell r="D284" t="str">
            <v>Göttingen</v>
          </cell>
          <cell r="E284">
            <v>2015</v>
          </cell>
          <cell r="F284">
            <v>1291</v>
          </cell>
          <cell r="G284">
            <v>3083</v>
          </cell>
          <cell r="H284">
            <v>1346</v>
          </cell>
          <cell r="I284">
            <v>560</v>
          </cell>
          <cell r="J284">
            <v>526</v>
          </cell>
        </row>
        <row r="285">
          <cell r="D285" t="str">
            <v>Stat. Region Braunschweig</v>
          </cell>
          <cell r="E285">
            <v>2015</v>
          </cell>
          <cell r="F285">
            <v>12605</v>
          </cell>
          <cell r="G285">
            <v>22273</v>
          </cell>
          <cell r="H285">
            <v>8017</v>
          </cell>
          <cell r="I285">
            <v>3136</v>
          </cell>
          <cell r="J285">
            <v>2092</v>
          </cell>
        </row>
        <row r="286">
          <cell r="D286" t="str">
            <v>Hannover, Region</v>
          </cell>
          <cell r="E286">
            <v>2015</v>
          </cell>
          <cell r="F286">
            <v>16964</v>
          </cell>
          <cell r="G286">
            <v>26298</v>
          </cell>
          <cell r="H286">
            <v>7044</v>
          </cell>
          <cell r="I286">
            <v>4358</v>
          </cell>
          <cell r="J286">
            <v>5616</v>
          </cell>
        </row>
        <row r="287">
          <cell r="D287" t="str">
            <v xml:space="preserve">   dav. Hannover, Lhst.</v>
          </cell>
          <cell r="E287">
            <v>2015</v>
          </cell>
          <cell r="F287">
            <v>9470</v>
          </cell>
          <cell r="G287">
            <v>16986</v>
          </cell>
          <cell r="H287">
            <v>2657</v>
          </cell>
          <cell r="I287">
            <v>2656</v>
          </cell>
          <cell r="J287">
            <v>3104</v>
          </cell>
        </row>
        <row r="288">
          <cell r="D288" t="str">
            <v xml:space="preserve">   dav. Hannover, Umland</v>
          </cell>
          <cell r="E288">
            <v>2015</v>
          </cell>
          <cell r="F288">
            <v>7494</v>
          </cell>
          <cell r="G288">
            <v>9312</v>
          </cell>
          <cell r="H288">
            <v>4387</v>
          </cell>
          <cell r="I288">
            <v>1702</v>
          </cell>
          <cell r="J288">
            <v>2512</v>
          </cell>
        </row>
        <row r="289">
          <cell r="D289" t="str">
            <v>Diepholz</v>
          </cell>
          <cell r="E289">
            <v>2015</v>
          </cell>
          <cell r="F289">
            <v>2682</v>
          </cell>
          <cell r="G289">
            <v>1480</v>
          </cell>
          <cell r="H289">
            <v>1007</v>
          </cell>
          <cell r="I289">
            <v>992</v>
          </cell>
          <cell r="J289">
            <v>218</v>
          </cell>
        </row>
        <row r="290">
          <cell r="D290" t="str">
            <v>Hameln-Pyrmont</v>
          </cell>
          <cell r="E290">
            <v>2015</v>
          </cell>
          <cell r="F290">
            <v>871</v>
          </cell>
          <cell r="G290">
            <v>2756</v>
          </cell>
          <cell r="H290">
            <v>909</v>
          </cell>
          <cell r="I290">
            <v>734</v>
          </cell>
          <cell r="J290">
            <v>230</v>
          </cell>
        </row>
        <row r="291">
          <cell r="D291" t="str">
            <v>Hildesheim</v>
          </cell>
          <cell r="E291">
            <v>2015</v>
          </cell>
          <cell r="F291">
            <v>1864</v>
          </cell>
          <cell r="G291">
            <v>3310</v>
          </cell>
          <cell r="H291">
            <v>1516</v>
          </cell>
          <cell r="I291">
            <v>615</v>
          </cell>
          <cell r="J291">
            <v>791</v>
          </cell>
        </row>
        <row r="292">
          <cell r="D292" t="str">
            <v>Holzminden</v>
          </cell>
          <cell r="E292">
            <v>2015</v>
          </cell>
          <cell r="F292">
            <v>163</v>
          </cell>
          <cell r="G292">
            <v>1023</v>
          </cell>
          <cell r="H292">
            <v>374</v>
          </cell>
          <cell r="I292">
            <v>21</v>
          </cell>
          <cell r="J292">
            <v>101</v>
          </cell>
        </row>
        <row r="293">
          <cell r="D293" t="str">
            <v>Nienburg (Weser)</v>
          </cell>
          <cell r="E293">
            <v>2015</v>
          </cell>
          <cell r="F293">
            <v>1203</v>
          </cell>
          <cell r="G293">
            <v>1393</v>
          </cell>
          <cell r="H293">
            <v>923</v>
          </cell>
          <cell r="I293">
            <v>462</v>
          </cell>
          <cell r="J293">
            <v>273</v>
          </cell>
        </row>
        <row r="294">
          <cell r="D294" t="str">
            <v>Schaumburg</v>
          </cell>
          <cell r="E294">
            <v>2015</v>
          </cell>
          <cell r="F294">
            <v>1335</v>
          </cell>
          <cell r="G294">
            <v>2194</v>
          </cell>
          <cell r="H294">
            <v>571</v>
          </cell>
          <cell r="I294">
            <v>339</v>
          </cell>
          <cell r="J294">
            <v>203</v>
          </cell>
        </row>
        <row r="295">
          <cell r="D295" t="str">
            <v>Stat. Region Hannover</v>
          </cell>
          <cell r="E295">
            <v>2015</v>
          </cell>
          <cell r="F295">
            <v>25082</v>
          </cell>
          <cell r="G295">
            <v>38454</v>
          </cell>
          <cell r="H295">
            <v>12344</v>
          </cell>
          <cell r="I295">
            <v>7521</v>
          </cell>
          <cell r="J295">
            <v>7432</v>
          </cell>
        </row>
        <row r="296">
          <cell r="D296" t="str">
            <v>Celle</v>
          </cell>
          <cell r="E296">
            <v>2015</v>
          </cell>
          <cell r="F296">
            <v>1228</v>
          </cell>
          <cell r="G296">
            <v>1547</v>
          </cell>
          <cell r="H296">
            <v>930</v>
          </cell>
          <cell r="I296">
            <v>444</v>
          </cell>
          <cell r="J296">
            <v>540</v>
          </cell>
        </row>
        <row r="297">
          <cell r="D297" t="str">
            <v>Cuxhaven</v>
          </cell>
          <cell r="E297">
            <v>2015</v>
          </cell>
          <cell r="F297">
            <v>1248</v>
          </cell>
          <cell r="G297">
            <v>855</v>
          </cell>
          <cell r="H297">
            <v>912</v>
          </cell>
          <cell r="I297">
            <v>262</v>
          </cell>
          <cell r="J297">
            <v>165</v>
          </cell>
        </row>
        <row r="298">
          <cell r="D298" t="str">
            <v>Harburg</v>
          </cell>
          <cell r="E298">
            <v>2015</v>
          </cell>
          <cell r="F298">
            <v>1569</v>
          </cell>
          <cell r="G298">
            <v>1356</v>
          </cell>
          <cell r="H298">
            <v>437</v>
          </cell>
          <cell r="I298">
            <v>257</v>
          </cell>
          <cell r="J298">
            <v>142</v>
          </cell>
        </row>
        <row r="299">
          <cell r="D299" t="str">
            <v>Lüchow-Dannenberg</v>
          </cell>
          <cell r="E299">
            <v>2015</v>
          </cell>
          <cell r="F299">
            <v>731</v>
          </cell>
          <cell r="G299">
            <v>104</v>
          </cell>
          <cell r="H299">
            <v>299</v>
          </cell>
          <cell r="I299">
            <v>68</v>
          </cell>
          <cell r="J299">
            <v>49</v>
          </cell>
        </row>
        <row r="300">
          <cell r="D300" t="str">
            <v>Lüneburg</v>
          </cell>
          <cell r="E300">
            <v>2015</v>
          </cell>
          <cell r="F300">
            <v>1254</v>
          </cell>
          <cell r="G300">
            <v>771</v>
          </cell>
          <cell r="H300">
            <v>607</v>
          </cell>
          <cell r="I300">
            <v>238</v>
          </cell>
          <cell r="J300">
            <v>234</v>
          </cell>
        </row>
        <row r="301">
          <cell r="D301" t="str">
            <v>Osterholz</v>
          </cell>
          <cell r="E301">
            <v>2015</v>
          </cell>
          <cell r="F301">
            <v>725</v>
          </cell>
          <cell r="G301">
            <v>738</v>
          </cell>
          <cell r="H301">
            <v>469</v>
          </cell>
          <cell r="I301">
            <v>136</v>
          </cell>
          <cell r="J301">
            <v>87</v>
          </cell>
        </row>
        <row r="302">
          <cell r="D302" t="str">
            <v>Rotenburg (Wümme)</v>
          </cell>
          <cell r="E302">
            <v>2015</v>
          </cell>
          <cell r="F302">
            <v>1673</v>
          </cell>
          <cell r="G302">
            <v>714</v>
          </cell>
          <cell r="H302">
            <v>624</v>
          </cell>
          <cell r="I302">
            <v>339</v>
          </cell>
          <cell r="J302">
            <v>85</v>
          </cell>
        </row>
        <row r="303">
          <cell r="D303" t="str">
            <v>Heidekreis</v>
          </cell>
          <cell r="E303">
            <v>2015</v>
          </cell>
          <cell r="F303">
            <v>1732</v>
          </cell>
          <cell r="G303">
            <v>922</v>
          </cell>
          <cell r="H303">
            <v>535</v>
          </cell>
          <cell r="I303">
            <v>285</v>
          </cell>
          <cell r="J303">
            <v>171</v>
          </cell>
        </row>
        <row r="304">
          <cell r="D304" t="str">
            <v>Stade</v>
          </cell>
          <cell r="E304">
            <v>2015</v>
          </cell>
          <cell r="F304">
            <v>2766</v>
          </cell>
          <cell r="G304">
            <v>1789</v>
          </cell>
          <cell r="H304">
            <v>1243</v>
          </cell>
          <cell r="I304">
            <v>558</v>
          </cell>
          <cell r="J304">
            <v>320</v>
          </cell>
        </row>
        <row r="305">
          <cell r="D305" t="str">
            <v>Uelzen</v>
          </cell>
          <cell r="E305">
            <v>2015</v>
          </cell>
          <cell r="F305">
            <v>754</v>
          </cell>
          <cell r="G305">
            <v>259</v>
          </cell>
          <cell r="H305">
            <v>314</v>
          </cell>
          <cell r="I305">
            <v>178</v>
          </cell>
          <cell r="J305">
            <v>43</v>
          </cell>
        </row>
        <row r="306">
          <cell r="D306" t="str">
            <v>Verden</v>
          </cell>
          <cell r="E306">
            <v>2015</v>
          </cell>
          <cell r="F306">
            <v>1147</v>
          </cell>
          <cell r="G306">
            <v>1813</v>
          </cell>
          <cell r="H306">
            <v>832</v>
          </cell>
          <cell r="I306">
            <v>245</v>
          </cell>
          <cell r="J306">
            <v>297</v>
          </cell>
        </row>
        <row r="307">
          <cell r="D307" t="str">
            <v>Stat. Region Lüneburg</v>
          </cell>
          <cell r="E307">
            <v>2015</v>
          </cell>
          <cell r="F307">
            <v>14827</v>
          </cell>
          <cell r="G307">
            <v>10868</v>
          </cell>
          <cell r="H307">
            <v>7202</v>
          </cell>
          <cell r="I307">
            <v>3010</v>
          </cell>
          <cell r="J307">
            <v>2133</v>
          </cell>
        </row>
        <row r="308">
          <cell r="D308" t="str">
            <v>Delmenhorst, Stadt</v>
          </cell>
          <cell r="E308">
            <v>2015</v>
          </cell>
          <cell r="F308">
            <v>1488</v>
          </cell>
          <cell r="G308">
            <v>2442</v>
          </cell>
          <cell r="H308">
            <v>734</v>
          </cell>
          <cell r="I308">
            <v>508</v>
          </cell>
          <cell r="J308">
            <v>363</v>
          </cell>
        </row>
        <row r="309">
          <cell r="D309" t="str">
            <v>Emden, Stadt</v>
          </cell>
          <cell r="E309">
            <v>2015</v>
          </cell>
          <cell r="F309">
            <v>868</v>
          </cell>
          <cell r="G309">
            <v>303</v>
          </cell>
          <cell r="H309">
            <v>563</v>
          </cell>
          <cell r="I309">
            <v>343</v>
          </cell>
          <cell r="J309">
            <v>116</v>
          </cell>
        </row>
        <row r="310">
          <cell r="D310" t="str">
            <v>Oldenburg(Oldb), Stadt</v>
          </cell>
          <cell r="E310">
            <v>2015</v>
          </cell>
          <cell r="F310">
            <v>1319</v>
          </cell>
          <cell r="G310">
            <v>1586</v>
          </cell>
          <cell r="H310">
            <v>864</v>
          </cell>
          <cell r="I310">
            <v>514</v>
          </cell>
          <cell r="J310">
            <v>1803</v>
          </cell>
        </row>
        <row r="311">
          <cell r="D311" t="str">
            <v>Osnabrück, Stadt</v>
          </cell>
          <cell r="E311">
            <v>2015</v>
          </cell>
          <cell r="F311">
            <v>1452</v>
          </cell>
          <cell r="G311">
            <v>2746</v>
          </cell>
          <cell r="H311">
            <v>1100</v>
          </cell>
          <cell r="I311">
            <v>685</v>
          </cell>
          <cell r="J311">
            <v>135</v>
          </cell>
        </row>
        <row r="312">
          <cell r="D312" t="str">
            <v>Wilhelmshaven, Stadt</v>
          </cell>
          <cell r="E312">
            <v>2015</v>
          </cell>
          <cell r="F312">
            <v>597</v>
          </cell>
          <cell r="G312">
            <v>503</v>
          </cell>
          <cell r="H312">
            <v>291</v>
          </cell>
          <cell r="I312">
            <v>280</v>
          </cell>
          <cell r="J312">
            <v>174</v>
          </cell>
        </row>
        <row r="313">
          <cell r="D313" t="str">
            <v>Ammerland</v>
          </cell>
          <cell r="E313">
            <v>2015</v>
          </cell>
          <cell r="F313">
            <v>1261</v>
          </cell>
          <cell r="G313">
            <v>509</v>
          </cell>
          <cell r="H313">
            <v>635</v>
          </cell>
          <cell r="I313">
            <v>362</v>
          </cell>
          <cell r="J313">
            <v>161</v>
          </cell>
        </row>
        <row r="314">
          <cell r="D314" t="str">
            <v>Aurich</v>
          </cell>
          <cell r="E314">
            <v>2015</v>
          </cell>
          <cell r="F314">
            <v>1488</v>
          </cell>
          <cell r="G314">
            <v>374</v>
          </cell>
          <cell r="H314">
            <v>1174</v>
          </cell>
          <cell r="I314">
            <v>496</v>
          </cell>
          <cell r="J314">
            <v>194</v>
          </cell>
        </row>
        <row r="315">
          <cell r="D315" t="str">
            <v>Cloppenburg</v>
          </cell>
          <cell r="E315">
            <v>2015</v>
          </cell>
          <cell r="F315">
            <v>2956</v>
          </cell>
          <cell r="G315">
            <v>798</v>
          </cell>
          <cell r="H315">
            <v>969</v>
          </cell>
          <cell r="I315">
            <v>2575</v>
          </cell>
          <cell r="J315">
            <v>587</v>
          </cell>
        </row>
        <row r="316">
          <cell r="D316" t="str">
            <v>Emsland</v>
          </cell>
          <cell r="E316">
            <v>2015</v>
          </cell>
          <cell r="F316">
            <v>5811</v>
          </cell>
          <cell r="G316">
            <v>913</v>
          </cell>
          <cell r="H316">
            <v>1510</v>
          </cell>
          <cell r="I316">
            <v>2917</v>
          </cell>
          <cell r="J316">
            <v>321</v>
          </cell>
        </row>
        <row r="317">
          <cell r="D317" t="str">
            <v>Friesland</v>
          </cell>
          <cell r="E317">
            <v>2015</v>
          </cell>
          <cell r="F317">
            <v>374</v>
          </cell>
          <cell r="G317">
            <v>211</v>
          </cell>
          <cell r="H317">
            <v>363</v>
          </cell>
          <cell r="I317">
            <v>116</v>
          </cell>
          <cell r="J317">
            <v>49</v>
          </cell>
        </row>
        <row r="318">
          <cell r="D318" t="str">
            <v>Grafschaft Bentheim</v>
          </cell>
          <cell r="E318">
            <v>2015</v>
          </cell>
          <cell r="F318">
            <v>2065</v>
          </cell>
          <cell r="G318">
            <v>1305</v>
          </cell>
          <cell r="H318">
            <v>672</v>
          </cell>
          <cell r="I318">
            <v>370</v>
          </cell>
          <cell r="J318">
            <v>167</v>
          </cell>
        </row>
        <row r="319">
          <cell r="D319" t="str">
            <v>Leer</v>
          </cell>
          <cell r="E319">
            <v>2015</v>
          </cell>
          <cell r="F319">
            <v>978</v>
          </cell>
          <cell r="G319">
            <v>381</v>
          </cell>
          <cell r="H319">
            <v>819</v>
          </cell>
          <cell r="I319">
            <v>802</v>
          </cell>
          <cell r="J319">
            <v>168</v>
          </cell>
        </row>
        <row r="320">
          <cell r="D320" t="str">
            <v>Oldenburg</v>
          </cell>
          <cell r="E320">
            <v>2015</v>
          </cell>
          <cell r="F320">
            <v>1679</v>
          </cell>
          <cell r="G320">
            <v>415</v>
          </cell>
          <cell r="H320">
            <v>725</v>
          </cell>
          <cell r="I320">
            <v>945</v>
          </cell>
          <cell r="J320">
            <v>795</v>
          </cell>
        </row>
        <row r="321">
          <cell r="D321" t="str">
            <v>Osnabrück</v>
          </cell>
          <cell r="E321">
            <v>2015</v>
          </cell>
          <cell r="F321">
            <v>4241</v>
          </cell>
          <cell r="G321">
            <v>2998</v>
          </cell>
          <cell r="H321">
            <v>1097</v>
          </cell>
          <cell r="I321">
            <v>2552</v>
          </cell>
          <cell r="J321">
            <v>185</v>
          </cell>
        </row>
        <row r="322">
          <cell r="D322" t="str">
            <v>Vechta</v>
          </cell>
          <cell r="E322">
            <v>2015</v>
          </cell>
          <cell r="F322">
            <v>3555</v>
          </cell>
          <cell r="G322">
            <v>2587</v>
          </cell>
          <cell r="H322">
            <v>1538</v>
          </cell>
          <cell r="I322">
            <v>1567</v>
          </cell>
          <cell r="J322">
            <v>420</v>
          </cell>
        </row>
        <row r="323">
          <cell r="D323" t="str">
            <v>Wesermarsch</v>
          </cell>
          <cell r="E323">
            <v>2015</v>
          </cell>
          <cell r="F323">
            <v>912</v>
          </cell>
          <cell r="G323">
            <v>1155</v>
          </cell>
          <cell r="H323">
            <v>396</v>
          </cell>
          <cell r="I323">
            <v>232</v>
          </cell>
          <cell r="J323">
            <v>109</v>
          </cell>
        </row>
        <row r="324">
          <cell r="D324" t="str">
            <v>Wittmund</v>
          </cell>
          <cell r="E324">
            <v>2015</v>
          </cell>
          <cell r="F324">
            <v>392</v>
          </cell>
          <cell r="G324">
            <v>93</v>
          </cell>
          <cell r="H324">
            <v>311</v>
          </cell>
          <cell r="I324">
            <v>134</v>
          </cell>
          <cell r="J324">
            <v>70</v>
          </cell>
        </row>
        <row r="325">
          <cell r="D325" t="str">
            <v>Stat. Region Weser-Ems</v>
          </cell>
          <cell r="E325">
            <v>2015</v>
          </cell>
          <cell r="F325">
            <v>31436</v>
          </cell>
          <cell r="G325">
            <v>19319</v>
          </cell>
          <cell r="H325">
            <v>13761</v>
          </cell>
          <cell r="I325">
            <v>15398</v>
          </cell>
          <cell r="J325">
            <v>5817</v>
          </cell>
        </row>
        <row r="326">
          <cell r="D326" t="str">
            <v>Niedersachsen</v>
          </cell>
          <cell r="E326">
            <v>2015</v>
          </cell>
          <cell r="F326">
            <v>83950</v>
          </cell>
          <cell r="G326">
            <v>90914</v>
          </cell>
          <cell r="H326">
            <v>41324</v>
          </cell>
          <cell r="I326">
            <v>29065</v>
          </cell>
          <cell r="J326">
            <v>17474</v>
          </cell>
        </row>
        <row r="327">
          <cell r="D327" t="str">
            <v>Braunschweig, Stadt</v>
          </cell>
          <cell r="E327">
            <v>2016</v>
          </cell>
          <cell r="F327">
            <v>3670</v>
          </cell>
          <cell r="G327">
            <v>5220</v>
          </cell>
          <cell r="H327">
            <v>1640</v>
          </cell>
          <cell r="I327">
            <v>480</v>
          </cell>
          <cell r="J327">
            <v>495</v>
          </cell>
        </row>
        <row r="328">
          <cell r="D328" t="str">
            <v>Salzgitter, Stadt</v>
          </cell>
          <cell r="E328">
            <v>2016</v>
          </cell>
          <cell r="F328">
            <v>1690</v>
          </cell>
          <cell r="G328">
            <v>5285</v>
          </cell>
          <cell r="H328">
            <v>2955</v>
          </cell>
          <cell r="I328">
            <v>825</v>
          </cell>
          <cell r="J328">
            <v>240</v>
          </cell>
        </row>
        <row r="329">
          <cell r="D329" t="str">
            <v>Wolfsburg, Stadt</v>
          </cell>
          <cell r="E329">
            <v>2016</v>
          </cell>
          <cell r="F329">
            <v>1255</v>
          </cell>
          <cell r="G329">
            <v>630</v>
          </cell>
          <cell r="H329">
            <v>1270</v>
          </cell>
          <cell r="I329">
            <v>370</v>
          </cell>
          <cell r="J329">
            <v>430</v>
          </cell>
        </row>
        <row r="330">
          <cell r="D330" t="str">
            <v>Gifhorn</v>
          </cell>
          <cell r="E330">
            <v>2016</v>
          </cell>
          <cell r="F330">
            <v>1020</v>
          </cell>
          <cell r="G330">
            <v>1640</v>
          </cell>
          <cell r="H330">
            <v>725</v>
          </cell>
          <cell r="I330">
            <v>310</v>
          </cell>
          <cell r="J330">
            <v>335</v>
          </cell>
        </row>
        <row r="331">
          <cell r="D331" t="str">
            <v>Goslar</v>
          </cell>
          <cell r="E331">
            <v>2016</v>
          </cell>
          <cell r="F331">
            <v>800</v>
          </cell>
          <cell r="G331">
            <v>1495</v>
          </cell>
          <cell r="H331">
            <v>1345</v>
          </cell>
          <cell r="I331">
            <v>295</v>
          </cell>
          <cell r="J331">
            <v>315</v>
          </cell>
        </row>
        <row r="332">
          <cell r="D332" t="str">
            <v>Helmstedt</v>
          </cell>
          <cell r="E332">
            <v>2016</v>
          </cell>
          <cell r="F332">
            <v>745</v>
          </cell>
          <cell r="G332">
            <v>890</v>
          </cell>
          <cell r="H332">
            <v>515</v>
          </cell>
          <cell r="I332">
            <v>240</v>
          </cell>
          <cell r="J332">
            <v>425</v>
          </cell>
        </row>
        <row r="333">
          <cell r="D333" t="str">
            <v>Northeim</v>
          </cell>
          <cell r="E333">
            <v>2016</v>
          </cell>
          <cell r="F333">
            <v>805</v>
          </cell>
          <cell r="G333">
            <v>730</v>
          </cell>
          <cell r="H333">
            <v>820</v>
          </cell>
          <cell r="I333">
            <v>335</v>
          </cell>
          <cell r="J333">
            <v>375</v>
          </cell>
        </row>
        <row r="334">
          <cell r="D334" t="str">
            <v>Peine</v>
          </cell>
          <cell r="E334">
            <v>2016</v>
          </cell>
          <cell r="F334">
            <v>1245</v>
          </cell>
          <cell r="G334">
            <v>2365</v>
          </cell>
          <cell r="H334">
            <v>1175</v>
          </cell>
          <cell r="I334">
            <v>300</v>
          </cell>
          <cell r="J334">
            <v>455</v>
          </cell>
        </row>
        <row r="335">
          <cell r="D335" t="str">
            <v>Wolfenbüttel</v>
          </cell>
          <cell r="E335">
            <v>2016</v>
          </cell>
          <cell r="F335">
            <v>720</v>
          </cell>
          <cell r="G335">
            <v>920</v>
          </cell>
          <cell r="H335">
            <v>1050</v>
          </cell>
          <cell r="I335">
            <v>105</v>
          </cell>
          <cell r="J335">
            <v>230</v>
          </cell>
        </row>
        <row r="336">
          <cell r="D336" t="str">
            <v>Göttingen</v>
          </cell>
          <cell r="E336">
            <v>2016</v>
          </cell>
          <cell r="F336">
            <v>1375</v>
          </cell>
          <cell r="G336">
            <v>3035</v>
          </cell>
          <cell r="H336">
            <v>2180</v>
          </cell>
          <cell r="I336">
            <v>610</v>
          </cell>
          <cell r="J336">
            <v>1015</v>
          </cell>
        </row>
        <row r="337">
          <cell r="D337" t="str">
            <v>Stat. Region Braunschweig</v>
          </cell>
          <cell r="E337">
            <v>2016</v>
          </cell>
          <cell r="F337">
            <v>13325</v>
          </cell>
          <cell r="G337">
            <v>22220</v>
          </cell>
          <cell r="H337">
            <v>13675</v>
          </cell>
          <cell r="I337">
            <v>3875</v>
          </cell>
          <cell r="J337">
            <v>4305</v>
          </cell>
        </row>
        <row r="338">
          <cell r="D338" t="str">
            <v>Hannover, Region</v>
          </cell>
          <cell r="E338">
            <v>2016</v>
          </cell>
          <cell r="F338">
            <v>18245</v>
          </cell>
          <cell r="G338">
            <v>26085</v>
          </cell>
          <cell r="H338">
            <v>10485</v>
          </cell>
          <cell r="I338">
            <v>5600</v>
          </cell>
          <cell r="J338">
            <v>8310</v>
          </cell>
        </row>
        <row r="339">
          <cell r="D339" t="str">
            <v xml:space="preserve">   dav. Hannover, Lhst.</v>
          </cell>
          <cell r="E339">
            <v>2016</v>
          </cell>
          <cell r="F339">
            <v>10095</v>
          </cell>
          <cell r="G339">
            <v>16650</v>
          </cell>
          <cell r="H339">
            <v>3940</v>
          </cell>
          <cell r="I339">
            <v>3435</v>
          </cell>
          <cell r="J339">
            <v>3850</v>
          </cell>
        </row>
        <row r="340">
          <cell r="D340" t="str">
            <v xml:space="preserve">   dav. Hannover, Umland</v>
          </cell>
          <cell r="E340">
            <v>2016</v>
          </cell>
          <cell r="F340">
            <v>8150</v>
          </cell>
          <cell r="G340">
            <v>9435</v>
          </cell>
          <cell r="H340">
            <v>6545</v>
          </cell>
          <cell r="I340">
            <v>2165</v>
          </cell>
          <cell r="J340">
            <v>4460</v>
          </cell>
        </row>
        <row r="341">
          <cell r="D341" t="str">
            <v>Diepholz</v>
          </cell>
          <cell r="E341">
            <v>2016</v>
          </cell>
          <cell r="F341">
            <v>2860</v>
          </cell>
          <cell r="G341">
            <v>1500</v>
          </cell>
          <cell r="H341">
            <v>1470</v>
          </cell>
          <cell r="I341">
            <v>995</v>
          </cell>
          <cell r="J341">
            <v>750</v>
          </cell>
        </row>
        <row r="342">
          <cell r="D342" t="str">
            <v>Hameln-Pyrmont</v>
          </cell>
          <cell r="E342">
            <v>2016</v>
          </cell>
          <cell r="F342">
            <v>920</v>
          </cell>
          <cell r="G342">
            <v>2735</v>
          </cell>
          <cell r="H342">
            <v>1460</v>
          </cell>
          <cell r="I342">
            <v>995</v>
          </cell>
          <cell r="J342">
            <v>710</v>
          </cell>
        </row>
        <row r="343">
          <cell r="D343" t="str">
            <v>Hildesheim</v>
          </cell>
          <cell r="E343">
            <v>2016</v>
          </cell>
          <cell r="F343">
            <v>2075</v>
          </cell>
          <cell r="G343">
            <v>3255</v>
          </cell>
          <cell r="H343">
            <v>2100</v>
          </cell>
          <cell r="I343">
            <v>735</v>
          </cell>
          <cell r="J343">
            <v>1290</v>
          </cell>
        </row>
        <row r="344">
          <cell r="D344" t="str">
            <v>Holzminden</v>
          </cell>
          <cell r="E344">
            <v>2016</v>
          </cell>
          <cell r="F344">
            <v>150</v>
          </cell>
          <cell r="G344">
            <v>1015</v>
          </cell>
          <cell r="H344">
            <v>640</v>
          </cell>
          <cell r="I344">
            <v>25</v>
          </cell>
          <cell r="J344">
            <v>155</v>
          </cell>
        </row>
        <row r="345">
          <cell r="D345" t="str">
            <v>Nienburg (Weser)</v>
          </cell>
          <cell r="E345">
            <v>2016</v>
          </cell>
          <cell r="F345">
            <v>1395</v>
          </cell>
          <cell r="G345">
            <v>1375</v>
          </cell>
          <cell r="H345">
            <v>1320</v>
          </cell>
          <cell r="I345">
            <v>845</v>
          </cell>
          <cell r="J345">
            <v>830</v>
          </cell>
        </row>
        <row r="346">
          <cell r="D346" t="str">
            <v>Schaumburg</v>
          </cell>
          <cell r="E346">
            <v>2016</v>
          </cell>
          <cell r="F346">
            <v>1485</v>
          </cell>
          <cell r="G346">
            <v>2180</v>
          </cell>
          <cell r="H346">
            <v>1350</v>
          </cell>
          <cell r="I346">
            <v>390</v>
          </cell>
          <cell r="J346">
            <v>600</v>
          </cell>
        </row>
        <row r="347">
          <cell r="D347" t="str">
            <v>Stat. Region Hannover</v>
          </cell>
          <cell r="E347">
            <v>2016</v>
          </cell>
          <cell r="F347">
            <v>27130</v>
          </cell>
          <cell r="G347">
            <v>38140</v>
          </cell>
          <cell r="H347">
            <v>18825</v>
          </cell>
          <cell r="I347">
            <v>9585</v>
          </cell>
          <cell r="J347">
            <v>12645</v>
          </cell>
        </row>
        <row r="348">
          <cell r="D348" t="str">
            <v>Celle</v>
          </cell>
          <cell r="E348">
            <v>2016</v>
          </cell>
          <cell r="F348">
            <v>1355</v>
          </cell>
          <cell r="G348">
            <v>1490</v>
          </cell>
          <cell r="H348">
            <v>1430</v>
          </cell>
          <cell r="I348">
            <v>495</v>
          </cell>
          <cell r="J348">
            <v>1400</v>
          </cell>
        </row>
        <row r="349">
          <cell r="D349" t="str">
            <v>Cuxhaven</v>
          </cell>
          <cell r="E349">
            <v>2016</v>
          </cell>
          <cell r="F349">
            <v>1260</v>
          </cell>
          <cell r="G349">
            <v>840</v>
          </cell>
          <cell r="H349">
            <v>1620</v>
          </cell>
          <cell r="I349">
            <v>490</v>
          </cell>
          <cell r="J349">
            <v>505</v>
          </cell>
        </row>
        <row r="350">
          <cell r="D350" t="str">
            <v>Harburg</v>
          </cell>
          <cell r="E350">
            <v>2016</v>
          </cell>
          <cell r="F350">
            <v>1865</v>
          </cell>
          <cell r="G350">
            <v>1390</v>
          </cell>
          <cell r="H350">
            <v>1010</v>
          </cell>
          <cell r="I350">
            <v>450</v>
          </cell>
          <cell r="J350">
            <v>365</v>
          </cell>
        </row>
        <row r="351">
          <cell r="D351" t="str">
            <v>Lüchow-Dannenberg</v>
          </cell>
          <cell r="E351">
            <v>2016</v>
          </cell>
          <cell r="F351">
            <v>825</v>
          </cell>
          <cell r="G351">
            <v>105</v>
          </cell>
          <cell r="H351">
            <v>270</v>
          </cell>
          <cell r="I351">
            <v>125</v>
          </cell>
          <cell r="J351">
            <v>40</v>
          </cell>
        </row>
        <row r="352">
          <cell r="D352" t="str">
            <v>Lüneburg</v>
          </cell>
          <cell r="E352">
            <v>2016</v>
          </cell>
          <cell r="F352">
            <v>1390</v>
          </cell>
          <cell r="G352">
            <v>770</v>
          </cell>
          <cell r="H352">
            <v>1505</v>
          </cell>
          <cell r="I352">
            <v>355</v>
          </cell>
          <cell r="J352">
            <v>635</v>
          </cell>
        </row>
        <row r="353">
          <cell r="D353" t="str">
            <v>Osterholz</v>
          </cell>
          <cell r="E353">
            <v>2016</v>
          </cell>
          <cell r="F353">
            <v>675</v>
          </cell>
          <cell r="G353">
            <v>730</v>
          </cell>
          <cell r="H353">
            <v>645</v>
          </cell>
          <cell r="I353">
            <v>140</v>
          </cell>
          <cell r="J353">
            <v>165</v>
          </cell>
        </row>
        <row r="354">
          <cell r="D354" t="str">
            <v>Rotenburg (Wümme)</v>
          </cell>
          <cell r="E354">
            <v>2016</v>
          </cell>
          <cell r="F354">
            <v>1700</v>
          </cell>
          <cell r="G354">
            <v>720</v>
          </cell>
          <cell r="H354">
            <v>1155</v>
          </cell>
          <cell r="I354">
            <v>440</v>
          </cell>
          <cell r="J354">
            <v>275</v>
          </cell>
        </row>
        <row r="355">
          <cell r="D355" t="str">
            <v>Heidekreis</v>
          </cell>
          <cell r="E355">
            <v>2016</v>
          </cell>
          <cell r="F355">
            <v>1910</v>
          </cell>
          <cell r="G355">
            <v>915</v>
          </cell>
          <cell r="H355">
            <v>1155</v>
          </cell>
          <cell r="I355">
            <v>380</v>
          </cell>
          <cell r="J355">
            <v>405</v>
          </cell>
        </row>
        <row r="356">
          <cell r="D356" t="str">
            <v>Stade</v>
          </cell>
          <cell r="E356">
            <v>2016</v>
          </cell>
          <cell r="F356">
            <v>3135</v>
          </cell>
          <cell r="G356">
            <v>1780</v>
          </cell>
          <cell r="H356">
            <v>1860</v>
          </cell>
          <cell r="I356">
            <v>845</v>
          </cell>
          <cell r="J356">
            <v>380</v>
          </cell>
        </row>
        <row r="357">
          <cell r="D357" t="str">
            <v>Uelzen</v>
          </cell>
          <cell r="E357">
            <v>2016</v>
          </cell>
          <cell r="F357">
            <v>845</v>
          </cell>
          <cell r="G357">
            <v>265</v>
          </cell>
          <cell r="H357">
            <v>630</v>
          </cell>
          <cell r="I357">
            <v>220</v>
          </cell>
          <cell r="J357">
            <v>160</v>
          </cell>
        </row>
        <row r="358">
          <cell r="D358" t="str">
            <v>Verden</v>
          </cell>
          <cell r="E358">
            <v>2016</v>
          </cell>
          <cell r="F358">
            <v>1235</v>
          </cell>
          <cell r="G358">
            <v>1760</v>
          </cell>
          <cell r="H358">
            <v>1025</v>
          </cell>
          <cell r="I358">
            <v>340</v>
          </cell>
          <cell r="J358">
            <v>535</v>
          </cell>
        </row>
        <row r="359">
          <cell r="D359" t="str">
            <v>Stat. Region Lüneburg</v>
          </cell>
          <cell r="E359">
            <v>2016</v>
          </cell>
          <cell r="F359">
            <v>16205</v>
          </cell>
          <cell r="G359">
            <v>10765</v>
          </cell>
          <cell r="H359">
            <v>12310</v>
          </cell>
          <cell r="I359">
            <v>4275</v>
          </cell>
          <cell r="J359">
            <v>4875</v>
          </cell>
        </row>
        <row r="360">
          <cell r="D360" t="str">
            <v>Delmenhorst, Stadt</v>
          </cell>
          <cell r="E360">
            <v>2016</v>
          </cell>
          <cell r="F360">
            <v>1480</v>
          </cell>
          <cell r="G360">
            <v>2410</v>
          </cell>
          <cell r="H360">
            <v>1190</v>
          </cell>
          <cell r="I360">
            <v>650</v>
          </cell>
          <cell r="J360">
            <v>705</v>
          </cell>
        </row>
        <row r="361">
          <cell r="D361" t="str">
            <v>Emden, Stadt</v>
          </cell>
          <cell r="E361">
            <v>2016</v>
          </cell>
          <cell r="F361">
            <v>920</v>
          </cell>
          <cell r="G361">
            <v>285</v>
          </cell>
          <cell r="H361">
            <v>660</v>
          </cell>
          <cell r="I361">
            <v>410</v>
          </cell>
          <cell r="J361">
            <v>130</v>
          </cell>
        </row>
        <row r="362">
          <cell r="D362" t="str">
            <v>Oldenburg(Oldb), Stadt</v>
          </cell>
          <cell r="E362">
            <v>2016</v>
          </cell>
          <cell r="F362">
            <v>1310</v>
          </cell>
          <cell r="G362">
            <v>1555</v>
          </cell>
          <cell r="H362">
            <v>1415</v>
          </cell>
          <cell r="I362">
            <v>560</v>
          </cell>
          <cell r="J362">
            <v>2510</v>
          </cell>
        </row>
        <row r="363">
          <cell r="D363" t="str">
            <v>Osnabrück, Stadt</v>
          </cell>
          <cell r="E363">
            <v>2016</v>
          </cell>
          <cell r="F363">
            <v>1535</v>
          </cell>
          <cell r="G363">
            <v>2720</v>
          </cell>
          <cell r="H363">
            <v>2290</v>
          </cell>
          <cell r="I363">
            <v>720</v>
          </cell>
          <cell r="J363">
            <v>445</v>
          </cell>
        </row>
        <row r="364">
          <cell r="D364" t="str">
            <v>Wilhelmshaven, Stadt</v>
          </cell>
          <cell r="E364">
            <v>2016</v>
          </cell>
          <cell r="F364">
            <v>615</v>
          </cell>
          <cell r="G364">
            <v>500</v>
          </cell>
          <cell r="H364">
            <v>1075</v>
          </cell>
          <cell r="I364">
            <v>305</v>
          </cell>
          <cell r="J364">
            <v>400</v>
          </cell>
        </row>
        <row r="365">
          <cell r="D365" t="str">
            <v>Ammerland</v>
          </cell>
          <cell r="E365">
            <v>2016</v>
          </cell>
          <cell r="F365">
            <v>1355</v>
          </cell>
          <cell r="G365">
            <v>505</v>
          </cell>
          <cell r="H365">
            <v>1030</v>
          </cell>
          <cell r="I365">
            <v>475</v>
          </cell>
          <cell r="J365">
            <v>420</v>
          </cell>
        </row>
        <row r="366">
          <cell r="D366" t="str">
            <v>Aurich</v>
          </cell>
          <cell r="E366">
            <v>2016</v>
          </cell>
          <cell r="F366">
            <v>1520</v>
          </cell>
          <cell r="G366">
            <v>385</v>
          </cell>
          <cell r="H366">
            <v>1670</v>
          </cell>
          <cell r="I366">
            <v>605</v>
          </cell>
          <cell r="J366">
            <v>325</v>
          </cell>
        </row>
        <row r="367">
          <cell r="D367" t="str">
            <v>Cloppenburg</v>
          </cell>
          <cell r="E367">
            <v>2016</v>
          </cell>
          <cell r="F367">
            <v>3350</v>
          </cell>
          <cell r="G367">
            <v>780</v>
          </cell>
          <cell r="H367">
            <v>1570</v>
          </cell>
          <cell r="I367">
            <v>3460</v>
          </cell>
          <cell r="J367">
            <v>1065</v>
          </cell>
        </row>
        <row r="368">
          <cell r="D368" t="str">
            <v>Emsland</v>
          </cell>
          <cell r="E368">
            <v>2016</v>
          </cell>
          <cell r="F368">
            <v>6445</v>
          </cell>
          <cell r="G368">
            <v>890</v>
          </cell>
          <cell r="H368">
            <v>2840</v>
          </cell>
          <cell r="I368">
            <v>3600</v>
          </cell>
          <cell r="J368">
            <v>945</v>
          </cell>
        </row>
        <row r="369">
          <cell r="D369" t="str">
            <v>Friesland</v>
          </cell>
          <cell r="E369">
            <v>2016</v>
          </cell>
          <cell r="F369">
            <v>380</v>
          </cell>
          <cell r="G369">
            <v>200</v>
          </cell>
          <cell r="H369">
            <v>890</v>
          </cell>
          <cell r="I369">
            <v>120</v>
          </cell>
          <cell r="J369">
            <v>190</v>
          </cell>
        </row>
        <row r="370">
          <cell r="D370" t="str">
            <v>Grafschaft Bentheim</v>
          </cell>
          <cell r="E370">
            <v>2016</v>
          </cell>
          <cell r="F370">
            <v>2245</v>
          </cell>
          <cell r="G370">
            <v>1275</v>
          </cell>
          <cell r="H370">
            <v>960</v>
          </cell>
          <cell r="I370">
            <v>530</v>
          </cell>
          <cell r="J370">
            <v>295</v>
          </cell>
        </row>
        <row r="371">
          <cell r="D371" t="str">
            <v>Leer</v>
          </cell>
          <cell r="E371">
            <v>2016</v>
          </cell>
          <cell r="F371">
            <v>1080</v>
          </cell>
          <cell r="G371">
            <v>410</v>
          </cell>
          <cell r="H371">
            <v>1430</v>
          </cell>
          <cell r="I371">
            <v>935</v>
          </cell>
          <cell r="J371">
            <v>360</v>
          </cell>
        </row>
        <row r="372">
          <cell r="D372" t="str">
            <v>Oldenburg</v>
          </cell>
          <cell r="E372">
            <v>2016</v>
          </cell>
          <cell r="F372">
            <v>1690</v>
          </cell>
          <cell r="G372">
            <v>415</v>
          </cell>
          <cell r="H372">
            <v>1040</v>
          </cell>
          <cell r="I372">
            <v>1415</v>
          </cell>
          <cell r="J372">
            <v>1225</v>
          </cell>
        </row>
        <row r="373">
          <cell r="D373" t="str">
            <v>Osnabrück</v>
          </cell>
          <cell r="E373">
            <v>2016</v>
          </cell>
          <cell r="F373">
            <v>4480</v>
          </cell>
          <cell r="G373">
            <v>2995</v>
          </cell>
          <cell r="H373">
            <v>2025</v>
          </cell>
          <cell r="I373">
            <v>3415</v>
          </cell>
          <cell r="J373">
            <v>710</v>
          </cell>
        </row>
        <row r="374">
          <cell r="D374" t="str">
            <v>Vechta</v>
          </cell>
          <cell r="E374">
            <v>2016</v>
          </cell>
          <cell r="F374">
            <v>3700</v>
          </cell>
          <cell r="G374">
            <v>2525</v>
          </cell>
          <cell r="H374">
            <v>2095</v>
          </cell>
          <cell r="I374">
            <v>1880</v>
          </cell>
          <cell r="J374">
            <v>830</v>
          </cell>
        </row>
        <row r="375">
          <cell r="D375" t="str">
            <v>Wesermarsch</v>
          </cell>
          <cell r="E375">
            <v>2016</v>
          </cell>
          <cell r="F375">
            <v>1025</v>
          </cell>
          <cell r="G375">
            <v>1140</v>
          </cell>
          <cell r="H375">
            <v>650</v>
          </cell>
          <cell r="I375">
            <v>285</v>
          </cell>
          <cell r="J375">
            <v>275</v>
          </cell>
        </row>
        <row r="376">
          <cell r="D376" t="str">
            <v>Wittmund</v>
          </cell>
          <cell r="E376">
            <v>2016</v>
          </cell>
          <cell r="F376">
            <v>380</v>
          </cell>
          <cell r="G376">
            <v>85</v>
          </cell>
          <cell r="H376">
            <v>355</v>
          </cell>
          <cell r="I376">
            <v>145</v>
          </cell>
          <cell r="J376">
            <v>100</v>
          </cell>
        </row>
        <row r="377">
          <cell r="D377" t="str">
            <v>Stat. Region Weser-Ems</v>
          </cell>
          <cell r="E377">
            <v>2016</v>
          </cell>
          <cell r="F377">
            <v>33510</v>
          </cell>
          <cell r="G377">
            <v>19065</v>
          </cell>
          <cell r="H377">
            <v>23195</v>
          </cell>
          <cell r="I377">
            <v>19515</v>
          </cell>
          <cell r="J377">
            <v>10930</v>
          </cell>
        </row>
        <row r="378">
          <cell r="D378" t="str">
            <v>Niedersachsen</v>
          </cell>
          <cell r="E378">
            <v>2016</v>
          </cell>
          <cell r="F378">
            <v>90175</v>
          </cell>
          <cell r="G378">
            <v>90185</v>
          </cell>
          <cell r="H378">
            <v>68005</v>
          </cell>
          <cell r="I378">
            <v>37250</v>
          </cell>
          <cell r="J378">
            <v>32755</v>
          </cell>
        </row>
        <row r="379">
          <cell r="D379" t="str">
            <v>Braunschweig, Stadt</v>
          </cell>
          <cell r="E379">
            <v>2017</v>
          </cell>
          <cell r="F379">
            <v>3725</v>
          </cell>
          <cell r="G379">
            <v>5105</v>
          </cell>
          <cell r="H379">
            <v>1935</v>
          </cell>
          <cell r="I379">
            <v>505</v>
          </cell>
          <cell r="J379">
            <v>535</v>
          </cell>
        </row>
        <row r="380">
          <cell r="D380" t="str">
            <v>Salzgitter, Stadt</v>
          </cell>
          <cell r="E380">
            <v>2017</v>
          </cell>
          <cell r="F380">
            <v>1805</v>
          </cell>
          <cell r="G380">
            <v>5265</v>
          </cell>
          <cell r="H380">
            <v>3875</v>
          </cell>
          <cell r="I380">
            <v>1165</v>
          </cell>
          <cell r="J380">
            <v>290</v>
          </cell>
        </row>
        <row r="381">
          <cell r="D381" t="str">
            <v>Wolfsburg, Stadt</v>
          </cell>
          <cell r="E381">
            <v>2017</v>
          </cell>
          <cell r="F381">
            <v>1310</v>
          </cell>
          <cell r="G381">
            <v>665</v>
          </cell>
          <cell r="H381">
            <v>1395</v>
          </cell>
          <cell r="I381">
            <v>425</v>
          </cell>
          <cell r="J381">
            <v>475</v>
          </cell>
        </row>
        <row r="382">
          <cell r="D382" t="str">
            <v>Gifhorn</v>
          </cell>
          <cell r="E382">
            <v>2017</v>
          </cell>
          <cell r="F382">
            <v>990</v>
          </cell>
          <cell r="G382">
            <v>1640</v>
          </cell>
          <cell r="H382">
            <v>740</v>
          </cell>
          <cell r="I382">
            <v>370</v>
          </cell>
          <cell r="J382">
            <v>380</v>
          </cell>
        </row>
        <row r="383">
          <cell r="D383" t="str">
            <v>Goslar</v>
          </cell>
          <cell r="E383">
            <v>2017</v>
          </cell>
          <cell r="F383">
            <v>850</v>
          </cell>
          <cell r="G383">
            <v>1495</v>
          </cell>
          <cell r="H383">
            <v>1510</v>
          </cell>
          <cell r="I383">
            <v>380</v>
          </cell>
          <cell r="J383">
            <v>370</v>
          </cell>
        </row>
        <row r="384">
          <cell r="D384" t="str">
            <v>Helmstedt</v>
          </cell>
          <cell r="E384">
            <v>2017</v>
          </cell>
          <cell r="F384">
            <v>820</v>
          </cell>
          <cell r="G384">
            <v>880</v>
          </cell>
          <cell r="H384">
            <v>450</v>
          </cell>
          <cell r="I384">
            <v>340</v>
          </cell>
          <cell r="J384">
            <v>405</v>
          </cell>
        </row>
        <row r="385">
          <cell r="D385" t="str">
            <v>Northeim</v>
          </cell>
          <cell r="E385">
            <v>2017</v>
          </cell>
          <cell r="F385">
            <v>805</v>
          </cell>
          <cell r="G385">
            <v>720</v>
          </cell>
          <cell r="H385">
            <v>890</v>
          </cell>
          <cell r="I385">
            <v>340</v>
          </cell>
          <cell r="J385">
            <v>415</v>
          </cell>
        </row>
        <row r="386">
          <cell r="D386" t="str">
            <v>Peine</v>
          </cell>
          <cell r="E386">
            <v>2017</v>
          </cell>
          <cell r="F386">
            <v>1375</v>
          </cell>
          <cell r="G386">
            <v>2330</v>
          </cell>
          <cell r="H386">
            <v>1350</v>
          </cell>
          <cell r="I386">
            <v>365</v>
          </cell>
          <cell r="J386">
            <v>505</v>
          </cell>
        </row>
        <row r="387">
          <cell r="D387" t="str">
            <v>Wolfenbüttel</v>
          </cell>
          <cell r="E387">
            <v>2017</v>
          </cell>
          <cell r="F387">
            <v>715</v>
          </cell>
          <cell r="G387">
            <v>895</v>
          </cell>
          <cell r="H387">
            <v>1030</v>
          </cell>
          <cell r="I387">
            <v>130</v>
          </cell>
          <cell r="J387">
            <v>235</v>
          </cell>
        </row>
        <row r="388">
          <cell r="D388" t="str">
            <v>Göttingen</v>
          </cell>
          <cell r="E388">
            <v>2017</v>
          </cell>
          <cell r="F388">
            <v>1405</v>
          </cell>
          <cell r="G388">
            <v>3045</v>
          </cell>
          <cell r="H388">
            <v>2550</v>
          </cell>
          <cell r="I388">
            <v>630</v>
          </cell>
          <cell r="J388">
            <v>870</v>
          </cell>
        </row>
        <row r="389">
          <cell r="D389" t="str">
            <v>Stat. Region Braunschweig</v>
          </cell>
          <cell r="E389">
            <v>2017</v>
          </cell>
          <cell r="F389">
            <v>13810</v>
          </cell>
          <cell r="G389">
            <v>22040</v>
          </cell>
          <cell r="H389">
            <v>15725</v>
          </cell>
          <cell r="I389">
            <v>4650</v>
          </cell>
          <cell r="J389">
            <v>4480</v>
          </cell>
        </row>
        <row r="390">
          <cell r="D390" t="str">
            <v>Hannover, Region</v>
          </cell>
          <cell r="E390">
            <v>2017</v>
          </cell>
          <cell r="F390">
            <v>18610</v>
          </cell>
          <cell r="G390">
            <v>25915</v>
          </cell>
          <cell r="H390">
            <v>12170</v>
          </cell>
          <cell r="I390">
            <v>6145</v>
          </cell>
          <cell r="J390">
            <v>9460</v>
          </cell>
        </row>
        <row r="391">
          <cell r="D391" t="str">
            <v xml:space="preserve">   dav. Hannover, Lhst.</v>
          </cell>
          <cell r="E391">
            <v>2017</v>
          </cell>
          <cell r="F391">
            <v>10120</v>
          </cell>
          <cell r="G391">
            <v>16485</v>
          </cell>
          <cell r="H391">
            <v>5020</v>
          </cell>
          <cell r="I391">
            <v>3600</v>
          </cell>
          <cell r="J391">
            <v>4390</v>
          </cell>
        </row>
        <row r="392">
          <cell r="D392" t="str">
            <v xml:space="preserve">   dav. Hannover, Umland</v>
          </cell>
          <cell r="E392">
            <v>2017</v>
          </cell>
          <cell r="F392">
            <v>8490</v>
          </cell>
          <cell r="G392">
            <v>9430</v>
          </cell>
          <cell r="H392">
            <v>7150</v>
          </cell>
          <cell r="I392">
            <v>2545</v>
          </cell>
          <cell r="J392">
            <v>5070</v>
          </cell>
        </row>
        <row r="393">
          <cell r="D393" t="str">
            <v>Diepholz</v>
          </cell>
          <cell r="E393">
            <v>2017</v>
          </cell>
          <cell r="F393">
            <v>2895</v>
          </cell>
          <cell r="G393">
            <v>1500</v>
          </cell>
          <cell r="H393">
            <v>1575</v>
          </cell>
          <cell r="I393">
            <v>1075</v>
          </cell>
          <cell r="J393">
            <v>825</v>
          </cell>
        </row>
        <row r="394">
          <cell r="D394" t="str">
            <v>Hameln-Pyrmont</v>
          </cell>
          <cell r="E394">
            <v>2017</v>
          </cell>
          <cell r="F394">
            <v>955</v>
          </cell>
          <cell r="G394">
            <v>2725</v>
          </cell>
          <cell r="H394">
            <v>1760</v>
          </cell>
          <cell r="I394">
            <v>1120</v>
          </cell>
          <cell r="J394">
            <v>870</v>
          </cell>
        </row>
        <row r="395">
          <cell r="D395" t="str">
            <v>Hildesheim</v>
          </cell>
          <cell r="E395">
            <v>2017</v>
          </cell>
          <cell r="F395">
            <v>2165</v>
          </cell>
          <cell r="G395">
            <v>3250</v>
          </cell>
          <cell r="H395">
            <v>2220</v>
          </cell>
          <cell r="I395">
            <v>880</v>
          </cell>
          <cell r="J395">
            <v>1480</v>
          </cell>
        </row>
        <row r="396">
          <cell r="D396" t="str">
            <v>Holzminden</v>
          </cell>
          <cell r="E396">
            <v>2017</v>
          </cell>
          <cell r="F396">
            <v>150</v>
          </cell>
          <cell r="G396">
            <v>1000</v>
          </cell>
          <cell r="H396">
            <v>730</v>
          </cell>
          <cell r="I396">
            <v>30</v>
          </cell>
          <cell r="J396">
            <v>180</v>
          </cell>
        </row>
        <row r="397">
          <cell r="D397" t="str">
            <v>Nienburg (Weser)</v>
          </cell>
          <cell r="E397">
            <v>2017</v>
          </cell>
          <cell r="F397">
            <v>1695</v>
          </cell>
          <cell r="G397">
            <v>1350</v>
          </cell>
          <cell r="H397">
            <v>1375</v>
          </cell>
          <cell r="I397">
            <v>1050</v>
          </cell>
          <cell r="J397">
            <v>915</v>
          </cell>
        </row>
        <row r="398">
          <cell r="D398" t="str">
            <v>Schaumburg</v>
          </cell>
          <cell r="E398">
            <v>2017</v>
          </cell>
          <cell r="F398">
            <v>1555</v>
          </cell>
          <cell r="G398">
            <v>2155</v>
          </cell>
          <cell r="H398">
            <v>1480</v>
          </cell>
          <cell r="I398">
            <v>475</v>
          </cell>
          <cell r="J398">
            <v>745</v>
          </cell>
        </row>
        <row r="399">
          <cell r="D399" t="str">
            <v>Stat. Region Hannover</v>
          </cell>
          <cell r="E399">
            <v>2017</v>
          </cell>
          <cell r="F399">
            <v>28020</v>
          </cell>
          <cell r="G399">
            <v>37900</v>
          </cell>
          <cell r="H399">
            <v>21315</v>
          </cell>
          <cell r="I399">
            <v>10775</v>
          </cell>
          <cell r="J399">
            <v>14470</v>
          </cell>
        </row>
        <row r="400">
          <cell r="D400" t="str">
            <v>Celle</v>
          </cell>
          <cell r="E400">
            <v>2017</v>
          </cell>
          <cell r="F400">
            <v>1465</v>
          </cell>
          <cell r="G400">
            <v>1465</v>
          </cell>
          <cell r="H400">
            <v>1585</v>
          </cell>
          <cell r="I400">
            <v>570</v>
          </cell>
          <cell r="J400">
            <v>1685</v>
          </cell>
        </row>
        <row r="401">
          <cell r="D401" t="str">
            <v>Cuxhaven</v>
          </cell>
          <cell r="E401">
            <v>2017</v>
          </cell>
          <cell r="F401">
            <v>1315</v>
          </cell>
          <cell r="G401">
            <v>815</v>
          </cell>
          <cell r="H401">
            <v>1605</v>
          </cell>
          <cell r="I401">
            <v>555</v>
          </cell>
          <cell r="J401">
            <v>430</v>
          </cell>
        </row>
        <row r="402">
          <cell r="D402" t="str">
            <v>Harburg</v>
          </cell>
          <cell r="E402">
            <v>2017</v>
          </cell>
          <cell r="F402">
            <v>2360</v>
          </cell>
          <cell r="G402">
            <v>1455</v>
          </cell>
          <cell r="H402">
            <v>1085</v>
          </cell>
          <cell r="I402">
            <v>670</v>
          </cell>
          <cell r="J402">
            <v>360</v>
          </cell>
        </row>
        <row r="403">
          <cell r="D403" t="str">
            <v>Lüchow-Dannenberg</v>
          </cell>
          <cell r="E403">
            <v>2017</v>
          </cell>
          <cell r="F403">
            <v>635</v>
          </cell>
          <cell r="G403">
            <v>100</v>
          </cell>
          <cell r="H403">
            <v>245</v>
          </cell>
          <cell r="I403">
            <v>120</v>
          </cell>
          <cell r="J403">
            <v>40</v>
          </cell>
        </row>
        <row r="404">
          <cell r="D404" t="str">
            <v>Lüneburg</v>
          </cell>
          <cell r="E404">
            <v>2017</v>
          </cell>
          <cell r="F404">
            <v>1380</v>
          </cell>
          <cell r="G404">
            <v>775</v>
          </cell>
          <cell r="H404">
            <v>1700</v>
          </cell>
          <cell r="I404">
            <v>365</v>
          </cell>
          <cell r="J404">
            <v>705</v>
          </cell>
        </row>
        <row r="405">
          <cell r="D405" t="str">
            <v>Osterholz</v>
          </cell>
          <cell r="E405">
            <v>2017</v>
          </cell>
          <cell r="F405">
            <v>670</v>
          </cell>
          <cell r="G405">
            <v>740</v>
          </cell>
          <cell r="H405">
            <v>670</v>
          </cell>
          <cell r="I405">
            <v>195</v>
          </cell>
          <cell r="J405">
            <v>245</v>
          </cell>
        </row>
        <row r="406">
          <cell r="D406" t="str">
            <v>Rotenburg (Wümme)</v>
          </cell>
          <cell r="E406">
            <v>2017</v>
          </cell>
          <cell r="F406">
            <v>1695</v>
          </cell>
          <cell r="G406">
            <v>745</v>
          </cell>
          <cell r="H406">
            <v>1105</v>
          </cell>
          <cell r="I406">
            <v>530</v>
          </cell>
          <cell r="J406">
            <v>280</v>
          </cell>
        </row>
        <row r="407">
          <cell r="D407" t="str">
            <v>Heidekreis</v>
          </cell>
          <cell r="E407">
            <v>2017</v>
          </cell>
          <cell r="F407">
            <v>1995</v>
          </cell>
          <cell r="G407">
            <v>900</v>
          </cell>
          <cell r="H407">
            <v>1030</v>
          </cell>
          <cell r="I407">
            <v>435</v>
          </cell>
          <cell r="J407">
            <v>395</v>
          </cell>
        </row>
        <row r="408">
          <cell r="D408" t="str">
            <v>Stade</v>
          </cell>
          <cell r="E408">
            <v>2017</v>
          </cell>
          <cell r="F408">
            <v>3485</v>
          </cell>
          <cell r="G408">
            <v>1790</v>
          </cell>
          <cell r="H408">
            <v>2085</v>
          </cell>
          <cell r="I408">
            <v>1050</v>
          </cell>
          <cell r="J408">
            <v>365</v>
          </cell>
        </row>
        <row r="409">
          <cell r="D409" t="str">
            <v>Uelzen</v>
          </cell>
          <cell r="E409">
            <v>2017</v>
          </cell>
          <cell r="F409">
            <v>895</v>
          </cell>
          <cell r="G409">
            <v>280</v>
          </cell>
          <cell r="H409">
            <v>675</v>
          </cell>
          <cell r="I409">
            <v>285</v>
          </cell>
          <cell r="J409">
            <v>185</v>
          </cell>
        </row>
        <row r="410">
          <cell r="D410" t="str">
            <v>Verden</v>
          </cell>
          <cell r="E410">
            <v>2017</v>
          </cell>
          <cell r="F410">
            <v>1320</v>
          </cell>
          <cell r="G410">
            <v>1730</v>
          </cell>
          <cell r="H410">
            <v>1080</v>
          </cell>
          <cell r="I410">
            <v>420</v>
          </cell>
          <cell r="J410">
            <v>625</v>
          </cell>
        </row>
        <row r="411">
          <cell r="D411" t="str">
            <v>Stat. Region Lüneburg</v>
          </cell>
          <cell r="E411">
            <v>2017</v>
          </cell>
          <cell r="F411">
            <v>17215</v>
          </cell>
          <cell r="G411">
            <v>10790</v>
          </cell>
          <cell r="H411">
            <v>12865</v>
          </cell>
          <cell r="I411">
            <v>5205</v>
          </cell>
          <cell r="J411">
            <v>5315</v>
          </cell>
        </row>
        <row r="412">
          <cell r="D412" t="str">
            <v>Delmenhorst, Stadt</v>
          </cell>
          <cell r="E412">
            <v>2017</v>
          </cell>
          <cell r="F412">
            <v>1470</v>
          </cell>
          <cell r="G412">
            <v>2380</v>
          </cell>
          <cell r="H412">
            <v>1555</v>
          </cell>
          <cell r="I412">
            <v>920</v>
          </cell>
          <cell r="J412">
            <v>920</v>
          </cell>
        </row>
        <row r="413">
          <cell r="D413" t="str">
            <v>Emden, Stadt</v>
          </cell>
          <cell r="E413">
            <v>2017</v>
          </cell>
          <cell r="F413">
            <v>965</v>
          </cell>
          <cell r="G413">
            <v>280</v>
          </cell>
          <cell r="H413">
            <v>785</v>
          </cell>
          <cell r="I413">
            <v>495</v>
          </cell>
          <cell r="J413">
            <v>140</v>
          </cell>
        </row>
        <row r="414">
          <cell r="D414" t="str">
            <v>Oldenburg(Oldb), Stadt</v>
          </cell>
          <cell r="E414">
            <v>2017</v>
          </cell>
          <cell r="F414">
            <v>1285</v>
          </cell>
          <cell r="G414">
            <v>1530</v>
          </cell>
          <cell r="H414">
            <v>1680</v>
          </cell>
          <cell r="I414">
            <v>650</v>
          </cell>
          <cell r="J414">
            <v>2980</v>
          </cell>
        </row>
        <row r="415">
          <cell r="D415" t="str">
            <v>Osnabrück, Stadt</v>
          </cell>
          <cell r="E415">
            <v>2017</v>
          </cell>
          <cell r="F415">
            <v>1580</v>
          </cell>
          <cell r="G415">
            <v>2705</v>
          </cell>
          <cell r="H415">
            <v>2725</v>
          </cell>
          <cell r="I415">
            <v>835</v>
          </cell>
          <cell r="J415">
            <v>535</v>
          </cell>
        </row>
        <row r="416">
          <cell r="D416" t="str">
            <v>Wilhelmshaven, Stadt</v>
          </cell>
          <cell r="E416">
            <v>2017</v>
          </cell>
          <cell r="F416">
            <v>635</v>
          </cell>
          <cell r="G416">
            <v>485</v>
          </cell>
          <cell r="H416">
            <v>1690</v>
          </cell>
          <cell r="I416">
            <v>355</v>
          </cell>
          <cell r="J416">
            <v>565</v>
          </cell>
        </row>
        <row r="417">
          <cell r="D417" t="str">
            <v>Ammerland</v>
          </cell>
          <cell r="E417">
            <v>2017</v>
          </cell>
          <cell r="F417">
            <v>1510</v>
          </cell>
          <cell r="G417">
            <v>480</v>
          </cell>
          <cell r="H417">
            <v>1025</v>
          </cell>
          <cell r="I417">
            <v>610</v>
          </cell>
          <cell r="J417">
            <v>510</v>
          </cell>
        </row>
        <row r="418">
          <cell r="D418" t="str">
            <v>Aurich</v>
          </cell>
          <cell r="E418">
            <v>2017</v>
          </cell>
          <cell r="F418">
            <v>1610</v>
          </cell>
          <cell r="G418">
            <v>405</v>
          </cell>
          <cell r="H418">
            <v>1620</v>
          </cell>
          <cell r="I418">
            <v>820</v>
          </cell>
          <cell r="J418">
            <v>300</v>
          </cell>
        </row>
        <row r="419">
          <cell r="D419" t="str">
            <v>Cloppenburg</v>
          </cell>
          <cell r="E419">
            <v>2017</v>
          </cell>
          <cell r="F419">
            <v>3195</v>
          </cell>
          <cell r="G419">
            <v>765</v>
          </cell>
          <cell r="H419">
            <v>1465</v>
          </cell>
          <cell r="I419">
            <v>3295</v>
          </cell>
          <cell r="J419">
            <v>1090</v>
          </cell>
        </row>
        <row r="420">
          <cell r="D420" t="str">
            <v>Emsland</v>
          </cell>
          <cell r="E420">
            <v>2017</v>
          </cell>
          <cell r="F420">
            <v>7045</v>
          </cell>
          <cell r="G420">
            <v>870</v>
          </cell>
          <cell r="H420">
            <v>2745</v>
          </cell>
          <cell r="I420">
            <v>4640</v>
          </cell>
          <cell r="J420">
            <v>1065</v>
          </cell>
        </row>
        <row r="421">
          <cell r="D421" t="str">
            <v>Friesland</v>
          </cell>
          <cell r="E421">
            <v>2017</v>
          </cell>
          <cell r="F421">
            <v>405</v>
          </cell>
          <cell r="G421">
            <v>205</v>
          </cell>
          <cell r="H421">
            <v>815</v>
          </cell>
          <cell r="I421">
            <v>175</v>
          </cell>
          <cell r="J421">
            <v>180</v>
          </cell>
        </row>
        <row r="422">
          <cell r="D422" t="str">
            <v>Grafschaft Bentheim</v>
          </cell>
          <cell r="E422">
            <v>2017</v>
          </cell>
          <cell r="F422">
            <v>2415</v>
          </cell>
          <cell r="G422">
            <v>1250</v>
          </cell>
          <cell r="H422">
            <v>1035</v>
          </cell>
          <cell r="I422">
            <v>585</v>
          </cell>
          <cell r="J422">
            <v>285</v>
          </cell>
        </row>
        <row r="423">
          <cell r="D423" t="str">
            <v>Leer</v>
          </cell>
          <cell r="E423">
            <v>2017</v>
          </cell>
          <cell r="F423">
            <v>1115</v>
          </cell>
          <cell r="G423">
            <v>445</v>
          </cell>
          <cell r="H423">
            <v>1380</v>
          </cell>
          <cell r="I423">
            <v>1165</v>
          </cell>
          <cell r="J423">
            <v>355</v>
          </cell>
        </row>
        <row r="424">
          <cell r="D424" t="str">
            <v>Oldenburg</v>
          </cell>
          <cell r="E424">
            <v>2017</v>
          </cell>
          <cell r="F424">
            <v>1825</v>
          </cell>
          <cell r="G424">
            <v>400</v>
          </cell>
          <cell r="H424">
            <v>950</v>
          </cell>
          <cell r="I424">
            <v>1695</v>
          </cell>
          <cell r="J424">
            <v>1270</v>
          </cell>
        </row>
        <row r="425">
          <cell r="D425" t="str">
            <v>Osnabrück</v>
          </cell>
          <cell r="E425">
            <v>2017</v>
          </cell>
          <cell r="F425">
            <v>4760</v>
          </cell>
          <cell r="G425">
            <v>3070</v>
          </cell>
          <cell r="H425">
            <v>2035</v>
          </cell>
          <cell r="I425">
            <v>4270</v>
          </cell>
          <cell r="J425">
            <v>700</v>
          </cell>
        </row>
        <row r="426">
          <cell r="D426" t="str">
            <v>Vechta</v>
          </cell>
          <cell r="E426">
            <v>2017</v>
          </cell>
          <cell r="F426">
            <v>3925</v>
          </cell>
          <cell r="G426">
            <v>2480</v>
          </cell>
          <cell r="H426">
            <v>2315</v>
          </cell>
          <cell r="I426">
            <v>2200</v>
          </cell>
          <cell r="J426">
            <v>805</v>
          </cell>
        </row>
        <row r="427">
          <cell r="D427" t="str">
            <v>Wesermarsch</v>
          </cell>
          <cell r="E427">
            <v>2017</v>
          </cell>
          <cell r="F427">
            <v>1015</v>
          </cell>
          <cell r="G427">
            <v>1120</v>
          </cell>
          <cell r="H427">
            <v>695</v>
          </cell>
          <cell r="I427">
            <v>350</v>
          </cell>
          <cell r="J427">
            <v>275</v>
          </cell>
        </row>
        <row r="428">
          <cell r="D428" t="str">
            <v>Wittmund</v>
          </cell>
          <cell r="E428">
            <v>2017</v>
          </cell>
          <cell r="F428">
            <v>405</v>
          </cell>
          <cell r="G428">
            <v>75</v>
          </cell>
          <cell r="H428">
            <v>345</v>
          </cell>
          <cell r="I428">
            <v>180</v>
          </cell>
          <cell r="J428">
            <v>90</v>
          </cell>
        </row>
        <row r="429">
          <cell r="D429" t="str">
            <v>Stat. Region Weser-Ems</v>
          </cell>
          <cell r="E429">
            <v>2017</v>
          </cell>
          <cell r="F429">
            <v>35165</v>
          </cell>
          <cell r="G429">
            <v>18945</v>
          </cell>
          <cell r="H429">
            <v>24855</v>
          </cell>
          <cell r="I429">
            <v>23235</v>
          </cell>
          <cell r="J429">
            <v>12075</v>
          </cell>
        </row>
        <row r="430">
          <cell r="D430" t="str">
            <v>Niedersachsen</v>
          </cell>
          <cell r="E430">
            <v>2017</v>
          </cell>
          <cell r="F430">
            <v>94210</v>
          </cell>
          <cell r="G430">
            <v>89675</v>
          </cell>
          <cell r="H430">
            <v>74755</v>
          </cell>
          <cell r="I430">
            <v>43860</v>
          </cell>
          <cell r="J430">
            <v>36340</v>
          </cell>
        </row>
        <row r="431">
          <cell r="D431" t="str">
            <v>Braunschweig, Stadt</v>
          </cell>
          <cell r="E431">
            <v>2018</v>
          </cell>
          <cell r="F431">
            <v>3785</v>
          </cell>
          <cell r="G431">
            <v>5085</v>
          </cell>
          <cell r="H431">
            <v>2345</v>
          </cell>
          <cell r="I431">
            <v>560</v>
          </cell>
          <cell r="J431">
            <v>565</v>
          </cell>
        </row>
        <row r="432">
          <cell r="D432" t="str">
            <v>Salzgitter, Stadt</v>
          </cell>
          <cell r="E432">
            <v>2018</v>
          </cell>
          <cell r="F432">
            <v>1775</v>
          </cell>
          <cell r="G432">
            <v>5180</v>
          </cell>
          <cell r="H432">
            <v>4090</v>
          </cell>
          <cell r="I432">
            <v>1625</v>
          </cell>
          <cell r="J432">
            <v>310</v>
          </cell>
        </row>
        <row r="433">
          <cell r="D433" t="str">
            <v>Wolfsburg, Stadt</v>
          </cell>
          <cell r="E433">
            <v>2018</v>
          </cell>
          <cell r="F433">
            <v>1360</v>
          </cell>
          <cell r="G433">
            <v>700</v>
          </cell>
          <cell r="H433">
            <v>1475</v>
          </cell>
          <cell r="I433">
            <v>450</v>
          </cell>
          <cell r="J433">
            <v>515</v>
          </cell>
        </row>
        <row r="434">
          <cell r="D434" t="str">
            <v>Gifhorn</v>
          </cell>
          <cell r="E434">
            <v>2018</v>
          </cell>
          <cell r="F434">
            <v>1020</v>
          </cell>
          <cell r="G434">
            <v>1670</v>
          </cell>
          <cell r="H434">
            <v>835</v>
          </cell>
          <cell r="I434">
            <v>475</v>
          </cell>
          <cell r="J434">
            <v>430</v>
          </cell>
        </row>
        <row r="435">
          <cell r="D435" t="str">
            <v>Goslar</v>
          </cell>
          <cell r="E435">
            <v>2018</v>
          </cell>
          <cell r="F435">
            <v>880</v>
          </cell>
          <cell r="G435">
            <v>1470</v>
          </cell>
          <cell r="H435">
            <v>1515</v>
          </cell>
          <cell r="I435">
            <v>405</v>
          </cell>
          <cell r="J435">
            <v>335</v>
          </cell>
        </row>
        <row r="436">
          <cell r="D436" t="str">
            <v>Helmstedt</v>
          </cell>
          <cell r="E436">
            <v>2018</v>
          </cell>
          <cell r="F436">
            <v>825</v>
          </cell>
          <cell r="G436">
            <v>880</v>
          </cell>
          <cell r="H436">
            <v>440</v>
          </cell>
          <cell r="I436">
            <v>335</v>
          </cell>
          <cell r="J436">
            <v>415</v>
          </cell>
        </row>
        <row r="437">
          <cell r="D437" t="str">
            <v>Northeim</v>
          </cell>
          <cell r="E437">
            <v>2018</v>
          </cell>
          <cell r="F437">
            <v>875</v>
          </cell>
          <cell r="G437">
            <v>700</v>
          </cell>
          <cell r="H437">
            <v>980</v>
          </cell>
          <cell r="I437">
            <v>395</v>
          </cell>
          <cell r="J437">
            <v>455</v>
          </cell>
        </row>
        <row r="438">
          <cell r="D438" t="str">
            <v>Peine</v>
          </cell>
          <cell r="E438">
            <v>2018</v>
          </cell>
          <cell r="F438">
            <v>1425</v>
          </cell>
          <cell r="G438">
            <v>2310</v>
          </cell>
          <cell r="H438">
            <v>1460</v>
          </cell>
          <cell r="I438">
            <v>465</v>
          </cell>
          <cell r="J438">
            <v>570</v>
          </cell>
        </row>
        <row r="439">
          <cell r="D439" t="str">
            <v>Wolfenbüttel</v>
          </cell>
          <cell r="E439">
            <v>2018</v>
          </cell>
          <cell r="F439">
            <v>745</v>
          </cell>
          <cell r="G439">
            <v>905</v>
          </cell>
          <cell r="H439">
            <v>1000</v>
          </cell>
          <cell r="I439">
            <v>130</v>
          </cell>
          <cell r="J439">
            <v>245</v>
          </cell>
        </row>
        <row r="440">
          <cell r="D440" t="str">
            <v>Göttingen</v>
          </cell>
          <cell r="E440">
            <v>2018</v>
          </cell>
          <cell r="F440">
            <v>1480</v>
          </cell>
          <cell r="G440">
            <v>3005</v>
          </cell>
          <cell r="H440">
            <v>2690</v>
          </cell>
          <cell r="I440">
            <v>810</v>
          </cell>
          <cell r="J440">
            <v>845</v>
          </cell>
        </row>
        <row r="441">
          <cell r="D441" t="str">
            <v>Stat. Region Braunschweig</v>
          </cell>
          <cell r="E441">
            <v>2018</v>
          </cell>
          <cell r="F441">
            <v>14160</v>
          </cell>
          <cell r="G441">
            <v>21895</v>
          </cell>
          <cell r="H441">
            <v>16830</v>
          </cell>
          <cell r="I441">
            <v>5650</v>
          </cell>
          <cell r="J441">
            <v>4675</v>
          </cell>
        </row>
        <row r="442">
          <cell r="D442" t="str">
            <v>Hannover, Region</v>
          </cell>
          <cell r="E442">
            <v>2018</v>
          </cell>
          <cell r="F442">
            <v>18495</v>
          </cell>
          <cell r="G442">
            <v>25975</v>
          </cell>
          <cell r="H442">
            <v>13600</v>
          </cell>
          <cell r="I442">
            <v>6465</v>
          </cell>
          <cell r="J442">
            <v>10505</v>
          </cell>
        </row>
        <row r="443">
          <cell r="D443" t="str">
            <v xml:space="preserve">   dav. Hannover, Lhst.</v>
          </cell>
          <cell r="E443">
            <v>2018</v>
          </cell>
          <cell r="F443">
            <v>9780</v>
          </cell>
          <cell r="G443">
            <v>16430</v>
          </cell>
          <cell r="H443">
            <v>5865</v>
          </cell>
          <cell r="I443">
            <v>3655</v>
          </cell>
          <cell r="J443">
            <v>4895</v>
          </cell>
        </row>
        <row r="444">
          <cell r="D444" t="str">
            <v xml:space="preserve">   dav. Hannover, Umland</v>
          </cell>
          <cell r="E444">
            <v>2018</v>
          </cell>
          <cell r="F444">
            <v>8720</v>
          </cell>
          <cell r="G444">
            <v>9545</v>
          </cell>
          <cell r="H444">
            <v>7735</v>
          </cell>
          <cell r="I444">
            <v>2810</v>
          </cell>
          <cell r="J444">
            <v>5610</v>
          </cell>
        </row>
        <row r="445">
          <cell r="D445" t="str">
            <v>Diepholz</v>
          </cell>
          <cell r="E445">
            <v>2018</v>
          </cell>
          <cell r="F445">
            <v>3160</v>
          </cell>
          <cell r="G445">
            <v>1530</v>
          </cell>
          <cell r="H445">
            <v>1720</v>
          </cell>
          <cell r="I445">
            <v>1350</v>
          </cell>
          <cell r="J445">
            <v>905</v>
          </cell>
        </row>
        <row r="446">
          <cell r="D446" t="str">
            <v>Hameln-Pyrmont</v>
          </cell>
          <cell r="E446">
            <v>2018</v>
          </cell>
          <cell r="F446">
            <v>1005</v>
          </cell>
          <cell r="G446">
            <v>2690</v>
          </cell>
          <cell r="H446">
            <v>1975</v>
          </cell>
          <cell r="I446">
            <v>1300</v>
          </cell>
          <cell r="J446">
            <v>1040</v>
          </cell>
        </row>
        <row r="447">
          <cell r="D447" t="str">
            <v>Hildesheim</v>
          </cell>
          <cell r="E447">
            <v>2018</v>
          </cell>
          <cell r="F447">
            <v>2190</v>
          </cell>
          <cell r="G447">
            <v>3285</v>
          </cell>
          <cell r="H447">
            <v>2475</v>
          </cell>
          <cell r="I447">
            <v>1020</v>
          </cell>
          <cell r="J447">
            <v>1640</v>
          </cell>
        </row>
        <row r="448">
          <cell r="D448" t="str">
            <v>Holzminden</v>
          </cell>
          <cell r="E448">
            <v>2018</v>
          </cell>
          <cell r="F448">
            <v>145</v>
          </cell>
          <cell r="G448">
            <v>965</v>
          </cell>
          <cell r="H448">
            <v>675</v>
          </cell>
          <cell r="I448">
            <v>50</v>
          </cell>
          <cell r="J448">
            <v>185</v>
          </cell>
        </row>
        <row r="449">
          <cell r="D449" t="str">
            <v>Nienburg (Weser)</v>
          </cell>
          <cell r="E449">
            <v>2018</v>
          </cell>
          <cell r="F449">
            <v>1725</v>
          </cell>
          <cell r="G449">
            <v>1345</v>
          </cell>
          <cell r="H449">
            <v>1360</v>
          </cell>
          <cell r="I449">
            <v>1285</v>
          </cell>
          <cell r="J449">
            <v>1010</v>
          </cell>
        </row>
        <row r="450">
          <cell r="D450" t="str">
            <v>Schaumburg</v>
          </cell>
          <cell r="E450">
            <v>2018</v>
          </cell>
          <cell r="F450">
            <v>1655</v>
          </cell>
          <cell r="G450">
            <v>2120</v>
          </cell>
          <cell r="H450">
            <v>1520</v>
          </cell>
          <cell r="I450">
            <v>545</v>
          </cell>
          <cell r="J450">
            <v>825</v>
          </cell>
        </row>
        <row r="451">
          <cell r="D451" t="str">
            <v>Stat. Region Hannover</v>
          </cell>
          <cell r="E451">
            <v>2018</v>
          </cell>
          <cell r="F451">
            <v>28375</v>
          </cell>
          <cell r="G451">
            <v>37905</v>
          </cell>
          <cell r="H451">
            <v>23325</v>
          </cell>
          <cell r="I451">
            <v>12015</v>
          </cell>
          <cell r="J451">
            <v>16110</v>
          </cell>
        </row>
        <row r="452">
          <cell r="D452" t="str">
            <v>Celle</v>
          </cell>
          <cell r="E452">
            <v>2018</v>
          </cell>
          <cell r="F452">
            <v>1555</v>
          </cell>
          <cell r="G452">
            <v>1420</v>
          </cell>
          <cell r="H452">
            <v>1640</v>
          </cell>
          <cell r="I452">
            <v>780</v>
          </cell>
          <cell r="J452">
            <v>1905</v>
          </cell>
        </row>
        <row r="453">
          <cell r="D453" t="str">
            <v>Cuxhaven</v>
          </cell>
          <cell r="E453">
            <v>2018</v>
          </cell>
          <cell r="F453">
            <v>1435</v>
          </cell>
          <cell r="G453">
            <v>810</v>
          </cell>
          <cell r="H453">
            <v>1585</v>
          </cell>
          <cell r="I453">
            <v>580</v>
          </cell>
          <cell r="J453">
            <v>380</v>
          </cell>
        </row>
        <row r="454">
          <cell r="D454" t="str">
            <v>Harburg</v>
          </cell>
          <cell r="E454">
            <v>2018</v>
          </cell>
          <cell r="F454">
            <v>2635</v>
          </cell>
          <cell r="G454">
            <v>1500</v>
          </cell>
          <cell r="H454">
            <v>1140</v>
          </cell>
          <cell r="I454">
            <v>1020</v>
          </cell>
          <cell r="J454">
            <v>390</v>
          </cell>
        </row>
        <row r="455">
          <cell r="D455" t="str">
            <v>Lüchow-Dannenberg</v>
          </cell>
          <cell r="E455">
            <v>2018</v>
          </cell>
          <cell r="F455">
            <v>635</v>
          </cell>
          <cell r="G455">
            <v>105</v>
          </cell>
          <cell r="H455">
            <v>265</v>
          </cell>
          <cell r="I455">
            <v>130</v>
          </cell>
          <cell r="J455">
            <v>35</v>
          </cell>
        </row>
        <row r="456">
          <cell r="D456" t="str">
            <v>Lüneburg</v>
          </cell>
          <cell r="E456">
            <v>2018</v>
          </cell>
          <cell r="F456">
            <v>1460</v>
          </cell>
          <cell r="G456">
            <v>775</v>
          </cell>
          <cell r="H456">
            <v>1825</v>
          </cell>
          <cell r="I456">
            <v>490</v>
          </cell>
          <cell r="J456">
            <v>755</v>
          </cell>
        </row>
        <row r="457">
          <cell r="D457" t="str">
            <v>Osterholz</v>
          </cell>
          <cell r="E457">
            <v>2018</v>
          </cell>
          <cell r="F457">
            <v>685</v>
          </cell>
          <cell r="G457">
            <v>745</v>
          </cell>
          <cell r="H457">
            <v>700</v>
          </cell>
          <cell r="I457">
            <v>195</v>
          </cell>
          <cell r="J457">
            <v>265</v>
          </cell>
        </row>
        <row r="458">
          <cell r="D458" t="str">
            <v>Rotenburg (Wümme)</v>
          </cell>
          <cell r="E458">
            <v>2018</v>
          </cell>
          <cell r="F458">
            <v>1775</v>
          </cell>
          <cell r="G458">
            <v>740</v>
          </cell>
          <cell r="H458">
            <v>1095</v>
          </cell>
          <cell r="I458">
            <v>610</v>
          </cell>
          <cell r="J458">
            <v>310</v>
          </cell>
        </row>
        <row r="459">
          <cell r="D459" t="str">
            <v>Heidekreis</v>
          </cell>
          <cell r="E459">
            <v>2018</v>
          </cell>
          <cell r="F459">
            <v>2145</v>
          </cell>
          <cell r="G459">
            <v>870</v>
          </cell>
          <cell r="H459">
            <v>1090</v>
          </cell>
          <cell r="I459">
            <v>615</v>
          </cell>
          <cell r="J459">
            <v>425</v>
          </cell>
        </row>
        <row r="460">
          <cell r="D460" t="str">
            <v>Stade</v>
          </cell>
          <cell r="E460">
            <v>2018</v>
          </cell>
          <cell r="F460">
            <v>3675</v>
          </cell>
          <cell r="G460">
            <v>1765</v>
          </cell>
          <cell r="H460">
            <v>2340</v>
          </cell>
          <cell r="I460">
            <v>1275</v>
          </cell>
          <cell r="J460">
            <v>390</v>
          </cell>
        </row>
        <row r="461">
          <cell r="D461" t="str">
            <v>Uelzen</v>
          </cell>
          <cell r="E461">
            <v>2018</v>
          </cell>
          <cell r="F461">
            <v>965</v>
          </cell>
          <cell r="G461">
            <v>280</v>
          </cell>
          <cell r="H461">
            <v>675</v>
          </cell>
          <cell r="I461">
            <v>325</v>
          </cell>
          <cell r="J461">
            <v>220</v>
          </cell>
        </row>
        <row r="462">
          <cell r="D462" t="str">
            <v>Verden</v>
          </cell>
          <cell r="E462">
            <v>2018</v>
          </cell>
          <cell r="F462">
            <v>1430</v>
          </cell>
          <cell r="G462">
            <v>1685</v>
          </cell>
          <cell r="H462">
            <v>1100</v>
          </cell>
          <cell r="I462">
            <v>480</v>
          </cell>
          <cell r="J462">
            <v>695</v>
          </cell>
        </row>
        <row r="463">
          <cell r="D463" t="str">
            <v>Stat. Region Lüneburg</v>
          </cell>
          <cell r="E463">
            <v>2018</v>
          </cell>
          <cell r="F463">
            <v>18395</v>
          </cell>
          <cell r="G463">
            <v>10690</v>
          </cell>
          <cell r="H463">
            <v>13460</v>
          </cell>
          <cell r="I463">
            <v>6505</v>
          </cell>
          <cell r="J463">
            <v>5775</v>
          </cell>
        </row>
        <row r="464">
          <cell r="D464" t="str">
            <v>Delmenhorst, Stadt</v>
          </cell>
          <cell r="E464">
            <v>2018</v>
          </cell>
          <cell r="F464">
            <v>1485</v>
          </cell>
          <cell r="G464">
            <v>2355</v>
          </cell>
          <cell r="H464">
            <v>1685</v>
          </cell>
          <cell r="I464">
            <v>1075</v>
          </cell>
          <cell r="J464">
            <v>985</v>
          </cell>
        </row>
        <row r="465">
          <cell r="D465" t="str">
            <v>Emden, Stadt</v>
          </cell>
          <cell r="E465">
            <v>2018</v>
          </cell>
          <cell r="F465">
            <v>880</v>
          </cell>
          <cell r="G465">
            <v>275</v>
          </cell>
          <cell r="H465">
            <v>840</v>
          </cell>
          <cell r="I465">
            <v>545</v>
          </cell>
          <cell r="J465">
            <v>165</v>
          </cell>
        </row>
        <row r="466">
          <cell r="D466" t="str">
            <v>Oldenburg(Oldb), Stadt</v>
          </cell>
          <cell r="E466">
            <v>2018</v>
          </cell>
          <cell r="F466">
            <v>1275</v>
          </cell>
          <cell r="G466">
            <v>1485</v>
          </cell>
          <cell r="H466">
            <v>1870</v>
          </cell>
          <cell r="I466">
            <v>790</v>
          </cell>
          <cell r="J466">
            <v>3130</v>
          </cell>
        </row>
        <row r="467">
          <cell r="D467" t="str">
            <v>Osnabrück, Stadt</v>
          </cell>
          <cell r="E467">
            <v>2018</v>
          </cell>
          <cell r="F467">
            <v>1585</v>
          </cell>
          <cell r="G467">
            <v>2650</v>
          </cell>
          <cell r="H467">
            <v>3025</v>
          </cell>
          <cell r="I467">
            <v>860</v>
          </cell>
          <cell r="J467">
            <v>535</v>
          </cell>
        </row>
        <row r="468">
          <cell r="D468" t="str">
            <v>Wilhelmshaven, Stadt</v>
          </cell>
          <cell r="E468">
            <v>2018</v>
          </cell>
          <cell r="F468">
            <v>645</v>
          </cell>
          <cell r="G468">
            <v>480</v>
          </cell>
          <cell r="H468">
            <v>1925</v>
          </cell>
          <cell r="I468">
            <v>415</v>
          </cell>
          <cell r="J468">
            <v>640</v>
          </cell>
        </row>
        <row r="469">
          <cell r="D469" t="str">
            <v>Ammerland</v>
          </cell>
          <cell r="E469">
            <v>2018</v>
          </cell>
          <cell r="F469">
            <v>1570</v>
          </cell>
          <cell r="G469">
            <v>500</v>
          </cell>
          <cell r="H469">
            <v>1060</v>
          </cell>
          <cell r="I469">
            <v>690</v>
          </cell>
          <cell r="J469">
            <v>595</v>
          </cell>
        </row>
        <row r="470">
          <cell r="D470" t="str">
            <v>Aurich</v>
          </cell>
          <cell r="E470">
            <v>2018</v>
          </cell>
          <cell r="F470">
            <v>1655</v>
          </cell>
          <cell r="G470">
            <v>410</v>
          </cell>
          <cell r="H470">
            <v>1690</v>
          </cell>
          <cell r="I470">
            <v>955</v>
          </cell>
          <cell r="J470">
            <v>275</v>
          </cell>
        </row>
        <row r="471">
          <cell r="D471" t="str">
            <v>Cloppenburg</v>
          </cell>
          <cell r="E471">
            <v>2018</v>
          </cell>
          <cell r="F471">
            <v>3435</v>
          </cell>
          <cell r="G471">
            <v>755</v>
          </cell>
          <cell r="H471">
            <v>1415</v>
          </cell>
          <cell r="I471">
            <v>4670</v>
          </cell>
          <cell r="J471">
            <v>1095</v>
          </cell>
        </row>
        <row r="472">
          <cell r="D472" t="str">
            <v>Emsland</v>
          </cell>
          <cell r="E472">
            <v>2018</v>
          </cell>
          <cell r="F472">
            <v>7445</v>
          </cell>
          <cell r="G472">
            <v>870</v>
          </cell>
          <cell r="H472">
            <v>2750</v>
          </cell>
          <cell r="I472">
            <v>6065</v>
          </cell>
          <cell r="J472">
            <v>1020</v>
          </cell>
        </row>
        <row r="473">
          <cell r="D473" t="str">
            <v>Friesland</v>
          </cell>
          <cell r="E473">
            <v>2018</v>
          </cell>
          <cell r="F473">
            <v>450</v>
          </cell>
          <cell r="G473">
            <v>215</v>
          </cell>
          <cell r="H473">
            <v>800</v>
          </cell>
          <cell r="I473">
            <v>215</v>
          </cell>
          <cell r="J473">
            <v>175</v>
          </cell>
        </row>
        <row r="474">
          <cell r="D474" t="str">
            <v>Grafschaft Bentheim</v>
          </cell>
          <cell r="E474">
            <v>2018</v>
          </cell>
          <cell r="F474">
            <v>2515</v>
          </cell>
          <cell r="G474">
            <v>1230</v>
          </cell>
          <cell r="H474">
            <v>1130</v>
          </cell>
          <cell r="I474">
            <v>625</v>
          </cell>
          <cell r="J474">
            <v>330</v>
          </cell>
        </row>
        <row r="475">
          <cell r="D475" t="str">
            <v>Leer</v>
          </cell>
          <cell r="E475">
            <v>2018</v>
          </cell>
          <cell r="F475">
            <v>1140</v>
          </cell>
          <cell r="G475">
            <v>475</v>
          </cell>
          <cell r="H475">
            <v>1495</v>
          </cell>
          <cell r="I475">
            <v>1395</v>
          </cell>
          <cell r="J475">
            <v>435</v>
          </cell>
        </row>
        <row r="476">
          <cell r="D476" t="str">
            <v>Oldenburg</v>
          </cell>
          <cell r="E476">
            <v>2018</v>
          </cell>
          <cell r="F476">
            <v>1805</v>
          </cell>
          <cell r="G476">
            <v>390</v>
          </cell>
          <cell r="H476">
            <v>930</v>
          </cell>
          <cell r="I476">
            <v>1735</v>
          </cell>
          <cell r="J476">
            <v>1285</v>
          </cell>
        </row>
        <row r="477">
          <cell r="D477" t="str">
            <v>Osnabrück</v>
          </cell>
          <cell r="E477">
            <v>2018</v>
          </cell>
          <cell r="F477">
            <v>5005</v>
          </cell>
          <cell r="G477">
            <v>3065</v>
          </cell>
          <cell r="H477">
            <v>2165</v>
          </cell>
          <cell r="I477">
            <v>5185</v>
          </cell>
          <cell r="J477">
            <v>695</v>
          </cell>
        </row>
        <row r="478">
          <cell r="D478" t="str">
            <v>Vechta</v>
          </cell>
          <cell r="E478">
            <v>2018</v>
          </cell>
          <cell r="F478">
            <v>3870</v>
          </cell>
          <cell r="G478">
            <v>2430</v>
          </cell>
          <cell r="H478">
            <v>2525</v>
          </cell>
          <cell r="I478">
            <v>2715</v>
          </cell>
          <cell r="J478">
            <v>820</v>
          </cell>
        </row>
        <row r="479">
          <cell r="D479" t="str">
            <v>Wesermarsch</v>
          </cell>
          <cell r="E479">
            <v>2018</v>
          </cell>
          <cell r="F479">
            <v>1060</v>
          </cell>
          <cell r="G479">
            <v>1125</v>
          </cell>
          <cell r="H479">
            <v>720</v>
          </cell>
          <cell r="I479">
            <v>330</v>
          </cell>
          <cell r="J479">
            <v>290</v>
          </cell>
        </row>
        <row r="480">
          <cell r="D480" t="str">
            <v>Wittmund</v>
          </cell>
          <cell r="E480">
            <v>2018</v>
          </cell>
          <cell r="F480">
            <v>400</v>
          </cell>
          <cell r="G480">
            <v>75</v>
          </cell>
          <cell r="H480">
            <v>295</v>
          </cell>
          <cell r="I480">
            <v>195</v>
          </cell>
          <cell r="J480">
            <v>115</v>
          </cell>
        </row>
        <row r="481">
          <cell r="D481" t="str">
            <v>Stat. Region Weser-Ems</v>
          </cell>
          <cell r="E481">
            <v>2018</v>
          </cell>
          <cell r="F481">
            <v>36215</v>
          </cell>
          <cell r="G481">
            <v>18785</v>
          </cell>
          <cell r="H481">
            <v>26315</v>
          </cell>
          <cell r="I481">
            <v>28465</v>
          </cell>
          <cell r="J481">
            <v>12585</v>
          </cell>
        </row>
        <row r="482">
          <cell r="D482" t="str">
            <v>Niedersachsen</v>
          </cell>
          <cell r="E482">
            <v>2018</v>
          </cell>
          <cell r="F482">
            <v>97145</v>
          </cell>
          <cell r="G482">
            <v>89275</v>
          </cell>
          <cell r="H482">
            <v>79930</v>
          </cell>
          <cell r="I482">
            <v>52635</v>
          </cell>
          <cell r="J482">
            <v>39155</v>
          </cell>
        </row>
        <row r="483">
          <cell r="F483">
            <v>3635</v>
          </cell>
          <cell r="G483">
            <v>5115</v>
          </cell>
          <cell r="H483">
            <v>2645</v>
          </cell>
          <cell r="I483">
            <v>610</v>
          </cell>
          <cell r="J483">
            <v>670</v>
          </cell>
        </row>
        <row r="484">
          <cell r="F484">
            <v>1680</v>
          </cell>
          <cell r="G484">
            <v>5095</v>
          </cell>
          <cell r="H484">
            <v>4325</v>
          </cell>
          <cell r="I484">
            <v>1635</v>
          </cell>
          <cell r="J484">
            <v>305</v>
          </cell>
        </row>
        <row r="485">
          <cell r="F485">
            <v>1330</v>
          </cell>
          <cell r="G485">
            <v>700</v>
          </cell>
          <cell r="H485">
            <v>1625</v>
          </cell>
          <cell r="I485">
            <v>485</v>
          </cell>
          <cell r="J485">
            <v>540</v>
          </cell>
        </row>
        <row r="486">
          <cell r="F486">
            <v>1050</v>
          </cell>
          <cell r="G486">
            <v>1655</v>
          </cell>
          <cell r="H486">
            <v>875</v>
          </cell>
          <cell r="I486">
            <v>625</v>
          </cell>
          <cell r="J486">
            <v>455</v>
          </cell>
        </row>
        <row r="487">
          <cell r="F487">
            <v>875</v>
          </cell>
          <cell r="G487">
            <v>1450</v>
          </cell>
          <cell r="H487">
            <v>1570</v>
          </cell>
          <cell r="I487">
            <v>480</v>
          </cell>
          <cell r="J487">
            <v>360</v>
          </cell>
        </row>
        <row r="488">
          <cell r="F488">
            <v>860</v>
          </cell>
          <cell r="G488">
            <v>865</v>
          </cell>
          <cell r="H488">
            <v>445</v>
          </cell>
          <cell r="I488">
            <v>315</v>
          </cell>
          <cell r="J488">
            <v>390</v>
          </cell>
        </row>
        <row r="489">
          <cell r="F489">
            <v>895</v>
          </cell>
          <cell r="G489">
            <v>690</v>
          </cell>
          <cell r="H489">
            <v>1065</v>
          </cell>
          <cell r="I489">
            <v>495</v>
          </cell>
          <cell r="J489">
            <v>465</v>
          </cell>
        </row>
        <row r="490">
          <cell r="F490">
            <v>1450</v>
          </cell>
          <cell r="G490">
            <v>2245</v>
          </cell>
          <cell r="H490">
            <v>1585</v>
          </cell>
          <cell r="I490">
            <v>520</v>
          </cell>
          <cell r="J490">
            <v>620</v>
          </cell>
        </row>
        <row r="491">
          <cell r="F491">
            <v>750</v>
          </cell>
          <cell r="G491">
            <v>915</v>
          </cell>
          <cell r="H491">
            <v>1050</v>
          </cell>
          <cell r="I491">
            <v>125</v>
          </cell>
          <cell r="J491">
            <v>250</v>
          </cell>
        </row>
        <row r="492">
          <cell r="F492">
            <v>1545</v>
          </cell>
          <cell r="G492">
            <v>3000</v>
          </cell>
          <cell r="H492">
            <v>2860</v>
          </cell>
          <cell r="I492">
            <v>1135</v>
          </cell>
          <cell r="J492">
            <v>815</v>
          </cell>
        </row>
        <row r="493">
          <cell r="F493">
            <v>14065</v>
          </cell>
          <cell r="G493">
            <v>21725</v>
          </cell>
          <cell r="H493">
            <v>18045</v>
          </cell>
          <cell r="I493">
            <v>6430</v>
          </cell>
          <cell r="J493">
            <v>4860</v>
          </cell>
        </row>
        <row r="494">
          <cell r="F494">
            <v>18065</v>
          </cell>
          <cell r="G494">
            <v>25830</v>
          </cell>
          <cell r="H494">
            <v>14770</v>
          </cell>
          <cell r="I494">
            <v>6870</v>
          </cell>
          <cell r="J494">
            <v>11295</v>
          </cell>
        </row>
        <row r="495">
          <cell r="F495">
            <v>9470</v>
          </cell>
          <cell r="G495">
            <v>16275</v>
          </cell>
          <cell r="H495">
            <v>6715</v>
          </cell>
          <cell r="I495">
            <v>3715</v>
          </cell>
          <cell r="J495">
            <v>5320</v>
          </cell>
        </row>
        <row r="496">
          <cell r="F496">
            <v>8595</v>
          </cell>
          <cell r="G496">
            <v>9555</v>
          </cell>
          <cell r="H496">
            <v>8055</v>
          </cell>
          <cell r="I496">
            <v>3155</v>
          </cell>
          <cell r="J496">
            <v>5975</v>
          </cell>
        </row>
        <row r="497">
          <cell r="F497">
            <v>3430</v>
          </cell>
          <cell r="G497">
            <v>1540</v>
          </cell>
          <cell r="H497">
            <v>1805</v>
          </cell>
          <cell r="I497">
            <v>1780</v>
          </cell>
          <cell r="J497">
            <v>895</v>
          </cell>
        </row>
        <row r="498">
          <cell r="F498">
            <v>1050</v>
          </cell>
          <cell r="G498">
            <v>2670</v>
          </cell>
          <cell r="H498">
            <v>2170</v>
          </cell>
          <cell r="I498">
            <v>1295</v>
          </cell>
          <cell r="J498">
            <v>1155</v>
          </cell>
        </row>
        <row r="499">
          <cell r="F499">
            <v>2320</v>
          </cell>
          <cell r="G499">
            <v>3235</v>
          </cell>
          <cell r="H499">
            <v>2640</v>
          </cell>
          <cell r="I499">
            <v>1220</v>
          </cell>
          <cell r="J499">
            <v>1740</v>
          </cell>
        </row>
        <row r="500">
          <cell r="F500">
            <v>155</v>
          </cell>
          <cell r="G500">
            <v>965</v>
          </cell>
          <cell r="H500">
            <v>640</v>
          </cell>
          <cell r="I500">
            <v>65</v>
          </cell>
          <cell r="J500">
            <v>150</v>
          </cell>
        </row>
        <row r="501">
          <cell r="F501">
            <v>1670</v>
          </cell>
          <cell r="G501">
            <v>1315</v>
          </cell>
          <cell r="H501">
            <v>1375</v>
          </cell>
          <cell r="I501">
            <v>1180</v>
          </cell>
          <cell r="J501">
            <v>1055</v>
          </cell>
        </row>
        <row r="502">
          <cell r="F502">
            <v>1730</v>
          </cell>
          <cell r="G502">
            <v>2085</v>
          </cell>
          <cell r="H502">
            <v>1550</v>
          </cell>
          <cell r="I502">
            <v>625</v>
          </cell>
          <cell r="J502">
            <v>810</v>
          </cell>
        </row>
        <row r="503">
          <cell r="F503">
            <v>28425</v>
          </cell>
          <cell r="G503">
            <v>37635</v>
          </cell>
          <cell r="H503">
            <v>24950</v>
          </cell>
          <cell r="I503">
            <v>13035</v>
          </cell>
          <cell r="J503">
            <v>17105</v>
          </cell>
        </row>
        <row r="504">
          <cell r="F504">
            <v>1595</v>
          </cell>
          <cell r="G504">
            <v>1370</v>
          </cell>
          <cell r="H504">
            <v>1660</v>
          </cell>
          <cell r="I504">
            <v>915</v>
          </cell>
          <cell r="J504">
            <v>1930</v>
          </cell>
        </row>
        <row r="505">
          <cell r="F505">
            <v>1450</v>
          </cell>
          <cell r="G505">
            <v>790</v>
          </cell>
          <cell r="H505">
            <v>1580</v>
          </cell>
          <cell r="I505">
            <v>580</v>
          </cell>
          <cell r="J505">
            <v>365</v>
          </cell>
        </row>
        <row r="506">
          <cell r="F506">
            <v>3105</v>
          </cell>
          <cell r="G506">
            <v>1565</v>
          </cell>
          <cell r="H506">
            <v>1190</v>
          </cell>
          <cell r="I506">
            <v>1640</v>
          </cell>
          <cell r="J506">
            <v>425</v>
          </cell>
        </row>
        <row r="507">
          <cell r="F507">
            <v>645</v>
          </cell>
          <cell r="G507">
            <v>110</v>
          </cell>
          <cell r="H507">
            <v>275</v>
          </cell>
          <cell r="I507">
            <v>135</v>
          </cell>
          <cell r="J507">
            <v>55</v>
          </cell>
        </row>
        <row r="508">
          <cell r="F508">
            <v>1465</v>
          </cell>
          <cell r="G508">
            <v>775</v>
          </cell>
          <cell r="H508">
            <v>1910</v>
          </cell>
          <cell r="I508">
            <v>555</v>
          </cell>
          <cell r="J508">
            <v>795</v>
          </cell>
        </row>
        <row r="509">
          <cell r="F509">
            <v>725</v>
          </cell>
          <cell r="G509">
            <v>750</v>
          </cell>
          <cell r="H509">
            <v>715</v>
          </cell>
          <cell r="I509">
            <v>190</v>
          </cell>
          <cell r="J509">
            <v>285</v>
          </cell>
        </row>
        <row r="510">
          <cell r="F510">
            <v>1840</v>
          </cell>
          <cell r="G510">
            <v>725</v>
          </cell>
          <cell r="H510">
            <v>1150</v>
          </cell>
          <cell r="I510">
            <v>725</v>
          </cell>
          <cell r="J510">
            <v>320</v>
          </cell>
        </row>
        <row r="511">
          <cell r="F511">
            <v>2350</v>
          </cell>
          <cell r="G511">
            <v>910</v>
          </cell>
          <cell r="H511">
            <v>1170</v>
          </cell>
          <cell r="I511">
            <v>745</v>
          </cell>
          <cell r="J511">
            <v>500</v>
          </cell>
        </row>
        <row r="512">
          <cell r="F512">
            <v>3735</v>
          </cell>
          <cell r="G512">
            <v>1775</v>
          </cell>
          <cell r="H512">
            <v>2490</v>
          </cell>
          <cell r="I512">
            <v>1520</v>
          </cell>
          <cell r="J512">
            <v>400</v>
          </cell>
        </row>
        <row r="513">
          <cell r="F513">
            <v>940</v>
          </cell>
          <cell r="G513">
            <v>280</v>
          </cell>
          <cell r="H513">
            <v>710</v>
          </cell>
          <cell r="I513">
            <v>345</v>
          </cell>
          <cell r="J513">
            <v>225</v>
          </cell>
        </row>
        <row r="514">
          <cell r="F514">
            <v>1385</v>
          </cell>
          <cell r="G514">
            <v>1660</v>
          </cell>
          <cell r="H514">
            <v>1145</v>
          </cell>
          <cell r="I514">
            <v>585</v>
          </cell>
          <cell r="J514">
            <v>720</v>
          </cell>
        </row>
        <row r="515">
          <cell r="F515">
            <v>19240</v>
          </cell>
          <cell r="G515">
            <v>10710</v>
          </cell>
          <cell r="H515">
            <v>13990</v>
          </cell>
          <cell r="I515">
            <v>7930</v>
          </cell>
          <cell r="J515">
            <v>6025</v>
          </cell>
        </row>
        <row r="516">
          <cell r="F516">
            <v>1425</v>
          </cell>
          <cell r="G516">
            <v>2305</v>
          </cell>
          <cell r="H516">
            <v>1775</v>
          </cell>
          <cell r="I516">
            <v>1120</v>
          </cell>
          <cell r="J516">
            <v>995</v>
          </cell>
        </row>
        <row r="517">
          <cell r="F517">
            <v>835</v>
          </cell>
          <cell r="G517">
            <v>270</v>
          </cell>
          <cell r="H517">
            <v>945</v>
          </cell>
          <cell r="I517">
            <v>570</v>
          </cell>
          <cell r="J517">
            <v>160</v>
          </cell>
        </row>
        <row r="518">
          <cell r="F518">
            <v>1365</v>
          </cell>
          <cell r="G518">
            <v>1440</v>
          </cell>
          <cell r="H518">
            <v>2040</v>
          </cell>
          <cell r="I518">
            <v>965</v>
          </cell>
          <cell r="J518">
            <v>3370</v>
          </cell>
        </row>
        <row r="519">
          <cell r="F519">
            <v>1585</v>
          </cell>
          <cell r="G519">
            <v>2640</v>
          </cell>
          <cell r="H519">
            <v>3300</v>
          </cell>
          <cell r="I519">
            <v>975</v>
          </cell>
          <cell r="J519">
            <v>575</v>
          </cell>
        </row>
        <row r="520">
          <cell r="F520">
            <v>680</v>
          </cell>
          <cell r="G520">
            <v>475</v>
          </cell>
          <cell r="H520">
            <v>2100</v>
          </cell>
          <cell r="I520">
            <v>525</v>
          </cell>
          <cell r="J520">
            <v>650</v>
          </cell>
        </row>
        <row r="521">
          <cell r="F521">
            <v>1655</v>
          </cell>
          <cell r="G521">
            <v>500</v>
          </cell>
          <cell r="H521">
            <v>1090</v>
          </cell>
          <cell r="I521">
            <v>785</v>
          </cell>
          <cell r="J521">
            <v>595</v>
          </cell>
        </row>
        <row r="522">
          <cell r="F522">
            <v>1495</v>
          </cell>
          <cell r="G522">
            <v>425</v>
          </cell>
          <cell r="H522">
            <v>1705</v>
          </cell>
          <cell r="I522">
            <v>1075</v>
          </cell>
          <cell r="J522">
            <v>285</v>
          </cell>
        </row>
        <row r="523">
          <cell r="F523">
            <v>3420</v>
          </cell>
          <cell r="G523">
            <v>745</v>
          </cell>
          <cell r="H523">
            <v>1370</v>
          </cell>
          <cell r="I523">
            <v>4515</v>
          </cell>
          <cell r="J523">
            <v>1110</v>
          </cell>
        </row>
        <row r="524">
          <cell r="F524">
            <v>7360</v>
          </cell>
          <cell r="G524">
            <v>900</v>
          </cell>
          <cell r="H524">
            <v>2890</v>
          </cell>
          <cell r="I524">
            <v>6875</v>
          </cell>
          <cell r="J524">
            <v>990</v>
          </cell>
        </row>
        <row r="525">
          <cell r="F525">
            <v>475</v>
          </cell>
          <cell r="G525">
            <v>225</v>
          </cell>
          <cell r="H525">
            <v>805</v>
          </cell>
          <cell r="I525">
            <v>185</v>
          </cell>
          <cell r="J525">
            <v>170</v>
          </cell>
        </row>
        <row r="526">
          <cell r="F526">
            <v>2630</v>
          </cell>
          <cell r="G526">
            <v>1215</v>
          </cell>
          <cell r="H526">
            <v>1200</v>
          </cell>
          <cell r="I526">
            <v>725</v>
          </cell>
          <cell r="J526">
            <v>355</v>
          </cell>
        </row>
        <row r="527">
          <cell r="F527">
            <v>1240</v>
          </cell>
          <cell r="G527">
            <v>495</v>
          </cell>
          <cell r="H527">
            <v>1655</v>
          </cell>
          <cell r="I527">
            <v>1635</v>
          </cell>
          <cell r="J527">
            <v>455</v>
          </cell>
        </row>
        <row r="528">
          <cell r="F528">
            <v>1820</v>
          </cell>
          <cell r="G528">
            <v>390</v>
          </cell>
          <cell r="H528">
            <v>945</v>
          </cell>
          <cell r="I528">
            <v>2405</v>
          </cell>
          <cell r="J528">
            <v>1280</v>
          </cell>
        </row>
        <row r="529">
          <cell r="F529">
            <v>4895</v>
          </cell>
          <cell r="G529">
            <v>3065</v>
          </cell>
          <cell r="H529">
            <v>2255</v>
          </cell>
          <cell r="I529">
            <v>5560</v>
          </cell>
          <cell r="J529">
            <v>735</v>
          </cell>
        </row>
        <row r="530">
          <cell r="F530">
            <v>3900</v>
          </cell>
          <cell r="G530">
            <v>2380</v>
          </cell>
          <cell r="H530">
            <v>2685</v>
          </cell>
          <cell r="I530">
            <v>3020</v>
          </cell>
          <cell r="J530">
            <v>895</v>
          </cell>
        </row>
        <row r="531">
          <cell r="F531">
            <v>1110</v>
          </cell>
          <cell r="G531">
            <v>1110</v>
          </cell>
          <cell r="H531">
            <v>735</v>
          </cell>
          <cell r="I531">
            <v>415</v>
          </cell>
          <cell r="J531">
            <v>305</v>
          </cell>
        </row>
        <row r="532">
          <cell r="F532">
            <v>395</v>
          </cell>
          <cell r="G532">
            <v>75</v>
          </cell>
          <cell r="H532">
            <v>325</v>
          </cell>
          <cell r="I532">
            <v>225</v>
          </cell>
          <cell r="J532">
            <v>115</v>
          </cell>
        </row>
        <row r="533">
          <cell r="F533">
            <v>36290</v>
          </cell>
          <cell r="G533">
            <v>18660</v>
          </cell>
          <cell r="H533">
            <v>27820</v>
          </cell>
          <cell r="I533">
            <v>31580</v>
          </cell>
          <cell r="J533">
            <v>13040</v>
          </cell>
        </row>
        <row r="534">
          <cell r="F534">
            <v>98015</v>
          </cell>
          <cell r="G534">
            <v>88735</v>
          </cell>
          <cell r="H534">
            <v>84805</v>
          </cell>
          <cell r="I534">
            <v>58980</v>
          </cell>
          <cell r="J534">
            <v>41035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10E20-982C-447A-BAD4-BEE191A7F8F6}" name="Datenbereich_A4" displayName="Datenbereich_A4" ref="B10:N582" totalsRowShown="0" headerRowDxfId="14" dataDxfId="13">
  <autoFilter ref="B10:N582" xr:uid="{44ACAE4E-0B2C-4D53-9832-15460CC3D0FB}">
    <filterColumn colId="2">
      <filters>
        <filter val="2020"/>
      </filters>
    </filterColumn>
  </autoFilter>
  <tableColumns count="13">
    <tableColumn id="1" xr3:uid="{7B8AE2A3-6C49-4D40-A6FF-E03DF50F2769}" name="AGS" dataDxfId="12"/>
    <tableColumn id="3" xr3:uid="{1CE4F0E7-6146-426D-BEA1-1DF30C7E11B3}" name="1" dataDxfId="0">
      <calculatedColumnFormula>VLOOKUP(Datenbereich_A4[[#This Row],[AGS]],[2]Tabelle1!$A$1:$B$68,2,FALSE)</calculatedColumnFormula>
    </tableColumn>
    <tableColumn id="12" xr3:uid="{120E6ABC-0E53-4E35-8D45-C298779B49DD}" name="2" dataDxfId="11"/>
    <tableColumn id="4" xr3:uid="{1E36C6E8-CA49-4E30-BFF4-916C29EB2937}" name="3" dataDxfId="10"/>
    <tableColumn id="5" xr3:uid="{BD0ECF94-5835-48E0-A22E-7FE54407DEA3}" name="4" dataDxfId="9"/>
    <tableColumn id="6" xr3:uid="{CC61D9D3-9D73-468C-8775-688505C0D64D}" name="5" dataDxfId="8"/>
    <tableColumn id="7" xr3:uid="{22FEFDEC-4F5D-4EFA-BEB0-9D9B53E3E835}" name="6" dataDxfId="7"/>
    <tableColumn id="8" xr3:uid="{3C1708F5-102F-4E36-AEB0-2537DB2D1F68}" name="7" dataDxfId="6"/>
    <tableColumn id="9" xr3:uid="{A14A8AF8-B66E-4D5F-B77B-C7D9628532ED}" name="8" dataDxfId="5"/>
    <tableColumn id="10" xr3:uid="{40FF401D-7049-4446-8ADC-5DFA7BFF154B}" name="9" dataDxfId="4"/>
    <tableColumn id="11" xr3:uid="{AD88C285-E742-4357-9E5D-6E1A09D87106}" name="10" dataDxfId="3"/>
    <tableColumn id="2" xr3:uid="{126986E7-A7BE-4D0B-A258-1FAEDA335C10}" name="11" dataDxfId="2"/>
    <tableColumn id="13" xr3:uid="{F0483B06-D37D-4496-BF7F-7A60F50484A7}" name="12" dataDxfId="1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enbreich_A28" displayName="Datenbreich_A28" ref="B10:S70" totalsRowShown="0" headerRowDxfId="37" dataDxfId="36">
  <autoFilter ref="B10:S70" xr:uid="{00000000-0009-0000-0100-000002000000}"/>
  <tableColumns count="18">
    <tableColumn id="1" xr3:uid="{00000000-0010-0000-0100-000001000000}" name="2" dataDxfId="35"/>
    <tableColumn id="2" xr3:uid="{00000000-0010-0000-0100-000002000000}" name="3" dataDxfId="34"/>
    <tableColumn id="3" xr3:uid="{00000000-0010-0000-0100-000003000000}" name="4" dataDxfId="33"/>
    <tableColumn id="4" xr3:uid="{00000000-0010-0000-0100-000004000000}" name="5" dataDxfId="32"/>
    <tableColumn id="5" xr3:uid="{00000000-0010-0000-0100-000005000000}" name="6" dataDxfId="31"/>
    <tableColumn id="6" xr3:uid="{00000000-0010-0000-0100-000006000000}" name="7" dataDxfId="30"/>
    <tableColumn id="7" xr3:uid="{00000000-0010-0000-0100-000007000000}" name="8" dataDxfId="29"/>
    <tableColumn id="8" xr3:uid="{00000000-0010-0000-0100-000008000000}" name="9" dataDxfId="28"/>
    <tableColumn id="9" xr3:uid="{00000000-0010-0000-0100-000009000000}" name="10" dataDxfId="27"/>
    <tableColumn id="10" xr3:uid="{00000000-0010-0000-0100-00000A000000}" name="11" dataDxfId="26"/>
    <tableColumn id="11" xr3:uid="{00000000-0010-0000-0100-00000B000000}" name="12" dataDxfId="25"/>
    <tableColumn id="12" xr3:uid="{00000000-0010-0000-0100-00000C000000}" name="13" dataDxfId="24"/>
    <tableColumn id="13" xr3:uid="{00000000-0010-0000-0100-00000D000000}" name="14" dataDxfId="23"/>
    <tableColumn id="19" xr3:uid="{00000000-0010-0000-0100-000013000000}" name="15" dataDxfId="22"/>
    <tableColumn id="18" xr3:uid="{00000000-0010-0000-0100-000012000000}" name="16" dataDxfId="21"/>
    <tableColumn id="14" xr3:uid="{00000000-0010-0000-0100-00000E000000}" name="17" dataDxfId="20"/>
    <tableColumn id="15" xr3:uid="{00000000-0010-0000-0100-00000F000000}" name="18" dataDxfId="19"/>
    <tableColumn id="16" xr3:uid="{00000000-0010-0000-0100-000010000000}" name="19" dataDxfId="18"/>
  </tableColumns>
  <tableStyleInfo name="Tabellenformat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29" displayName="Tabelle29" ref="A10:A70" totalsRowShown="0" headerRowDxfId="17" dataDxfId="16" dataCellStyle="Standard 3">
  <autoFilter ref="A10:A70" xr:uid="{00000000-0009-0000-0100-000003000000}"/>
  <tableColumns count="1">
    <tableColumn id="1" xr3:uid="{00000000-0010-0000-0200-000001000000}" name="1" dataDxfId="15" dataCellStyle="Standard 3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integrationsmonitoring.niedersachsen.d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C0A0-ED3A-41CB-BE81-6399A9E95A66}">
  <sheetPr codeName="Tabelle6">
    <tabColor theme="5"/>
  </sheetPr>
  <dimension ref="B1:AI589"/>
  <sheetViews>
    <sheetView showGridLines="0" tabSelected="1" zoomScale="145" zoomScaleNormal="145" workbookViewId="0">
      <selection activeCell="E531" sqref="E531:N582"/>
    </sheetView>
  </sheetViews>
  <sheetFormatPr baseColWidth="10" defaultRowHeight="15"/>
  <cols>
    <col min="1" max="1" width="5.7109375" customWidth="1"/>
    <col min="3" max="3" width="21.5703125" customWidth="1"/>
  </cols>
  <sheetData>
    <row r="1" spans="2:35" s="5" customFormat="1" ht="15" customHeight="1">
      <c r="C1" s="17" t="s">
        <v>170</v>
      </c>
    </row>
    <row r="2" spans="2:35" s="5" customFormat="1" ht="15" customHeight="1"/>
    <row r="3" spans="2:35" s="5" customFormat="1" ht="15" customHeight="1">
      <c r="C3" s="66" t="s">
        <v>156</v>
      </c>
    </row>
    <row r="4" spans="2:35" s="5" customFormat="1" ht="15" customHeight="1">
      <c r="C4" s="17" t="s">
        <v>157</v>
      </c>
    </row>
    <row r="5" spans="2:35" s="5" customFormat="1"/>
    <row r="6" spans="2:35" s="5" customFormat="1"/>
    <row r="7" spans="2:35" s="5" customFormat="1" ht="8.25" customHeight="1">
      <c r="B7" s="67"/>
      <c r="C7" s="99" t="s">
        <v>0</v>
      </c>
      <c r="D7" s="102" t="s">
        <v>158</v>
      </c>
      <c r="E7" s="105" t="s">
        <v>159</v>
      </c>
      <c r="F7" s="105"/>
      <c r="G7" s="105"/>
      <c r="H7" s="105"/>
      <c r="I7" s="105"/>
      <c r="J7" s="105"/>
      <c r="K7" s="105"/>
      <c r="L7" s="105"/>
      <c r="M7" s="105"/>
      <c r="N7" s="106"/>
      <c r="O7" s="68"/>
      <c r="Q7" s="6"/>
      <c r="R7" s="6"/>
      <c r="S7" s="6"/>
      <c r="T7" s="6"/>
      <c r="U7" s="6"/>
      <c r="V7" s="6"/>
      <c r="W7" s="6"/>
      <c r="X7" s="6"/>
      <c r="Y7" s="6"/>
      <c r="AA7" s="6"/>
      <c r="AB7" s="6"/>
      <c r="AC7" s="6"/>
      <c r="AD7" s="6"/>
      <c r="AE7" s="6"/>
      <c r="AF7" s="6"/>
      <c r="AG7" s="6"/>
      <c r="AH7" s="6"/>
      <c r="AI7" s="6"/>
    </row>
    <row r="8" spans="2:35" s="5" customFormat="1" ht="33" customHeight="1">
      <c r="B8" s="67"/>
      <c r="C8" s="100"/>
      <c r="D8" s="103"/>
      <c r="E8" s="69" t="s">
        <v>2</v>
      </c>
      <c r="F8" s="69" t="s">
        <v>1</v>
      </c>
      <c r="G8" s="69" t="s">
        <v>56</v>
      </c>
      <c r="H8" s="69" t="s">
        <v>57</v>
      </c>
      <c r="I8" s="69" t="s">
        <v>63</v>
      </c>
      <c r="J8" s="69" t="s">
        <v>2</v>
      </c>
      <c r="K8" s="69" t="s">
        <v>1</v>
      </c>
      <c r="L8" s="69" t="s">
        <v>56</v>
      </c>
      <c r="M8" s="69" t="s">
        <v>57</v>
      </c>
      <c r="N8" s="70" t="s">
        <v>63</v>
      </c>
      <c r="O8" s="68"/>
      <c r="Q8" s="6"/>
      <c r="R8" s="6"/>
      <c r="S8" s="6"/>
      <c r="T8" s="6"/>
      <c r="U8" s="6"/>
      <c r="V8" s="6"/>
      <c r="W8" s="6"/>
      <c r="X8" s="6"/>
      <c r="Y8" s="6"/>
      <c r="AA8" s="6"/>
      <c r="AB8" s="6"/>
      <c r="AC8" s="6"/>
      <c r="AD8" s="6"/>
      <c r="AE8" s="6"/>
      <c r="AF8" s="6"/>
      <c r="AG8" s="6"/>
      <c r="AH8" s="6"/>
      <c r="AI8" s="6"/>
    </row>
    <row r="9" spans="2:35" s="5" customFormat="1" ht="8.25" customHeight="1">
      <c r="B9" s="67"/>
      <c r="C9" s="101"/>
      <c r="D9" s="104"/>
      <c r="E9" s="107" t="s">
        <v>160</v>
      </c>
      <c r="F9" s="107"/>
      <c r="G9" s="107"/>
      <c r="H9" s="107"/>
      <c r="I9" s="107"/>
      <c r="J9" s="107" t="s">
        <v>161</v>
      </c>
      <c r="K9" s="107"/>
      <c r="L9" s="107"/>
      <c r="M9" s="107"/>
      <c r="N9" s="108"/>
      <c r="O9" s="68"/>
      <c r="Q9" s="6"/>
      <c r="R9" s="6"/>
      <c r="S9" s="6"/>
      <c r="T9" s="6"/>
      <c r="U9" s="6"/>
      <c r="V9" s="6"/>
      <c r="W9" s="6"/>
      <c r="X9" s="6"/>
      <c r="Y9" s="6"/>
      <c r="AA9" s="6"/>
      <c r="AB9" s="6"/>
      <c r="AC9" s="6"/>
      <c r="AD9" s="6"/>
      <c r="AE9" s="6"/>
      <c r="AF9" s="6"/>
      <c r="AG9" s="6"/>
      <c r="AH9" s="6"/>
      <c r="AI9" s="6"/>
    </row>
    <row r="10" spans="2:35" s="5" customFormat="1" ht="8.25" customHeight="1">
      <c r="B10" s="71" t="s">
        <v>64</v>
      </c>
      <c r="C10" s="72" t="s">
        <v>3</v>
      </c>
      <c r="D10" s="72" t="s">
        <v>73</v>
      </c>
      <c r="E10" s="72" t="s">
        <v>74</v>
      </c>
      <c r="F10" s="72" t="s">
        <v>75</v>
      </c>
      <c r="G10" s="72" t="s">
        <v>76</v>
      </c>
      <c r="H10" s="72" t="s">
        <v>77</v>
      </c>
      <c r="I10" s="72" t="s">
        <v>78</v>
      </c>
      <c r="J10" s="72" t="s">
        <v>79</v>
      </c>
      <c r="K10" s="72" t="s">
        <v>80</v>
      </c>
      <c r="L10" s="72" t="s">
        <v>81</v>
      </c>
      <c r="M10" s="73" t="s">
        <v>82</v>
      </c>
      <c r="N10" s="73" t="s">
        <v>83</v>
      </c>
      <c r="O10" s="68"/>
      <c r="Q10" s="6"/>
      <c r="R10" s="6"/>
      <c r="S10" s="6"/>
      <c r="T10" s="6"/>
      <c r="U10" s="6"/>
      <c r="V10" s="6"/>
      <c r="W10" s="6"/>
      <c r="X10" s="6"/>
      <c r="Y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2:35" s="124" customFormat="1" ht="8.25" hidden="1" customHeight="1">
      <c r="B11" s="2">
        <v>101</v>
      </c>
      <c r="C11" s="2" t="str">
        <f>VLOOKUP(Datenbereich_A4[[#This Row],[AGS]],[2]Tabelle1!$A$1:$B$68,2,FALSE)</f>
        <v>Braunschweig  Stadt</v>
      </c>
      <c r="D11" s="2">
        <v>2005</v>
      </c>
      <c r="E11" s="82">
        <v>1942</v>
      </c>
      <c r="F11" s="82">
        <v>5957</v>
      </c>
      <c r="G11" s="82">
        <v>183</v>
      </c>
      <c r="H11" s="82">
        <v>238</v>
      </c>
      <c r="I11" s="82">
        <v>212</v>
      </c>
      <c r="J11" s="83"/>
      <c r="K11" s="83"/>
      <c r="L11" s="84"/>
      <c r="M11" s="85"/>
      <c r="N11" s="85"/>
      <c r="O11" s="125"/>
      <c r="Q11" s="126"/>
      <c r="R11" s="126"/>
      <c r="S11" s="126"/>
      <c r="T11" s="126"/>
      <c r="U11" s="126"/>
      <c r="V11" s="126"/>
      <c r="W11" s="126"/>
      <c r="X11" s="126"/>
      <c r="Y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2:35" s="5" customFormat="1" ht="8.25" hidden="1" customHeight="1">
      <c r="B12" s="67">
        <v>102</v>
      </c>
      <c r="C12" s="2" t="str">
        <f>VLOOKUP(Datenbereich_A4[[#This Row],[AGS]],[2]Tabelle1!$A$1:$B$68,2,FALSE)</f>
        <v>Salzgitter  Stadt</v>
      </c>
      <c r="D12" s="2">
        <v>2005</v>
      </c>
      <c r="E12" s="82">
        <v>543</v>
      </c>
      <c r="F12" s="82">
        <v>6320</v>
      </c>
      <c r="G12" s="82">
        <v>46</v>
      </c>
      <c r="H12" s="82">
        <v>120</v>
      </c>
      <c r="I12" s="82">
        <v>103</v>
      </c>
      <c r="J12" s="83"/>
      <c r="K12" s="83"/>
      <c r="L12" s="86"/>
      <c r="M12" s="87"/>
      <c r="N12" s="87"/>
      <c r="O12" s="68"/>
      <c r="Q12" s="6"/>
      <c r="R12" s="6"/>
      <c r="S12" s="6"/>
      <c r="T12" s="6"/>
      <c r="U12" s="6"/>
      <c r="V12" s="6"/>
      <c r="W12" s="6"/>
      <c r="X12" s="6"/>
      <c r="Y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2:35" s="5" customFormat="1" ht="8.25" hidden="1" customHeight="1">
      <c r="B13" s="67">
        <v>103</v>
      </c>
      <c r="C13" s="2" t="str">
        <f>VLOOKUP(Datenbereich_A4[[#This Row],[AGS]],[2]Tabelle1!$A$1:$B$68,2,FALSE)</f>
        <v>Wolfsburg  Stadt</v>
      </c>
      <c r="D13" s="2">
        <v>2005</v>
      </c>
      <c r="E13" s="82">
        <v>596</v>
      </c>
      <c r="F13" s="82">
        <v>581</v>
      </c>
      <c r="G13" s="82">
        <v>112</v>
      </c>
      <c r="H13" s="82">
        <v>78</v>
      </c>
      <c r="I13" s="82">
        <v>181</v>
      </c>
      <c r="J13" s="83"/>
      <c r="K13" s="83"/>
      <c r="L13" s="86"/>
      <c r="M13" s="87"/>
      <c r="N13" s="87"/>
      <c r="O13" s="68"/>
      <c r="Q13" s="6"/>
      <c r="R13" s="6"/>
      <c r="S13" s="6"/>
      <c r="T13" s="6"/>
      <c r="U13" s="6"/>
      <c r="V13" s="6"/>
      <c r="W13" s="6"/>
      <c r="X13" s="6"/>
      <c r="Y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2:35" s="5" customFormat="1" ht="8.25" hidden="1" customHeight="1">
      <c r="B14" s="67">
        <v>151</v>
      </c>
      <c r="C14" s="2" t="str">
        <f>VLOOKUP(Datenbereich_A4[[#This Row],[AGS]],[2]Tabelle1!$A$1:$B$68,2,FALSE)</f>
        <v>Gifhorn</v>
      </c>
      <c r="D14" s="2">
        <v>2005</v>
      </c>
      <c r="E14" s="82">
        <v>523</v>
      </c>
      <c r="F14" s="82">
        <v>1903</v>
      </c>
      <c r="G14" s="82">
        <v>61</v>
      </c>
      <c r="H14" s="82">
        <v>54</v>
      </c>
      <c r="I14" s="82">
        <v>100</v>
      </c>
      <c r="J14" s="83"/>
      <c r="K14" s="83"/>
      <c r="L14" s="86"/>
      <c r="M14" s="87"/>
      <c r="N14" s="87"/>
      <c r="O14" s="68"/>
      <c r="Q14" s="6"/>
      <c r="R14" s="6"/>
      <c r="S14" s="6"/>
      <c r="T14" s="6"/>
      <c r="U14" s="6"/>
      <c r="V14" s="6"/>
      <c r="W14" s="6"/>
      <c r="X14" s="6"/>
      <c r="Y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2:35" s="5" customFormat="1" ht="8.25" hidden="1" customHeight="1">
      <c r="B15" s="67">
        <v>153</v>
      </c>
      <c r="C15" s="2" t="str">
        <f>VLOOKUP(Datenbereich_A4[[#This Row],[AGS]],[2]Tabelle1!$A$1:$B$68,2,FALSE)</f>
        <v>Goslar</v>
      </c>
      <c r="D15" s="2">
        <v>2005</v>
      </c>
      <c r="E15" s="82">
        <v>430</v>
      </c>
      <c r="F15" s="82">
        <v>1936</v>
      </c>
      <c r="G15" s="82">
        <v>58</v>
      </c>
      <c r="H15" s="82">
        <v>46</v>
      </c>
      <c r="I15" s="82">
        <v>38</v>
      </c>
      <c r="J15" s="83"/>
      <c r="K15" s="83"/>
      <c r="L15" s="86"/>
      <c r="M15" s="87"/>
      <c r="N15" s="87"/>
      <c r="O15" s="68"/>
      <c r="Q15" s="6"/>
      <c r="R15" s="6"/>
      <c r="S15" s="6"/>
      <c r="T15" s="6"/>
      <c r="U15" s="6"/>
      <c r="V15" s="6"/>
      <c r="W15" s="6"/>
      <c r="X15" s="6"/>
      <c r="Y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2:35" s="5" customFormat="1" ht="8.25" hidden="1" customHeight="1">
      <c r="B16" s="67">
        <v>154</v>
      </c>
      <c r="C16" s="2" t="str">
        <f>VLOOKUP(Datenbereich_A4[[#This Row],[AGS]],[2]Tabelle1!$A$1:$B$68,2,FALSE)</f>
        <v>Helmstedt</v>
      </c>
      <c r="D16" s="2">
        <v>2005</v>
      </c>
      <c r="E16" s="82">
        <v>316</v>
      </c>
      <c r="F16" s="82">
        <v>1146</v>
      </c>
      <c r="G16" s="82">
        <v>26</v>
      </c>
      <c r="H16" s="82">
        <v>18</v>
      </c>
      <c r="I16" s="82">
        <v>125</v>
      </c>
      <c r="J16" s="83"/>
      <c r="K16" s="83"/>
      <c r="L16" s="86"/>
      <c r="M16" s="87"/>
      <c r="N16" s="87"/>
      <c r="O16" s="68"/>
      <c r="Q16" s="6"/>
      <c r="R16" s="6"/>
      <c r="S16" s="6"/>
      <c r="T16" s="6"/>
      <c r="U16" s="6"/>
      <c r="V16" s="6"/>
      <c r="W16" s="6"/>
      <c r="X16" s="6"/>
      <c r="Y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2:35" s="5" customFormat="1" ht="8.25" hidden="1" customHeight="1">
      <c r="B17" s="67">
        <v>155</v>
      </c>
      <c r="C17" s="2" t="str">
        <f>VLOOKUP(Datenbereich_A4[[#This Row],[AGS]],[2]Tabelle1!$A$1:$B$68,2,FALSE)</f>
        <v>Northeim</v>
      </c>
      <c r="D17" s="2">
        <v>2005</v>
      </c>
      <c r="E17" s="82">
        <v>336</v>
      </c>
      <c r="F17" s="82">
        <v>1026</v>
      </c>
      <c r="G17" s="82">
        <v>99</v>
      </c>
      <c r="H17" s="82">
        <v>39</v>
      </c>
      <c r="I17" s="82">
        <v>43</v>
      </c>
      <c r="J17" s="83"/>
      <c r="K17" s="83"/>
      <c r="L17" s="86"/>
      <c r="M17" s="87"/>
      <c r="N17" s="87"/>
      <c r="O17" s="68"/>
      <c r="Q17" s="6"/>
      <c r="R17" s="6"/>
      <c r="S17" s="6"/>
      <c r="T17" s="6"/>
      <c r="U17" s="6"/>
      <c r="V17" s="6"/>
      <c r="W17" s="6"/>
      <c r="X17" s="6"/>
      <c r="Y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2:35" s="5" customFormat="1" ht="8.25" hidden="1" customHeight="1">
      <c r="B18" s="67">
        <v>157</v>
      </c>
      <c r="C18" s="2" t="str">
        <f>VLOOKUP(Datenbereich_A4[[#This Row],[AGS]],[2]Tabelle1!$A$1:$B$68,2,FALSE)</f>
        <v>Peine</v>
      </c>
      <c r="D18" s="2">
        <v>2005</v>
      </c>
      <c r="E18" s="82">
        <v>478</v>
      </c>
      <c r="F18" s="82">
        <v>2946</v>
      </c>
      <c r="G18" s="82">
        <v>101</v>
      </c>
      <c r="H18" s="82">
        <v>32</v>
      </c>
      <c r="I18" s="82">
        <v>70</v>
      </c>
      <c r="J18" s="83"/>
      <c r="K18" s="83"/>
      <c r="L18" s="86"/>
      <c r="M18" s="87"/>
      <c r="N18" s="87"/>
      <c r="O18" s="68"/>
      <c r="Q18" s="6"/>
      <c r="R18" s="6"/>
      <c r="S18" s="6"/>
      <c r="T18" s="6"/>
      <c r="U18" s="6"/>
      <c r="V18" s="6"/>
      <c r="W18" s="6"/>
      <c r="X18" s="6"/>
      <c r="Y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2:35" s="5" customFormat="1" ht="8.25" hidden="1" customHeight="1">
      <c r="B19" s="67">
        <v>158</v>
      </c>
      <c r="C19" s="2" t="str">
        <f>VLOOKUP(Datenbereich_A4[[#This Row],[AGS]],[2]Tabelle1!$A$1:$B$68,2,FALSE)</f>
        <v>Wolfenbüttel</v>
      </c>
      <c r="D19" s="2">
        <v>2005</v>
      </c>
      <c r="E19" s="82">
        <v>326</v>
      </c>
      <c r="F19" s="82">
        <v>1325</v>
      </c>
      <c r="G19" s="82">
        <v>161</v>
      </c>
      <c r="H19" s="82">
        <v>24</v>
      </c>
      <c r="I19" s="82">
        <v>57</v>
      </c>
      <c r="J19" s="83"/>
      <c r="K19" s="83"/>
      <c r="L19" s="86"/>
      <c r="M19" s="87"/>
      <c r="N19" s="87"/>
      <c r="O19" s="68"/>
      <c r="Q19" s="6"/>
      <c r="R19" s="6"/>
      <c r="S19" s="6"/>
      <c r="T19" s="6"/>
      <c r="U19" s="6"/>
      <c r="V19" s="6"/>
      <c r="W19" s="6"/>
      <c r="X19" s="6"/>
      <c r="Y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2:35" s="5" customFormat="1" ht="8.25" hidden="1" customHeight="1">
      <c r="B20" s="67">
        <v>159</v>
      </c>
      <c r="C20" s="2" t="str">
        <f>VLOOKUP(Datenbereich_A4[[#This Row],[AGS]],[2]Tabelle1!$A$1:$B$68,2,FALSE)</f>
        <v>Göttingen</v>
      </c>
      <c r="D20" s="2">
        <v>2005</v>
      </c>
      <c r="E20" s="82">
        <v>989</v>
      </c>
      <c r="F20" s="82">
        <v>3823</v>
      </c>
      <c r="G20" s="82">
        <v>181</v>
      </c>
      <c r="H20" s="82">
        <v>159</v>
      </c>
      <c r="I20" s="82">
        <v>334</v>
      </c>
      <c r="J20" s="83"/>
      <c r="K20" s="83"/>
      <c r="L20" s="86"/>
      <c r="M20" s="87"/>
      <c r="N20" s="87"/>
      <c r="O20" s="68"/>
      <c r="Q20" s="6"/>
      <c r="R20" s="6"/>
      <c r="S20" s="6"/>
      <c r="T20" s="6"/>
      <c r="U20" s="6"/>
      <c r="V20" s="6"/>
      <c r="W20" s="6"/>
      <c r="X20" s="6"/>
      <c r="Y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2:35" s="127" customFormat="1" ht="16.5" hidden="1" customHeight="1">
      <c r="B21" s="74">
        <v>1</v>
      </c>
      <c r="C21" s="74" t="str">
        <f>VLOOKUP(Datenbereich_A4[[#This Row],[AGS]],[2]Tabelle1!$A$1:$B$68,2,FALSE)</f>
        <v>Statistische Region Braunschweig</v>
      </c>
      <c r="D21" s="74">
        <v>2005</v>
      </c>
      <c r="E21" s="88">
        <v>6479</v>
      </c>
      <c r="F21" s="88">
        <v>26963</v>
      </c>
      <c r="G21" s="88">
        <v>1028</v>
      </c>
      <c r="H21" s="88">
        <v>808</v>
      </c>
      <c r="I21" s="88">
        <v>1263</v>
      </c>
      <c r="J21" s="89"/>
      <c r="K21" s="89"/>
      <c r="L21" s="90"/>
      <c r="M21" s="91"/>
      <c r="N21" s="91"/>
      <c r="O21" s="128"/>
      <c r="Q21" s="129"/>
      <c r="R21" s="129"/>
      <c r="S21" s="129"/>
      <c r="T21" s="129"/>
      <c r="U21" s="129"/>
      <c r="V21" s="129"/>
      <c r="W21" s="129"/>
      <c r="X21" s="129"/>
      <c r="Y21" s="129"/>
      <c r="AA21" s="129"/>
      <c r="AB21" s="129"/>
      <c r="AC21" s="129"/>
      <c r="AD21" s="129"/>
      <c r="AE21" s="129"/>
      <c r="AF21" s="129"/>
      <c r="AG21" s="129"/>
      <c r="AH21" s="129"/>
      <c r="AI21" s="129"/>
    </row>
    <row r="22" spans="2:35" s="130" customFormat="1" ht="8.25" hidden="1" customHeight="1">
      <c r="B22" s="67">
        <v>241</v>
      </c>
      <c r="C22" s="2" t="str">
        <f>VLOOKUP(Datenbereich_A4[[#This Row],[AGS]],[2]Tabelle1!$A$1:$B$68,2,FALSE)</f>
        <v>Hannover  Region</v>
      </c>
      <c r="D22" s="2">
        <v>2005</v>
      </c>
      <c r="E22" s="82">
        <v>7889</v>
      </c>
      <c r="F22" s="82">
        <v>29699</v>
      </c>
      <c r="G22" s="82">
        <v>978</v>
      </c>
      <c r="H22" s="82">
        <v>732</v>
      </c>
      <c r="I22" s="82">
        <v>2607</v>
      </c>
      <c r="J22" s="83"/>
      <c r="K22" s="83"/>
      <c r="L22" s="84"/>
      <c r="M22" s="87"/>
      <c r="N22" s="87"/>
      <c r="O22" s="131"/>
      <c r="Q22" s="131"/>
      <c r="R22" s="131"/>
      <c r="S22" s="131"/>
      <c r="T22" s="131"/>
      <c r="U22" s="131"/>
      <c r="V22" s="131"/>
      <c r="W22" s="131"/>
      <c r="X22" s="131"/>
      <c r="Y22" s="131"/>
      <c r="AA22" s="131"/>
      <c r="AB22" s="131"/>
      <c r="AC22" s="131"/>
      <c r="AD22" s="131"/>
      <c r="AE22" s="131"/>
      <c r="AF22" s="131"/>
      <c r="AG22" s="131"/>
      <c r="AH22" s="131"/>
      <c r="AI22" s="131"/>
    </row>
    <row r="23" spans="2:35" s="5" customFormat="1" ht="8.25" hidden="1" customHeight="1">
      <c r="B23" s="67">
        <v>241001</v>
      </c>
      <c r="C23" s="2" t="str">
        <f>VLOOKUP(Datenbereich_A4[[#This Row],[AGS]],[2]Tabelle1!$A$1:$B$68,2,FALSE)</f>
        <v>dav. Hannover  Lhst.</v>
      </c>
      <c r="D23" s="2">
        <v>2005</v>
      </c>
      <c r="E23" s="82">
        <v>4696</v>
      </c>
      <c r="F23" s="82">
        <v>19350</v>
      </c>
      <c r="G23" s="82">
        <v>516</v>
      </c>
      <c r="H23" s="82">
        <v>335</v>
      </c>
      <c r="I23" s="82">
        <v>1993</v>
      </c>
      <c r="J23" s="83"/>
      <c r="K23" s="83"/>
      <c r="L23" s="86"/>
      <c r="M23" s="87"/>
      <c r="N23" s="87"/>
      <c r="O23" s="68"/>
      <c r="Q23" s="6"/>
      <c r="R23" s="6"/>
      <c r="S23" s="6"/>
      <c r="T23" s="6"/>
      <c r="U23" s="6"/>
      <c r="V23" s="6"/>
      <c r="W23" s="6"/>
      <c r="X23" s="6"/>
      <c r="Y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2:35" s="5" customFormat="1" ht="8.25" hidden="1" customHeight="1">
      <c r="B24" s="67">
        <v>241999</v>
      </c>
      <c r="C24" s="2" t="str">
        <f>VLOOKUP(Datenbereich_A4[[#This Row],[AGS]],[2]Tabelle1!$A$1:$B$68,2,FALSE)</f>
        <v>dav. Hannover  Umland</v>
      </c>
      <c r="D24" s="2">
        <v>2005</v>
      </c>
      <c r="E24" s="82">
        <v>3193</v>
      </c>
      <c r="F24" s="82">
        <v>10349</v>
      </c>
      <c r="G24" s="82">
        <v>462</v>
      </c>
      <c r="H24" s="82">
        <v>397</v>
      </c>
      <c r="I24" s="82">
        <v>614</v>
      </c>
      <c r="J24" s="83"/>
      <c r="K24" s="83"/>
      <c r="L24" s="86"/>
      <c r="M24" s="87"/>
      <c r="N24" s="87"/>
      <c r="O24" s="68"/>
      <c r="Q24" s="6"/>
      <c r="R24" s="6"/>
      <c r="S24" s="6"/>
      <c r="T24" s="6"/>
      <c r="U24" s="6"/>
      <c r="V24" s="6"/>
      <c r="W24" s="6"/>
      <c r="X24" s="6"/>
      <c r="Y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2:35" s="5" customFormat="1" ht="8.25" hidden="1" customHeight="1">
      <c r="B25" s="67">
        <v>251</v>
      </c>
      <c r="C25" s="2" t="str">
        <f>VLOOKUP(Datenbereich_A4[[#This Row],[AGS]],[2]Tabelle1!$A$1:$B$68,2,FALSE)</f>
        <v>Diepholz</v>
      </c>
      <c r="D25" s="2">
        <v>2005</v>
      </c>
      <c r="E25" s="82">
        <v>754</v>
      </c>
      <c r="F25" s="82">
        <v>1788</v>
      </c>
      <c r="G25" s="82">
        <v>121</v>
      </c>
      <c r="H25" s="82">
        <v>59</v>
      </c>
      <c r="I25" s="82">
        <v>94</v>
      </c>
      <c r="J25" s="83"/>
      <c r="K25" s="83"/>
      <c r="L25" s="86"/>
      <c r="M25" s="87"/>
      <c r="N25" s="87"/>
      <c r="O25" s="68"/>
      <c r="Q25" s="6"/>
      <c r="R25" s="6"/>
      <c r="S25" s="6"/>
      <c r="T25" s="6"/>
      <c r="U25" s="6"/>
      <c r="V25" s="6"/>
      <c r="W25" s="6"/>
      <c r="X25" s="6"/>
      <c r="Y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2:35" s="5" customFormat="1" ht="8.25" hidden="1" customHeight="1">
      <c r="B26" s="67">
        <v>252</v>
      </c>
      <c r="C26" s="2" t="str">
        <f>VLOOKUP(Datenbereich_A4[[#This Row],[AGS]],[2]Tabelle1!$A$1:$B$68,2,FALSE)</f>
        <v>Hameln-Pyrmont</v>
      </c>
      <c r="D26" s="2">
        <v>2005</v>
      </c>
      <c r="E26" s="82">
        <v>568</v>
      </c>
      <c r="F26" s="82">
        <v>3221</v>
      </c>
      <c r="G26" s="82">
        <v>142</v>
      </c>
      <c r="H26" s="82">
        <v>55</v>
      </c>
      <c r="I26" s="82">
        <v>46</v>
      </c>
      <c r="J26" s="83"/>
      <c r="K26" s="83"/>
      <c r="L26" s="86"/>
      <c r="M26" s="87"/>
      <c r="N26" s="87"/>
      <c r="O26" s="68"/>
      <c r="Q26" s="6"/>
      <c r="R26" s="6"/>
      <c r="S26" s="6"/>
      <c r="T26" s="6"/>
      <c r="U26" s="6"/>
      <c r="V26" s="6"/>
      <c r="W26" s="6"/>
      <c r="X26" s="6"/>
      <c r="Y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2:35" s="5" customFormat="1" ht="8.25" hidden="1" customHeight="1">
      <c r="B27" s="67">
        <v>254</v>
      </c>
      <c r="C27" s="2" t="str">
        <f>VLOOKUP(Datenbereich_A4[[#This Row],[AGS]],[2]Tabelle1!$A$1:$B$68,2,FALSE)</f>
        <v>Hildesheim</v>
      </c>
      <c r="D27" s="2">
        <v>2005</v>
      </c>
      <c r="E27" s="82">
        <v>979</v>
      </c>
      <c r="F27" s="82">
        <v>4163</v>
      </c>
      <c r="G27" s="82">
        <v>292</v>
      </c>
      <c r="H27" s="82">
        <v>130</v>
      </c>
      <c r="I27" s="82">
        <v>215</v>
      </c>
      <c r="J27" s="83"/>
      <c r="K27" s="83"/>
      <c r="L27" s="86"/>
      <c r="M27" s="87"/>
      <c r="N27" s="87"/>
      <c r="O27" s="68"/>
      <c r="Q27" s="6"/>
      <c r="R27" s="6"/>
      <c r="S27" s="6"/>
      <c r="T27" s="6"/>
      <c r="U27" s="6"/>
      <c r="V27" s="6"/>
      <c r="W27" s="6"/>
      <c r="X27" s="6"/>
      <c r="Y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2:35" s="5" customFormat="1" ht="8.25" hidden="1" customHeight="1">
      <c r="B28" s="67">
        <v>255</v>
      </c>
      <c r="C28" s="2" t="str">
        <f>VLOOKUP(Datenbereich_A4[[#This Row],[AGS]],[2]Tabelle1!$A$1:$B$68,2,FALSE)</f>
        <v>Holzminden</v>
      </c>
      <c r="D28" s="2">
        <v>2005</v>
      </c>
      <c r="E28" s="82">
        <v>179</v>
      </c>
      <c r="F28" s="82">
        <v>1355</v>
      </c>
      <c r="G28" s="82">
        <v>26</v>
      </c>
      <c r="H28" s="82">
        <v>14</v>
      </c>
      <c r="I28" s="82">
        <v>13</v>
      </c>
      <c r="J28" s="83"/>
      <c r="K28" s="83"/>
      <c r="L28" s="86"/>
      <c r="M28" s="87"/>
      <c r="N28" s="87"/>
      <c r="O28" s="68"/>
      <c r="Q28" s="6"/>
      <c r="R28" s="6"/>
      <c r="S28" s="6"/>
      <c r="T28" s="6"/>
      <c r="U28" s="6"/>
      <c r="V28" s="6"/>
      <c r="W28" s="6"/>
      <c r="X28" s="6"/>
      <c r="Y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2:35" s="5" customFormat="1" ht="8.25" hidden="1" customHeight="1">
      <c r="B29" s="67">
        <v>256</v>
      </c>
      <c r="C29" s="2" t="str">
        <f>VLOOKUP(Datenbereich_A4[[#This Row],[AGS]],[2]Tabelle1!$A$1:$B$68,2,FALSE)</f>
        <v>Nienburg (Weser)</v>
      </c>
      <c r="D29" s="2">
        <v>2005</v>
      </c>
      <c r="E29" s="82">
        <v>482</v>
      </c>
      <c r="F29" s="82">
        <v>1984</v>
      </c>
      <c r="G29" s="82">
        <v>331</v>
      </c>
      <c r="H29" s="82">
        <v>33</v>
      </c>
      <c r="I29" s="82">
        <v>58</v>
      </c>
      <c r="J29" s="83"/>
      <c r="K29" s="83"/>
      <c r="L29" s="86"/>
      <c r="M29" s="87"/>
      <c r="N29" s="87"/>
      <c r="O29" s="68"/>
      <c r="Q29" s="6"/>
      <c r="R29" s="6"/>
      <c r="S29" s="6"/>
      <c r="T29" s="6"/>
      <c r="U29" s="6"/>
      <c r="V29" s="6"/>
      <c r="W29" s="6"/>
      <c r="X29" s="6"/>
      <c r="Y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2:35" s="5" customFormat="1" ht="8.25" hidden="1" customHeight="1">
      <c r="B30" s="67">
        <v>257</v>
      </c>
      <c r="C30" s="2" t="str">
        <f>VLOOKUP(Datenbereich_A4[[#This Row],[AGS]],[2]Tabelle1!$A$1:$B$68,2,FALSE)</f>
        <v>Schaumburg</v>
      </c>
      <c r="D30" s="2">
        <v>2005</v>
      </c>
      <c r="E30" s="82">
        <v>599</v>
      </c>
      <c r="F30" s="82">
        <v>3060</v>
      </c>
      <c r="G30" s="82">
        <v>153</v>
      </c>
      <c r="H30" s="82">
        <v>59</v>
      </c>
      <c r="I30" s="82">
        <v>145</v>
      </c>
      <c r="J30" s="83"/>
      <c r="K30" s="83"/>
      <c r="L30" s="86"/>
      <c r="M30" s="87"/>
      <c r="N30" s="87"/>
      <c r="O30" s="68"/>
      <c r="Q30" s="6"/>
      <c r="R30" s="6"/>
      <c r="S30" s="6"/>
      <c r="T30" s="6"/>
      <c r="U30" s="6"/>
      <c r="V30" s="6"/>
      <c r="W30" s="6"/>
      <c r="X30" s="6"/>
      <c r="Y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2:35" s="127" customFormat="1" ht="16.5" hidden="1" customHeight="1">
      <c r="B31" s="74">
        <v>2</v>
      </c>
      <c r="C31" s="74" t="str">
        <f>VLOOKUP(Datenbereich_A4[[#This Row],[AGS]],[2]Tabelle1!$A$1:$B$68,2,FALSE)</f>
        <v>Statistische Region Hannover</v>
      </c>
      <c r="D31" s="74">
        <v>2005</v>
      </c>
      <c r="E31" s="88">
        <v>11450</v>
      </c>
      <c r="F31" s="88">
        <v>45270</v>
      </c>
      <c r="G31" s="88">
        <v>2043</v>
      </c>
      <c r="H31" s="88">
        <v>1082</v>
      </c>
      <c r="I31" s="88">
        <v>3178</v>
      </c>
      <c r="J31" s="89"/>
      <c r="K31" s="89"/>
      <c r="L31" s="90"/>
      <c r="M31" s="91"/>
      <c r="N31" s="91"/>
      <c r="O31" s="128"/>
      <c r="Q31" s="129"/>
      <c r="R31" s="129"/>
      <c r="S31" s="129"/>
      <c r="T31" s="129"/>
      <c r="U31" s="129"/>
      <c r="V31" s="129"/>
      <c r="W31" s="129"/>
      <c r="X31" s="129"/>
      <c r="Y31" s="129"/>
      <c r="AA31" s="129"/>
      <c r="AB31" s="129"/>
      <c r="AC31" s="129"/>
      <c r="AD31" s="129"/>
      <c r="AE31" s="129"/>
      <c r="AF31" s="129"/>
      <c r="AG31" s="129"/>
      <c r="AH31" s="129"/>
      <c r="AI31" s="129"/>
    </row>
    <row r="32" spans="2:35" s="130" customFormat="1" ht="8.25" hidden="1" customHeight="1">
      <c r="B32" s="67">
        <v>351</v>
      </c>
      <c r="C32" s="2" t="str">
        <f>VLOOKUP(Datenbereich_A4[[#This Row],[AGS]],[2]Tabelle1!$A$1:$B$68,2,FALSE)</f>
        <v>Celle</v>
      </c>
      <c r="D32" s="2">
        <v>2005</v>
      </c>
      <c r="E32" s="82">
        <v>421</v>
      </c>
      <c r="F32" s="82">
        <v>2418</v>
      </c>
      <c r="G32" s="82">
        <v>121</v>
      </c>
      <c r="H32" s="82">
        <v>75</v>
      </c>
      <c r="I32" s="82">
        <v>150</v>
      </c>
      <c r="J32" s="83"/>
      <c r="K32" s="83"/>
      <c r="L32" s="84"/>
      <c r="M32" s="87"/>
      <c r="N32" s="87"/>
      <c r="O32" s="131"/>
      <c r="Q32" s="131"/>
      <c r="R32" s="131"/>
      <c r="S32" s="131"/>
      <c r="T32" s="131"/>
      <c r="U32" s="131"/>
      <c r="V32" s="131"/>
      <c r="W32" s="131"/>
      <c r="X32" s="131"/>
      <c r="Y32" s="131"/>
      <c r="AA32" s="131"/>
      <c r="AB32" s="131"/>
      <c r="AC32" s="131"/>
      <c r="AD32" s="131"/>
      <c r="AE32" s="131"/>
      <c r="AF32" s="131"/>
      <c r="AG32" s="131"/>
      <c r="AH32" s="131"/>
      <c r="AI32" s="131"/>
    </row>
    <row r="33" spans="2:35" s="5" customFormat="1" ht="8.25" hidden="1" customHeight="1">
      <c r="B33" s="67">
        <v>352</v>
      </c>
      <c r="C33" s="2" t="str">
        <f>VLOOKUP(Datenbereich_A4[[#This Row],[AGS]],[2]Tabelle1!$A$1:$B$68,2,FALSE)</f>
        <v>Cuxhaven</v>
      </c>
      <c r="D33" s="2">
        <v>2005</v>
      </c>
      <c r="E33" s="82">
        <v>426</v>
      </c>
      <c r="F33" s="82">
        <v>1151</v>
      </c>
      <c r="G33" s="82">
        <v>87</v>
      </c>
      <c r="H33" s="82">
        <v>39</v>
      </c>
      <c r="I33" s="82">
        <v>79</v>
      </c>
      <c r="J33" s="83"/>
      <c r="K33" s="83"/>
      <c r="L33" s="86"/>
      <c r="M33" s="87"/>
      <c r="N33" s="87"/>
      <c r="O33" s="68"/>
      <c r="Q33" s="6"/>
      <c r="R33" s="6"/>
      <c r="S33" s="6"/>
      <c r="T33" s="6"/>
      <c r="U33" s="6"/>
      <c r="V33" s="6"/>
      <c r="W33" s="6"/>
      <c r="X33" s="6"/>
      <c r="Y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2:35" s="5" customFormat="1" ht="8.25" hidden="1" customHeight="1">
      <c r="B34" s="67">
        <v>353</v>
      </c>
      <c r="C34" s="2" t="str">
        <f>VLOOKUP(Datenbereich_A4[[#This Row],[AGS]],[2]Tabelle1!$A$1:$B$68,2,FALSE)</f>
        <v>Harburg</v>
      </c>
      <c r="D34" s="2">
        <v>2005</v>
      </c>
      <c r="E34" s="82">
        <v>878</v>
      </c>
      <c r="F34" s="82">
        <v>1619</v>
      </c>
      <c r="G34" s="82">
        <v>96</v>
      </c>
      <c r="H34" s="82">
        <v>126</v>
      </c>
      <c r="I34" s="82">
        <v>58</v>
      </c>
      <c r="J34" s="83"/>
      <c r="K34" s="83"/>
      <c r="L34" s="86"/>
      <c r="M34" s="87"/>
      <c r="N34" s="87"/>
      <c r="O34" s="68"/>
      <c r="Q34" s="6"/>
      <c r="R34" s="6"/>
      <c r="S34" s="6"/>
      <c r="T34" s="6"/>
      <c r="U34" s="6"/>
      <c r="V34" s="6"/>
      <c r="W34" s="6"/>
      <c r="X34" s="6"/>
      <c r="Y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2:35" s="5" customFormat="1" ht="8.25" hidden="1" customHeight="1">
      <c r="B35" s="67">
        <v>354</v>
      </c>
      <c r="C35" s="2" t="str">
        <f>VLOOKUP(Datenbereich_A4[[#This Row],[AGS]],[2]Tabelle1!$A$1:$B$68,2,FALSE)</f>
        <v>Lüchow-Dannenberg</v>
      </c>
      <c r="D35" s="2">
        <v>2005</v>
      </c>
      <c r="E35" s="82">
        <v>235</v>
      </c>
      <c r="F35" s="82">
        <v>104</v>
      </c>
      <c r="G35" s="82">
        <v>7</v>
      </c>
      <c r="H35" s="82">
        <v>8</v>
      </c>
      <c r="I35" s="82">
        <v>1</v>
      </c>
      <c r="J35" s="83"/>
      <c r="K35" s="83"/>
      <c r="L35" s="86"/>
      <c r="M35" s="87"/>
      <c r="N35" s="87"/>
      <c r="O35" s="68"/>
      <c r="Q35" s="6"/>
      <c r="R35" s="6"/>
      <c r="S35" s="6"/>
      <c r="T35" s="6"/>
      <c r="U35" s="6"/>
      <c r="V35" s="6"/>
      <c r="W35" s="6"/>
      <c r="X35" s="6"/>
      <c r="Y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2:35" s="5" customFormat="1" ht="8.25" hidden="1" customHeight="1">
      <c r="B36" s="67">
        <v>355</v>
      </c>
      <c r="C36" s="2" t="str">
        <f>VLOOKUP(Datenbereich_A4[[#This Row],[AGS]],[2]Tabelle1!$A$1:$B$68,2,FALSE)</f>
        <v>Lüneburg</v>
      </c>
      <c r="D36" s="2">
        <v>2005</v>
      </c>
      <c r="E36" s="82">
        <v>585</v>
      </c>
      <c r="F36" s="82">
        <v>995</v>
      </c>
      <c r="G36" s="82">
        <v>117</v>
      </c>
      <c r="H36" s="82">
        <v>37</v>
      </c>
      <c r="I36" s="82">
        <v>157</v>
      </c>
      <c r="J36" s="83"/>
      <c r="K36" s="83"/>
      <c r="L36" s="86"/>
      <c r="M36" s="87"/>
      <c r="N36" s="87"/>
      <c r="O36" s="68"/>
      <c r="Q36" s="6"/>
      <c r="R36" s="6"/>
      <c r="S36" s="6"/>
      <c r="T36" s="6"/>
      <c r="U36" s="6"/>
      <c r="V36" s="6"/>
      <c r="W36" s="6"/>
      <c r="X36" s="6"/>
      <c r="Y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2:35" s="5" customFormat="1" ht="8.25" hidden="1" customHeight="1">
      <c r="B37" s="67">
        <v>356</v>
      </c>
      <c r="C37" s="2" t="str">
        <f>VLOOKUP(Datenbereich_A4[[#This Row],[AGS]],[2]Tabelle1!$A$1:$B$68,2,FALSE)</f>
        <v>Osterholz</v>
      </c>
      <c r="D37" s="2">
        <v>2005</v>
      </c>
      <c r="E37" s="82">
        <v>263</v>
      </c>
      <c r="F37" s="82">
        <v>1008</v>
      </c>
      <c r="G37" s="82">
        <v>83</v>
      </c>
      <c r="H37" s="82">
        <v>32</v>
      </c>
      <c r="I37" s="82">
        <v>35</v>
      </c>
      <c r="J37" s="83"/>
      <c r="K37" s="83"/>
      <c r="L37" s="86"/>
      <c r="M37" s="87"/>
      <c r="N37" s="87"/>
      <c r="O37" s="68"/>
      <c r="Q37" s="6"/>
      <c r="R37" s="6"/>
      <c r="S37" s="6"/>
      <c r="T37" s="6"/>
      <c r="U37" s="6"/>
      <c r="V37" s="6"/>
      <c r="W37" s="6"/>
      <c r="X37" s="6"/>
      <c r="Y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2:35" s="5" customFormat="1" ht="8.25" hidden="1" customHeight="1">
      <c r="B38" s="67">
        <v>357</v>
      </c>
      <c r="C38" s="2" t="str">
        <f>VLOOKUP(Datenbereich_A4[[#This Row],[AGS]],[2]Tabelle1!$A$1:$B$68,2,FALSE)</f>
        <v>Rotenburg (Wümme)</v>
      </c>
      <c r="D38" s="2">
        <v>2005</v>
      </c>
      <c r="E38" s="82">
        <v>709</v>
      </c>
      <c r="F38" s="82">
        <v>1000</v>
      </c>
      <c r="G38" s="82">
        <v>43</v>
      </c>
      <c r="H38" s="82">
        <v>56</v>
      </c>
      <c r="I38" s="82">
        <v>60</v>
      </c>
      <c r="J38" s="83"/>
      <c r="K38" s="83"/>
      <c r="L38" s="86"/>
      <c r="M38" s="87"/>
      <c r="N38" s="87"/>
      <c r="O38" s="68"/>
      <c r="Q38" s="6"/>
      <c r="R38" s="6"/>
      <c r="S38" s="6"/>
      <c r="T38" s="6"/>
      <c r="U38" s="6"/>
      <c r="V38" s="6"/>
      <c r="W38" s="6"/>
      <c r="X38" s="6"/>
      <c r="Y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2:35" s="5" customFormat="1" ht="8.25" hidden="1" customHeight="1">
      <c r="B39" s="67">
        <v>358</v>
      </c>
      <c r="C39" s="2" t="str">
        <f>VLOOKUP(Datenbereich_A4[[#This Row],[AGS]],[2]Tabelle1!$A$1:$B$68,2,FALSE)</f>
        <v>Heidekreis</v>
      </c>
      <c r="D39" s="2">
        <v>2005</v>
      </c>
      <c r="E39" s="82">
        <v>464</v>
      </c>
      <c r="F39" s="82">
        <v>1297</v>
      </c>
      <c r="G39" s="82">
        <v>91</v>
      </c>
      <c r="H39" s="82">
        <v>41</v>
      </c>
      <c r="I39" s="82">
        <v>83</v>
      </c>
      <c r="J39" s="83"/>
      <c r="K39" s="83"/>
      <c r="L39" s="86"/>
      <c r="M39" s="87"/>
      <c r="N39" s="87"/>
      <c r="O39" s="68"/>
      <c r="Q39" s="6"/>
      <c r="R39" s="6"/>
      <c r="S39" s="6"/>
      <c r="T39" s="6"/>
      <c r="U39" s="6"/>
      <c r="V39" s="6"/>
      <c r="W39" s="6"/>
      <c r="X39" s="6"/>
      <c r="Y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2:35" s="5" customFormat="1" ht="8.25" hidden="1" customHeight="1">
      <c r="B40" s="67">
        <v>359</v>
      </c>
      <c r="C40" s="1" t="str">
        <f>VLOOKUP(Datenbereich_A4[[#This Row],[AGS]],[2]Tabelle1!$A$1:$B$68,2,FALSE)</f>
        <v>Stade</v>
      </c>
      <c r="D40" s="1">
        <v>2005</v>
      </c>
      <c r="E40" s="82">
        <v>701</v>
      </c>
      <c r="F40" s="82">
        <v>1961</v>
      </c>
      <c r="G40" s="82">
        <v>70</v>
      </c>
      <c r="H40" s="82">
        <v>85</v>
      </c>
      <c r="I40" s="92">
        <v>116</v>
      </c>
      <c r="J40" s="93"/>
      <c r="K40" s="93"/>
      <c r="L40" s="86"/>
      <c r="M40" s="87"/>
      <c r="N40" s="87"/>
      <c r="O40" s="68"/>
      <c r="Q40" s="6"/>
      <c r="R40" s="6"/>
      <c r="S40" s="6"/>
      <c r="T40" s="6"/>
      <c r="U40" s="6"/>
      <c r="V40" s="6"/>
      <c r="W40" s="6"/>
      <c r="X40" s="6"/>
      <c r="Y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2:35" s="5" customFormat="1" ht="8.25" hidden="1" customHeight="1">
      <c r="B41" s="67">
        <v>360</v>
      </c>
      <c r="C41" s="1" t="str">
        <f>VLOOKUP(Datenbereich_A4[[#This Row],[AGS]],[2]Tabelle1!$A$1:$B$68,2,FALSE)</f>
        <v>Uelzen</v>
      </c>
      <c r="D41" s="1">
        <v>2005</v>
      </c>
      <c r="E41" s="82">
        <v>294</v>
      </c>
      <c r="F41" s="82">
        <v>356</v>
      </c>
      <c r="G41" s="82">
        <v>34</v>
      </c>
      <c r="H41" s="82">
        <v>22</v>
      </c>
      <c r="I41" s="92">
        <v>61</v>
      </c>
      <c r="J41" s="93"/>
      <c r="K41" s="93"/>
      <c r="L41" s="86"/>
      <c r="M41" s="87"/>
      <c r="N41" s="87"/>
      <c r="O41" s="68"/>
      <c r="Q41" s="6"/>
      <c r="R41" s="6"/>
      <c r="S41" s="6"/>
      <c r="T41" s="6"/>
      <c r="U41" s="6"/>
      <c r="V41" s="6"/>
      <c r="W41" s="6"/>
      <c r="X41" s="6"/>
      <c r="Y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2:35" s="5" customFormat="1" ht="8.25" hidden="1" customHeight="1">
      <c r="B42" s="67">
        <v>361</v>
      </c>
      <c r="C42" s="1" t="str">
        <f>VLOOKUP(Datenbereich_A4[[#This Row],[AGS]],[2]Tabelle1!$A$1:$B$68,2,FALSE)</f>
        <v>Verden</v>
      </c>
      <c r="D42" s="1">
        <v>2005</v>
      </c>
      <c r="E42" s="82">
        <v>446</v>
      </c>
      <c r="F42" s="82">
        <v>2555</v>
      </c>
      <c r="G42" s="82">
        <v>93</v>
      </c>
      <c r="H42" s="82">
        <v>28</v>
      </c>
      <c r="I42" s="92">
        <v>111</v>
      </c>
      <c r="J42" s="93"/>
      <c r="K42" s="93"/>
      <c r="L42" s="86"/>
      <c r="M42" s="87"/>
      <c r="N42" s="87"/>
      <c r="O42" s="68"/>
      <c r="Q42" s="6"/>
      <c r="R42" s="6"/>
      <c r="S42" s="6"/>
      <c r="T42" s="6"/>
      <c r="U42" s="6"/>
      <c r="V42" s="6"/>
      <c r="W42" s="6"/>
      <c r="X42" s="6"/>
      <c r="Y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2:35" s="127" customFormat="1" ht="16.5" hidden="1" customHeight="1">
      <c r="B43" s="74">
        <v>3</v>
      </c>
      <c r="C43" s="75" t="str">
        <f>VLOOKUP(Datenbereich_A4[[#This Row],[AGS]],[2]Tabelle1!$A$1:$B$68,2,FALSE)</f>
        <v>Statistische Region Lüneburg</v>
      </c>
      <c r="D43" s="75">
        <v>2005</v>
      </c>
      <c r="E43" s="88">
        <v>5422</v>
      </c>
      <c r="F43" s="88">
        <v>14464</v>
      </c>
      <c r="G43" s="88">
        <v>842</v>
      </c>
      <c r="H43" s="88">
        <v>549</v>
      </c>
      <c r="I43" s="94">
        <v>911</v>
      </c>
      <c r="J43" s="95"/>
      <c r="K43" s="95"/>
      <c r="L43" s="90"/>
      <c r="M43" s="91"/>
      <c r="N43" s="91"/>
      <c r="O43" s="128"/>
      <c r="Q43" s="129"/>
      <c r="R43" s="129"/>
      <c r="S43" s="129"/>
      <c r="T43" s="129"/>
      <c r="U43" s="129"/>
      <c r="V43" s="129"/>
      <c r="W43" s="129"/>
      <c r="X43" s="129"/>
      <c r="Y43" s="129"/>
      <c r="AA43" s="129"/>
      <c r="AB43" s="129"/>
      <c r="AC43" s="129"/>
      <c r="AD43" s="129"/>
      <c r="AE43" s="129"/>
      <c r="AF43" s="129"/>
      <c r="AG43" s="129"/>
      <c r="AH43" s="129"/>
      <c r="AI43" s="129"/>
    </row>
    <row r="44" spans="2:35" s="5" customFormat="1" ht="8.25" hidden="1" customHeight="1">
      <c r="B44" s="67">
        <v>401</v>
      </c>
      <c r="C44" s="1" t="str">
        <f>VLOOKUP(Datenbereich_A4[[#This Row],[AGS]],[2]Tabelle1!$A$1:$B$68,2,FALSE)</f>
        <v>Delmenhorst  Stadt</v>
      </c>
      <c r="D44" s="1">
        <v>2005</v>
      </c>
      <c r="E44" s="82">
        <v>499</v>
      </c>
      <c r="F44" s="82">
        <v>3167</v>
      </c>
      <c r="G44" s="82">
        <v>104</v>
      </c>
      <c r="H44" s="82">
        <v>26</v>
      </c>
      <c r="I44" s="92">
        <v>70</v>
      </c>
      <c r="J44" s="93"/>
      <c r="K44" s="93"/>
      <c r="L44" s="86"/>
      <c r="M44" s="87"/>
      <c r="N44" s="87"/>
      <c r="O44" s="68"/>
      <c r="Q44" s="6"/>
      <c r="R44" s="6"/>
      <c r="S44" s="6"/>
      <c r="T44" s="6"/>
      <c r="U44" s="6"/>
      <c r="V44" s="6"/>
      <c r="W44" s="6"/>
      <c r="X44" s="6"/>
      <c r="Y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2:35" s="5" customFormat="1" ht="8.25" hidden="1" customHeight="1">
      <c r="B45" s="67">
        <v>402</v>
      </c>
      <c r="C45" s="1" t="str">
        <f>VLOOKUP(Datenbereich_A4[[#This Row],[AGS]],[2]Tabelle1!$A$1:$B$68,2,FALSE)</f>
        <v>Emden  Stadt</v>
      </c>
      <c r="D45" s="1">
        <v>2005</v>
      </c>
      <c r="E45" s="82">
        <v>270</v>
      </c>
      <c r="F45" s="82">
        <v>373</v>
      </c>
      <c r="G45" s="82">
        <v>1</v>
      </c>
      <c r="H45" s="82">
        <v>39</v>
      </c>
      <c r="I45" s="92">
        <v>27</v>
      </c>
      <c r="J45" s="93"/>
      <c r="K45" s="93"/>
      <c r="L45" s="86"/>
      <c r="M45" s="87"/>
      <c r="N45" s="87"/>
      <c r="O45" s="68"/>
      <c r="Q45" s="6"/>
      <c r="R45" s="6"/>
      <c r="S45" s="6"/>
      <c r="T45" s="6"/>
      <c r="U45" s="6"/>
      <c r="V45" s="6"/>
      <c r="W45" s="6"/>
      <c r="X45" s="6"/>
      <c r="Y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2:35" s="5" customFormat="1" ht="8.25" hidden="1" customHeight="1">
      <c r="B46" s="67">
        <v>403</v>
      </c>
      <c r="C46" s="1" t="str">
        <f>VLOOKUP(Datenbereich_A4[[#This Row],[AGS]],[2]Tabelle1!$A$1:$B$68,2,FALSE)</f>
        <v>Oldenburg(Oldb)  Stadt</v>
      </c>
      <c r="D46" s="1">
        <v>2005</v>
      </c>
      <c r="E46" s="82">
        <v>715</v>
      </c>
      <c r="F46" s="82">
        <v>2137</v>
      </c>
      <c r="G46" s="82">
        <v>92</v>
      </c>
      <c r="H46" s="82">
        <v>115</v>
      </c>
      <c r="I46" s="92">
        <v>445</v>
      </c>
      <c r="J46" s="93"/>
      <c r="K46" s="93"/>
      <c r="L46" s="86"/>
      <c r="M46" s="87"/>
      <c r="N46" s="87"/>
      <c r="O46" s="68"/>
      <c r="Q46" s="6"/>
      <c r="R46" s="6"/>
      <c r="S46" s="6"/>
      <c r="T46" s="6"/>
      <c r="U46" s="6"/>
      <c r="V46" s="6"/>
      <c r="W46" s="6"/>
      <c r="X46" s="6"/>
      <c r="Y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2:35" s="5" customFormat="1" ht="8.25" hidden="1" customHeight="1">
      <c r="B47" s="67">
        <v>404</v>
      </c>
      <c r="C47" s="1" t="str">
        <f>VLOOKUP(Datenbereich_A4[[#This Row],[AGS]],[2]Tabelle1!$A$1:$B$68,2,FALSE)</f>
        <v>Osnabrück  Stadt</v>
      </c>
      <c r="D47" s="1">
        <v>2005</v>
      </c>
      <c r="E47" s="82">
        <v>619</v>
      </c>
      <c r="F47" s="82">
        <v>3213</v>
      </c>
      <c r="G47" s="82">
        <v>72</v>
      </c>
      <c r="H47" s="82">
        <v>59</v>
      </c>
      <c r="I47" s="92">
        <v>41</v>
      </c>
      <c r="J47" s="93"/>
      <c r="K47" s="93"/>
      <c r="L47" s="86"/>
      <c r="M47" s="87"/>
      <c r="N47" s="87"/>
      <c r="O47" s="68"/>
      <c r="Q47" s="6"/>
      <c r="R47" s="6"/>
      <c r="S47" s="6"/>
      <c r="T47" s="6"/>
      <c r="U47" s="6"/>
      <c r="V47" s="6"/>
      <c r="W47" s="6"/>
      <c r="X47" s="6"/>
      <c r="Y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2:35" s="5" customFormat="1" ht="8.25" hidden="1" customHeight="1">
      <c r="B48" s="67">
        <v>405</v>
      </c>
      <c r="C48" s="1" t="str">
        <f>VLOOKUP(Datenbereich_A4[[#This Row],[AGS]],[2]Tabelle1!$A$1:$B$68,2,FALSE)</f>
        <v>Wilhelmshaven  Stadt</v>
      </c>
      <c r="D48" s="1">
        <v>2005</v>
      </c>
      <c r="E48" s="82">
        <v>214</v>
      </c>
      <c r="F48" s="82">
        <v>691</v>
      </c>
      <c r="G48" s="82">
        <v>56</v>
      </c>
      <c r="H48" s="82">
        <v>15</v>
      </c>
      <c r="I48" s="92">
        <v>94</v>
      </c>
      <c r="J48" s="93"/>
      <c r="K48" s="93"/>
      <c r="L48" s="86"/>
      <c r="M48" s="87"/>
      <c r="N48" s="87"/>
      <c r="O48" s="68"/>
      <c r="Q48" s="6"/>
      <c r="R48" s="6"/>
      <c r="S48" s="6"/>
      <c r="T48" s="6"/>
      <c r="U48" s="6"/>
      <c r="V48" s="6"/>
      <c r="W48" s="6"/>
      <c r="X48" s="6"/>
      <c r="Y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2:35" s="5" customFormat="1" ht="8.25" hidden="1" customHeight="1">
      <c r="B49" s="67">
        <v>451</v>
      </c>
      <c r="C49" s="1" t="str">
        <f>VLOOKUP(Datenbereich_A4[[#This Row],[AGS]],[2]Tabelle1!$A$1:$B$68,2,FALSE)</f>
        <v>Ammerland</v>
      </c>
      <c r="D49" s="1">
        <v>2005</v>
      </c>
      <c r="E49" s="82">
        <v>271</v>
      </c>
      <c r="F49" s="82">
        <v>722</v>
      </c>
      <c r="G49" s="82">
        <v>97</v>
      </c>
      <c r="H49" s="82">
        <v>25</v>
      </c>
      <c r="I49" s="92">
        <v>92</v>
      </c>
      <c r="J49" s="93"/>
      <c r="K49" s="93"/>
      <c r="L49" s="86"/>
      <c r="M49" s="87"/>
      <c r="N49" s="87"/>
      <c r="O49" s="68"/>
      <c r="Q49" s="6"/>
      <c r="R49" s="6"/>
      <c r="S49" s="6"/>
      <c r="T49" s="6"/>
      <c r="U49" s="6"/>
      <c r="V49" s="6"/>
      <c r="W49" s="6"/>
      <c r="X49" s="6"/>
      <c r="Y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2:35" s="5" customFormat="1" ht="8.25" hidden="1" customHeight="1">
      <c r="B50" s="67">
        <v>452</v>
      </c>
      <c r="C50" s="1" t="str">
        <f>VLOOKUP(Datenbereich_A4[[#This Row],[AGS]],[2]Tabelle1!$A$1:$B$68,2,FALSE)</f>
        <v>Aurich</v>
      </c>
      <c r="D50" s="1">
        <v>2005</v>
      </c>
      <c r="E50" s="82">
        <v>314</v>
      </c>
      <c r="F50" s="82">
        <v>440</v>
      </c>
      <c r="G50" s="82">
        <v>87</v>
      </c>
      <c r="H50" s="82">
        <v>31</v>
      </c>
      <c r="I50" s="92">
        <v>83</v>
      </c>
      <c r="J50" s="93"/>
      <c r="K50" s="93"/>
      <c r="L50" s="86"/>
      <c r="M50" s="87"/>
      <c r="N50" s="87"/>
      <c r="O50" s="68"/>
      <c r="Q50" s="6"/>
      <c r="R50" s="6"/>
      <c r="S50" s="6"/>
      <c r="T50" s="6"/>
      <c r="U50" s="6"/>
      <c r="V50" s="6"/>
      <c r="W50" s="6"/>
      <c r="X50" s="6"/>
      <c r="Y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2:35" s="5" customFormat="1" ht="8.25" hidden="1" customHeight="1">
      <c r="B51" s="67">
        <v>453</v>
      </c>
      <c r="C51" s="1" t="str">
        <f>VLOOKUP(Datenbereich_A4[[#This Row],[AGS]],[2]Tabelle1!$A$1:$B$68,2,FALSE)</f>
        <v>Cloppenburg</v>
      </c>
      <c r="D51" s="1">
        <v>2005</v>
      </c>
      <c r="E51" s="82">
        <v>782</v>
      </c>
      <c r="F51" s="82">
        <v>1028</v>
      </c>
      <c r="G51" s="82">
        <v>138</v>
      </c>
      <c r="H51" s="82">
        <v>34</v>
      </c>
      <c r="I51" s="92">
        <v>149</v>
      </c>
      <c r="J51" s="93"/>
      <c r="K51" s="93"/>
      <c r="L51" s="86"/>
      <c r="M51" s="87"/>
      <c r="N51" s="87"/>
      <c r="O51" s="68"/>
      <c r="Q51" s="6"/>
      <c r="R51" s="6"/>
      <c r="S51" s="6"/>
      <c r="T51" s="6"/>
      <c r="U51" s="6"/>
      <c r="V51" s="6"/>
      <c r="W51" s="6"/>
      <c r="X51" s="6"/>
      <c r="Y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2:35" s="5" customFormat="1" ht="8.25" hidden="1" customHeight="1">
      <c r="B52" s="67">
        <v>454</v>
      </c>
      <c r="C52" s="1" t="str">
        <f>VLOOKUP(Datenbereich_A4[[#This Row],[AGS]],[2]Tabelle1!$A$1:$B$68,2,FALSE)</f>
        <v>Emsland</v>
      </c>
      <c r="D52" s="1">
        <v>2005</v>
      </c>
      <c r="E52" s="82">
        <v>1625</v>
      </c>
      <c r="F52" s="82">
        <v>1204</v>
      </c>
      <c r="G52" s="82">
        <v>102</v>
      </c>
      <c r="H52" s="82">
        <v>76</v>
      </c>
      <c r="I52" s="92">
        <v>157</v>
      </c>
      <c r="J52" s="93"/>
      <c r="K52" s="93"/>
      <c r="L52" s="86"/>
      <c r="M52" s="87"/>
      <c r="N52" s="87"/>
      <c r="O52" s="68"/>
      <c r="Q52" s="6"/>
      <c r="R52" s="6"/>
      <c r="S52" s="6"/>
      <c r="T52" s="6"/>
      <c r="U52" s="6"/>
      <c r="V52" s="6"/>
      <c r="W52" s="6"/>
      <c r="X52" s="6"/>
      <c r="Y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2:35" s="5" customFormat="1" ht="8.25" hidden="1" customHeight="1">
      <c r="B53" s="67">
        <v>455</v>
      </c>
      <c r="C53" s="1" t="str">
        <f>VLOOKUP(Datenbereich_A4[[#This Row],[AGS]],[2]Tabelle1!$A$1:$B$68,2,FALSE)</f>
        <v>Friesland</v>
      </c>
      <c r="D53" s="1">
        <v>2005</v>
      </c>
      <c r="E53" s="82">
        <v>167</v>
      </c>
      <c r="F53" s="82">
        <v>345</v>
      </c>
      <c r="G53" s="82">
        <v>40</v>
      </c>
      <c r="H53" s="82">
        <v>23</v>
      </c>
      <c r="I53" s="92">
        <v>45</v>
      </c>
      <c r="J53" s="93"/>
      <c r="K53" s="93"/>
      <c r="L53" s="86"/>
      <c r="M53" s="87"/>
      <c r="N53" s="87"/>
      <c r="O53" s="68"/>
      <c r="Q53" s="6"/>
      <c r="R53" s="6"/>
      <c r="S53" s="6"/>
      <c r="T53" s="6"/>
      <c r="U53" s="6"/>
      <c r="V53" s="6"/>
      <c r="W53" s="6"/>
      <c r="X53" s="6"/>
      <c r="Y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2:35" s="5" customFormat="1" ht="8.25" hidden="1" customHeight="1">
      <c r="B54" s="67">
        <v>456</v>
      </c>
      <c r="C54" s="1" t="str">
        <f>VLOOKUP(Datenbereich_A4[[#This Row],[AGS]],[2]Tabelle1!$A$1:$B$68,2,FALSE)</f>
        <v>Grafschaft Bentheim</v>
      </c>
      <c r="D54" s="1">
        <v>2005</v>
      </c>
      <c r="E54" s="82">
        <v>328</v>
      </c>
      <c r="F54" s="82">
        <v>1750</v>
      </c>
      <c r="G54" s="82">
        <v>97</v>
      </c>
      <c r="H54" s="82">
        <v>37</v>
      </c>
      <c r="I54" s="92">
        <v>140</v>
      </c>
      <c r="J54" s="93"/>
      <c r="K54" s="93"/>
      <c r="L54" s="86"/>
      <c r="M54" s="87"/>
      <c r="N54" s="87"/>
      <c r="O54" s="68"/>
      <c r="Q54" s="6"/>
      <c r="R54" s="6"/>
      <c r="S54" s="6"/>
      <c r="T54" s="6"/>
      <c r="U54" s="6"/>
      <c r="V54" s="6"/>
      <c r="W54" s="6"/>
      <c r="X54" s="6"/>
      <c r="Y54" s="6"/>
      <c r="AA54" s="6"/>
      <c r="AB54" s="6"/>
      <c r="AC54" s="6"/>
      <c r="AD54" s="6"/>
      <c r="AE54" s="6"/>
      <c r="AF54" s="6"/>
      <c r="AG54" s="6"/>
      <c r="AH54" s="6"/>
      <c r="AI54" s="6"/>
    </row>
    <row r="55" spans="2:35" s="5" customFormat="1" ht="8.25" hidden="1" customHeight="1">
      <c r="B55" s="67">
        <v>457</v>
      </c>
      <c r="C55" s="1" t="str">
        <f>VLOOKUP(Datenbereich_A4[[#This Row],[AGS]],[2]Tabelle1!$A$1:$B$68,2,FALSE)</f>
        <v>Leer</v>
      </c>
      <c r="D55" s="1">
        <v>2005</v>
      </c>
      <c r="E55" s="82">
        <v>399</v>
      </c>
      <c r="F55" s="82">
        <v>639</v>
      </c>
      <c r="G55" s="82">
        <v>111</v>
      </c>
      <c r="H55" s="82">
        <v>122</v>
      </c>
      <c r="I55" s="92">
        <v>98</v>
      </c>
      <c r="J55" s="93"/>
      <c r="K55" s="93"/>
      <c r="L55" s="86"/>
      <c r="M55" s="87"/>
      <c r="N55" s="87"/>
      <c r="O55" s="68"/>
      <c r="Q55" s="6"/>
      <c r="R55" s="6"/>
      <c r="S55" s="6"/>
      <c r="T55" s="6"/>
      <c r="U55" s="6"/>
      <c r="V55" s="6"/>
      <c r="W55" s="6"/>
      <c r="X55" s="6"/>
      <c r="Y55" s="6"/>
      <c r="AA55" s="6"/>
      <c r="AB55" s="6"/>
      <c r="AC55" s="6"/>
      <c r="AD55" s="6"/>
      <c r="AE55" s="6"/>
      <c r="AF55" s="6"/>
      <c r="AG55" s="6"/>
      <c r="AH55" s="6"/>
      <c r="AI55" s="6"/>
    </row>
    <row r="56" spans="2:35" s="5" customFormat="1" ht="8.25" hidden="1" customHeight="1">
      <c r="B56" s="67">
        <v>458</v>
      </c>
      <c r="C56" s="1" t="str">
        <f>VLOOKUP(Datenbereich_A4[[#This Row],[AGS]],[2]Tabelle1!$A$1:$B$68,2,FALSE)</f>
        <v>Oldenburg</v>
      </c>
      <c r="D56" s="1">
        <v>2005</v>
      </c>
      <c r="E56" s="82">
        <v>406</v>
      </c>
      <c r="F56" s="82">
        <v>627</v>
      </c>
      <c r="G56" s="82">
        <v>119</v>
      </c>
      <c r="H56" s="82">
        <v>36</v>
      </c>
      <c r="I56" s="92">
        <v>224</v>
      </c>
      <c r="J56" s="93"/>
      <c r="K56" s="93"/>
      <c r="L56" s="86"/>
      <c r="M56" s="87"/>
      <c r="N56" s="87"/>
      <c r="O56" s="68"/>
      <c r="Q56" s="6"/>
      <c r="R56" s="6"/>
      <c r="S56" s="6"/>
      <c r="T56" s="6"/>
      <c r="U56" s="6"/>
      <c r="V56" s="6"/>
      <c r="W56" s="6"/>
      <c r="X56" s="6"/>
      <c r="Y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2:35" s="5" customFormat="1" ht="8.25" hidden="1" customHeight="1">
      <c r="B57" s="67">
        <v>459</v>
      </c>
      <c r="C57" s="1" t="str">
        <f>VLOOKUP(Datenbereich_A4[[#This Row],[AGS]],[2]Tabelle1!$A$1:$B$68,2,FALSE)</f>
        <v>Osnabrück</v>
      </c>
      <c r="D57" s="1">
        <v>2005</v>
      </c>
      <c r="E57" s="82">
        <v>1099</v>
      </c>
      <c r="F57" s="82">
        <v>3684</v>
      </c>
      <c r="G57" s="82">
        <v>172</v>
      </c>
      <c r="H57" s="82">
        <v>131</v>
      </c>
      <c r="I57" s="92">
        <v>181</v>
      </c>
      <c r="J57" s="93"/>
      <c r="K57" s="93"/>
      <c r="L57" s="86"/>
      <c r="M57" s="87"/>
      <c r="N57" s="87"/>
      <c r="O57" s="68"/>
      <c r="Q57" s="6"/>
      <c r="R57" s="6"/>
      <c r="S57" s="6"/>
      <c r="T57" s="6"/>
      <c r="U57" s="6"/>
      <c r="V57" s="6"/>
      <c r="W57" s="6"/>
      <c r="X57" s="6"/>
      <c r="Y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2:35" s="5" customFormat="1" ht="8.25" hidden="1" customHeight="1">
      <c r="B58" s="67">
        <v>460</v>
      </c>
      <c r="C58" s="1" t="str">
        <f>VLOOKUP(Datenbereich_A4[[#This Row],[AGS]],[2]Tabelle1!$A$1:$B$68,2,FALSE)</f>
        <v>Vechta</v>
      </c>
      <c r="D58" s="1">
        <v>2005</v>
      </c>
      <c r="E58" s="82">
        <v>906</v>
      </c>
      <c r="F58" s="82">
        <v>3143</v>
      </c>
      <c r="G58" s="82">
        <v>207</v>
      </c>
      <c r="H58" s="82">
        <v>86</v>
      </c>
      <c r="I58" s="92">
        <v>160</v>
      </c>
      <c r="J58" s="93"/>
      <c r="K58" s="93"/>
      <c r="L58" s="86"/>
      <c r="M58" s="87"/>
      <c r="N58" s="87"/>
      <c r="O58" s="68"/>
      <c r="Q58" s="6"/>
      <c r="R58" s="6"/>
      <c r="S58" s="6"/>
      <c r="T58" s="6"/>
      <c r="U58" s="6"/>
      <c r="V58" s="6"/>
      <c r="W58" s="6"/>
      <c r="X58" s="6"/>
      <c r="Y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2:35" s="5" customFormat="1" ht="8.25" hidden="1" customHeight="1">
      <c r="B59" s="67">
        <v>461</v>
      </c>
      <c r="C59" s="1" t="str">
        <f>VLOOKUP(Datenbereich_A4[[#This Row],[AGS]],[2]Tabelle1!$A$1:$B$68,2,FALSE)</f>
        <v>Wesermarsch</v>
      </c>
      <c r="D59" s="1">
        <v>2005</v>
      </c>
      <c r="E59" s="82">
        <v>356</v>
      </c>
      <c r="F59" s="82">
        <v>1574</v>
      </c>
      <c r="G59" s="82">
        <v>43</v>
      </c>
      <c r="H59" s="82">
        <v>80</v>
      </c>
      <c r="I59" s="92">
        <v>77</v>
      </c>
      <c r="J59" s="93"/>
      <c r="K59" s="93"/>
      <c r="L59" s="86"/>
      <c r="M59" s="87"/>
      <c r="N59" s="87"/>
      <c r="O59" s="68"/>
      <c r="Q59" s="6"/>
      <c r="R59" s="6"/>
      <c r="S59" s="6"/>
      <c r="T59" s="6"/>
      <c r="U59" s="6"/>
      <c r="V59" s="6"/>
      <c r="W59" s="6"/>
      <c r="X59" s="6"/>
      <c r="Y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2:35" s="5" customFormat="1" ht="8.25" hidden="1" customHeight="1">
      <c r="B60" s="67">
        <v>462</v>
      </c>
      <c r="C60" s="1" t="str">
        <f>VLOOKUP(Datenbereich_A4[[#This Row],[AGS]],[2]Tabelle1!$A$1:$B$68,2,FALSE)</f>
        <v>Wittmund</v>
      </c>
      <c r="D60" s="1">
        <v>2005</v>
      </c>
      <c r="E60" s="82">
        <v>92</v>
      </c>
      <c r="F60" s="82">
        <v>164</v>
      </c>
      <c r="G60" s="82">
        <v>7</v>
      </c>
      <c r="H60" s="82">
        <v>8</v>
      </c>
      <c r="I60" s="92">
        <v>13</v>
      </c>
      <c r="J60" s="93"/>
      <c r="K60" s="93"/>
      <c r="L60" s="86"/>
      <c r="M60" s="87"/>
      <c r="N60" s="87"/>
      <c r="O60" s="68"/>
      <c r="Q60" s="6"/>
      <c r="R60" s="6"/>
      <c r="S60" s="6"/>
      <c r="T60" s="6"/>
      <c r="U60" s="6"/>
      <c r="V60" s="6"/>
      <c r="W60" s="6"/>
      <c r="X60" s="6"/>
      <c r="Y60" s="6"/>
      <c r="AA60" s="6"/>
      <c r="AB60" s="6"/>
      <c r="AC60" s="6"/>
      <c r="AD60" s="6"/>
      <c r="AE60" s="6"/>
      <c r="AF60" s="6"/>
      <c r="AG60" s="6"/>
      <c r="AH60" s="6"/>
      <c r="AI60" s="6"/>
    </row>
    <row r="61" spans="2:35" s="127" customFormat="1" ht="16.5" hidden="1" customHeight="1">
      <c r="B61" s="74">
        <v>4</v>
      </c>
      <c r="C61" s="75" t="str">
        <f>VLOOKUP(Datenbereich_A4[[#This Row],[AGS]],[2]Tabelle1!$A$1:$B$68,2,FALSE)</f>
        <v>Statistische Region Weser-Ems</v>
      </c>
      <c r="D61" s="75">
        <v>2005</v>
      </c>
      <c r="E61" s="88">
        <v>9062</v>
      </c>
      <c r="F61" s="88">
        <v>24901</v>
      </c>
      <c r="G61" s="88">
        <v>1545</v>
      </c>
      <c r="H61" s="88">
        <v>943</v>
      </c>
      <c r="I61" s="94">
        <v>2096</v>
      </c>
      <c r="J61" s="95"/>
      <c r="K61" s="95"/>
      <c r="L61" s="90"/>
      <c r="M61" s="91"/>
      <c r="N61" s="91"/>
      <c r="O61" s="128"/>
      <c r="Q61" s="129"/>
      <c r="R61" s="129"/>
      <c r="S61" s="129"/>
      <c r="T61" s="129"/>
      <c r="U61" s="129"/>
      <c r="V61" s="129"/>
      <c r="W61" s="129"/>
      <c r="X61" s="129"/>
      <c r="Y61" s="129"/>
      <c r="AA61" s="129"/>
      <c r="AB61" s="129"/>
      <c r="AC61" s="129"/>
      <c r="AD61" s="129"/>
      <c r="AE61" s="129"/>
      <c r="AF61" s="129"/>
      <c r="AG61" s="129"/>
      <c r="AH61" s="129"/>
      <c r="AI61" s="129"/>
    </row>
    <row r="62" spans="2:35" s="74" customFormat="1" ht="16.5" hidden="1" customHeight="1">
      <c r="B62" s="76">
        <v>0</v>
      </c>
      <c r="C62" s="75" t="str">
        <f>VLOOKUP(Datenbereich_A4[[#This Row],[AGS]],[2]Tabelle1!$A$1:$B$68,2,FALSE)</f>
        <v>Niedersachsen</v>
      </c>
      <c r="D62" s="75">
        <v>2005</v>
      </c>
      <c r="E62" s="88">
        <v>32413</v>
      </c>
      <c r="F62" s="88">
        <v>111598</v>
      </c>
      <c r="G62" s="88">
        <v>5458</v>
      </c>
      <c r="H62" s="88">
        <v>3382</v>
      </c>
      <c r="I62" s="94">
        <v>7448</v>
      </c>
      <c r="J62" s="95"/>
      <c r="K62" s="95"/>
      <c r="L62" s="90"/>
      <c r="M62" s="91"/>
      <c r="N62" s="91"/>
      <c r="O62" s="128"/>
      <c r="Q62" s="132"/>
      <c r="R62" s="132"/>
      <c r="S62" s="132"/>
      <c r="T62" s="132"/>
      <c r="U62" s="132"/>
      <c r="V62" s="132"/>
      <c r="W62" s="132"/>
      <c r="X62" s="132"/>
      <c r="Y62" s="132"/>
      <c r="AA62" s="132"/>
      <c r="AB62" s="132"/>
      <c r="AC62" s="132"/>
      <c r="AD62" s="132"/>
      <c r="AE62" s="132"/>
      <c r="AF62" s="132"/>
      <c r="AG62" s="132"/>
      <c r="AH62" s="132"/>
      <c r="AI62" s="132"/>
    </row>
    <row r="63" spans="2:35" s="5" customFormat="1" ht="8.25" hidden="1" customHeight="1">
      <c r="B63" s="67">
        <v>101</v>
      </c>
      <c r="C63" s="67" t="str">
        <f>VLOOKUP(Datenbereich_A4[[#This Row],[AGS]],[2]Tabelle1!$A$1:$B$68,2,FALSE)</f>
        <v>Braunschweig  Stadt</v>
      </c>
      <c r="D63" s="67">
        <v>2011</v>
      </c>
      <c r="E63" s="96">
        <v>2406</v>
      </c>
      <c r="F63" s="96">
        <v>5502</v>
      </c>
      <c r="G63" s="96">
        <v>171</v>
      </c>
      <c r="H63" s="96">
        <v>198</v>
      </c>
      <c r="I63" s="96">
        <v>179</v>
      </c>
      <c r="J63" s="142">
        <v>23.892893923789906</v>
      </c>
      <c r="K63" s="142">
        <v>-7.6380728554641601</v>
      </c>
      <c r="L63" s="142">
        <v>-6.557377049180328</v>
      </c>
      <c r="M63" s="142">
        <v>-16.806722689075631</v>
      </c>
      <c r="N63" s="142">
        <v>-15.566037735849056</v>
      </c>
      <c r="O63" s="68"/>
      <c r="Q63" s="6"/>
      <c r="R63" s="6"/>
      <c r="S63" s="6"/>
      <c r="T63" s="6"/>
      <c r="U63" s="6"/>
      <c r="V63" s="6"/>
      <c r="W63" s="6"/>
      <c r="X63" s="6"/>
      <c r="Y63" s="6"/>
      <c r="AA63" s="6"/>
      <c r="AB63" s="6"/>
      <c r="AC63" s="6"/>
      <c r="AD63" s="6"/>
      <c r="AE63" s="6"/>
      <c r="AF63" s="6"/>
      <c r="AG63" s="6"/>
      <c r="AH63" s="6"/>
      <c r="AI63" s="6"/>
    </row>
    <row r="64" spans="2:35" s="5" customFormat="1" ht="8.25" hidden="1" customHeight="1">
      <c r="B64" s="67">
        <v>102</v>
      </c>
      <c r="C64" s="67" t="str">
        <f>VLOOKUP(Datenbereich_A4[[#This Row],[AGS]],[2]Tabelle1!$A$1:$B$68,2,FALSE)</f>
        <v>Salzgitter  Stadt</v>
      </c>
      <c r="D64" s="67">
        <v>2011</v>
      </c>
      <c r="E64" s="96">
        <v>655</v>
      </c>
      <c r="F64" s="96">
        <v>5664</v>
      </c>
      <c r="G64" s="96">
        <v>34</v>
      </c>
      <c r="H64" s="96">
        <v>140</v>
      </c>
      <c r="I64" s="96">
        <v>71</v>
      </c>
      <c r="J64" s="142">
        <v>20.626151012891345</v>
      </c>
      <c r="K64" s="142">
        <v>-10.379746835443038</v>
      </c>
      <c r="L64" s="142">
        <v>-26.086956521739129</v>
      </c>
      <c r="M64" s="142">
        <v>16.666666666666668</v>
      </c>
      <c r="N64" s="142">
        <v>-31.067961165048544</v>
      </c>
      <c r="O64" s="68"/>
      <c r="Q64" s="6"/>
      <c r="R64" s="6"/>
      <c r="S64" s="6"/>
      <c r="T64" s="6"/>
      <c r="U64" s="6"/>
      <c r="V64" s="6"/>
      <c r="W64" s="6"/>
      <c r="X64" s="6"/>
      <c r="Y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2:35" s="5" customFormat="1" ht="8.25" hidden="1" customHeight="1">
      <c r="B65" s="67">
        <v>103</v>
      </c>
      <c r="C65" s="67" t="str">
        <f>VLOOKUP(Datenbereich_A4[[#This Row],[AGS]],[2]Tabelle1!$A$1:$B$68,2,FALSE)</f>
        <v>Wolfsburg  Stadt</v>
      </c>
      <c r="D65" s="67">
        <v>2011</v>
      </c>
      <c r="E65" s="96">
        <v>761</v>
      </c>
      <c r="F65" s="96">
        <v>620</v>
      </c>
      <c r="G65" s="96">
        <v>156</v>
      </c>
      <c r="H65" s="96">
        <v>86</v>
      </c>
      <c r="I65" s="96">
        <v>189</v>
      </c>
      <c r="J65" s="142">
        <v>27.684563758389263</v>
      </c>
      <c r="K65" s="142">
        <v>6.7125645438898447</v>
      </c>
      <c r="L65" s="142">
        <v>39.285714285714285</v>
      </c>
      <c r="M65" s="142">
        <v>10.256410256410257</v>
      </c>
      <c r="N65" s="142">
        <v>4.4198895027624312</v>
      </c>
      <c r="O65" s="68"/>
      <c r="Q65" s="6"/>
      <c r="R65" s="6"/>
      <c r="S65" s="6"/>
      <c r="T65" s="6"/>
      <c r="U65" s="6"/>
      <c r="V65" s="6"/>
      <c r="W65" s="6"/>
      <c r="X65" s="6"/>
      <c r="Y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2:35" s="5" customFormat="1" ht="8.25" hidden="1" customHeight="1">
      <c r="B66" s="67">
        <v>151</v>
      </c>
      <c r="C66" s="67" t="str">
        <f>VLOOKUP(Datenbereich_A4[[#This Row],[AGS]],[2]Tabelle1!$A$1:$B$68,2,FALSE)</f>
        <v>Gifhorn</v>
      </c>
      <c r="D66" s="67">
        <v>2011</v>
      </c>
      <c r="E66" s="96">
        <v>650</v>
      </c>
      <c r="F66" s="96">
        <v>1670</v>
      </c>
      <c r="G66" s="96">
        <v>43</v>
      </c>
      <c r="H66" s="96">
        <v>81</v>
      </c>
      <c r="I66" s="96">
        <v>101</v>
      </c>
      <c r="J66" s="142">
        <v>24.282982791586999</v>
      </c>
      <c r="K66" s="142">
        <v>-12.243825538623227</v>
      </c>
      <c r="L66" s="142">
        <v>-29.508196721311474</v>
      </c>
      <c r="M66" s="142">
        <v>50</v>
      </c>
      <c r="N66" s="142">
        <v>1</v>
      </c>
      <c r="O66" s="68"/>
      <c r="Q66" s="6"/>
      <c r="R66" s="6"/>
      <c r="S66" s="6"/>
      <c r="T66" s="6"/>
      <c r="U66" s="6"/>
      <c r="V66" s="6"/>
      <c r="W66" s="6"/>
      <c r="X66" s="6"/>
      <c r="Y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2:35" s="5" customFormat="1" ht="8.25" hidden="1" customHeight="1">
      <c r="B67" s="67">
        <v>153</v>
      </c>
      <c r="C67" s="67" t="str">
        <f>VLOOKUP(Datenbereich_A4[[#This Row],[AGS]],[2]Tabelle1!$A$1:$B$68,2,FALSE)</f>
        <v>Goslar</v>
      </c>
      <c r="D67" s="67">
        <v>2011</v>
      </c>
      <c r="E67" s="96">
        <v>440</v>
      </c>
      <c r="F67" s="96">
        <v>1628</v>
      </c>
      <c r="G67" s="96">
        <v>63</v>
      </c>
      <c r="H67" s="96">
        <v>103</v>
      </c>
      <c r="I67" s="96">
        <v>37</v>
      </c>
      <c r="J67" s="142">
        <v>2.3255813953488373</v>
      </c>
      <c r="K67" s="142">
        <v>-15.909090909090908</v>
      </c>
      <c r="L67" s="142">
        <v>8.6206896551724146</v>
      </c>
      <c r="M67" s="142">
        <v>123.91304347826087</v>
      </c>
      <c r="N67" s="142">
        <v>-2.6315789473684212</v>
      </c>
      <c r="O67" s="68"/>
      <c r="Q67" s="6"/>
      <c r="R67" s="6"/>
      <c r="S67" s="6"/>
      <c r="T67" s="6"/>
      <c r="U67" s="6"/>
      <c r="V67" s="6"/>
      <c r="W67" s="6"/>
      <c r="X67" s="6"/>
      <c r="Y67" s="6"/>
      <c r="AA67" s="6"/>
      <c r="AB67" s="6"/>
      <c r="AC67" s="6"/>
      <c r="AD67" s="6"/>
      <c r="AE67" s="6"/>
      <c r="AF67" s="6"/>
      <c r="AG67" s="6"/>
      <c r="AH67" s="6"/>
      <c r="AI67" s="6"/>
    </row>
    <row r="68" spans="2:35" s="5" customFormat="1" ht="8.25" hidden="1" customHeight="1">
      <c r="B68" s="67">
        <v>154</v>
      </c>
      <c r="C68" s="67" t="str">
        <f>VLOOKUP(Datenbereich_A4[[#This Row],[AGS]],[2]Tabelle1!$A$1:$B$68,2,FALSE)</f>
        <v>Helmstedt</v>
      </c>
      <c r="D68" s="67">
        <v>2011</v>
      </c>
      <c r="E68" s="96">
        <v>449</v>
      </c>
      <c r="F68" s="96">
        <v>967</v>
      </c>
      <c r="G68" s="96">
        <v>50</v>
      </c>
      <c r="H68" s="96">
        <v>30</v>
      </c>
      <c r="I68" s="96">
        <v>58</v>
      </c>
      <c r="J68" s="142">
        <v>42.088607594936711</v>
      </c>
      <c r="K68" s="142">
        <v>-15.6195462478185</v>
      </c>
      <c r="L68" s="142">
        <v>92.307692307692307</v>
      </c>
      <c r="M68" s="142">
        <v>66.666666666666671</v>
      </c>
      <c r="N68" s="142">
        <v>-53.6</v>
      </c>
      <c r="O68" s="68"/>
      <c r="Q68" s="6"/>
      <c r="R68" s="6"/>
      <c r="S68" s="6"/>
      <c r="T68" s="6"/>
      <c r="U68" s="6"/>
      <c r="V68" s="6"/>
      <c r="W68" s="6"/>
      <c r="X68" s="6"/>
      <c r="Y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2:35" s="5" customFormat="1" ht="8.25" hidden="1" customHeight="1">
      <c r="B69" s="67">
        <v>155</v>
      </c>
      <c r="C69" s="67" t="str">
        <f>VLOOKUP(Datenbereich_A4[[#This Row],[AGS]],[2]Tabelle1!$A$1:$B$68,2,FALSE)</f>
        <v>Northeim</v>
      </c>
      <c r="D69" s="67">
        <v>2011</v>
      </c>
      <c r="E69" s="96">
        <v>333</v>
      </c>
      <c r="F69" s="96">
        <v>815</v>
      </c>
      <c r="G69" s="96">
        <v>94</v>
      </c>
      <c r="H69" s="96">
        <v>86</v>
      </c>
      <c r="I69" s="96">
        <v>64</v>
      </c>
      <c r="J69" s="142">
        <v>-0.8928571428571429</v>
      </c>
      <c r="K69" s="142">
        <v>-20.565302144249511</v>
      </c>
      <c r="L69" s="142">
        <v>-5.0505050505050502</v>
      </c>
      <c r="M69" s="142">
        <v>120.51282051282051</v>
      </c>
      <c r="N69" s="142">
        <v>48.837209302325583</v>
      </c>
      <c r="O69" s="68"/>
      <c r="Q69" s="6"/>
      <c r="R69" s="6"/>
      <c r="S69" s="6"/>
      <c r="T69" s="6"/>
      <c r="U69" s="6"/>
      <c r="V69" s="6"/>
      <c r="W69" s="6"/>
      <c r="X69" s="6"/>
      <c r="Y69" s="6"/>
      <c r="AA69" s="6"/>
      <c r="AB69" s="6"/>
      <c r="AC69" s="6"/>
      <c r="AD69" s="6"/>
      <c r="AE69" s="6"/>
      <c r="AF69" s="6"/>
      <c r="AG69" s="6"/>
      <c r="AH69" s="6"/>
      <c r="AI69" s="6"/>
    </row>
    <row r="70" spans="2:35" s="5" customFormat="1" ht="8.25" hidden="1" customHeight="1">
      <c r="B70" s="67">
        <v>157</v>
      </c>
      <c r="C70" s="67" t="str">
        <f>VLOOKUP(Datenbereich_A4[[#This Row],[AGS]],[2]Tabelle1!$A$1:$B$68,2,FALSE)</f>
        <v>Peine</v>
      </c>
      <c r="D70" s="67">
        <v>2011</v>
      </c>
      <c r="E70" s="96">
        <v>652</v>
      </c>
      <c r="F70" s="96">
        <v>2615</v>
      </c>
      <c r="G70" s="96">
        <v>123</v>
      </c>
      <c r="H70" s="96">
        <v>50</v>
      </c>
      <c r="I70" s="96">
        <v>102</v>
      </c>
      <c r="J70" s="142">
        <v>36.401673640167367</v>
      </c>
      <c r="K70" s="142">
        <v>-11.235573659198915</v>
      </c>
      <c r="L70" s="142">
        <v>21.782178217821784</v>
      </c>
      <c r="M70" s="142">
        <v>56.25</v>
      </c>
      <c r="N70" s="142">
        <v>45.714285714285715</v>
      </c>
      <c r="O70" s="68"/>
      <c r="Q70" s="6"/>
      <c r="R70" s="6"/>
      <c r="S70" s="6"/>
      <c r="T70" s="6"/>
      <c r="U70" s="6"/>
      <c r="V70" s="6"/>
      <c r="W70" s="6"/>
      <c r="X70" s="6"/>
      <c r="Y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2:35" s="130" customFormat="1" ht="8.25" hidden="1" customHeight="1">
      <c r="B71" s="67">
        <v>158</v>
      </c>
      <c r="C71" s="67" t="str">
        <f>VLOOKUP(Datenbereich_A4[[#This Row],[AGS]],[2]Tabelle1!$A$1:$B$68,2,FALSE)</f>
        <v>Wolfenbüttel</v>
      </c>
      <c r="D71" s="67">
        <v>2011</v>
      </c>
      <c r="E71" s="96">
        <v>483</v>
      </c>
      <c r="F71" s="96">
        <v>1025</v>
      </c>
      <c r="G71" s="96">
        <v>154</v>
      </c>
      <c r="H71" s="96">
        <v>50</v>
      </c>
      <c r="I71" s="96">
        <v>54</v>
      </c>
      <c r="J71" s="142">
        <v>48.159509202453989</v>
      </c>
      <c r="K71" s="142">
        <v>-22.641509433962263</v>
      </c>
      <c r="L71" s="142">
        <v>-4.3478260869565215</v>
      </c>
      <c r="M71" s="142">
        <v>108.33333333333333</v>
      </c>
      <c r="N71" s="142">
        <v>-5.2631578947368425</v>
      </c>
      <c r="O71" s="131"/>
      <c r="Q71" s="131"/>
      <c r="R71" s="131"/>
      <c r="S71" s="131"/>
      <c r="T71" s="131"/>
      <c r="U71" s="131"/>
      <c r="V71" s="131"/>
      <c r="W71" s="131"/>
      <c r="X71" s="131"/>
      <c r="Y71" s="131"/>
      <c r="AA71" s="131"/>
      <c r="AB71" s="131"/>
      <c r="AC71" s="131"/>
      <c r="AD71" s="131"/>
      <c r="AE71" s="131"/>
      <c r="AF71" s="131"/>
      <c r="AG71" s="131"/>
      <c r="AH71" s="131"/>
      <c r="AI71" s="131"/>
    </row>
    <row r="72" spans="2:35" s="133" customFormat="1" ht="8.25" hidden="1" customHeight="1">
      <c r="B72" s="2">
        <v>159</v>
      </c>
      <c r="C72" s="2" t="str">
        <f>VLOOKUP(Datenbereich_A4[[#This Row],[AGS]],[2]Tabelle1!$A$1:$B$68,2,FALSE)</f>
        <v>Göttingen</v>
      </c>
      <c r="D72" s="2">
        <v>2011</v>
      </c>
      <c r="E72" s="82">
        <v>916</v>
      </c>
      <c r="F72" s="82">
        <v>3281</v>
      </c>
      <c r="G72" s="82">
        <v>232</v>
      </c>
      <c r="H72" s="82">
        <v>197</v>
      </c>
      <c r="I72" s="82">
        <v>311</v>
      </c>
      <c r="J72" s="143">
        <v>-7.3811931243680489</v>
      </c>
      <c r="K72" s="143">
        <v>-14.17734763274915</v>
      </c>
      <c r="L72" s="143">
        <v>28.176795580110497</v>
      </c>
      <c r="M72" s="143">
        <v>23.89937106918239</v>
      </c>
      <c r="N72" s="143">
        <v>-6.88622754491018</v>
      </c>
      <c r="O72" s="3"/>
      <c r="Q72" s="3"/>
      <c r="R72" s="3"/>
      <c r="S72" s="3"/>
      <c r="T72" s="3"/>
      <c r="U72" s="3"/>
      <c r="V72" s="3"/>
      <c r="W72" s="3"/>
      <c r="X72" s="3"/>
      <c r="Y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2:35" s="127" customFormat="1" ht="16.5" hidden="1" customHeight="1">
      <c r="B73" s="74">
        <v>1</v>
      </c>
      <c r="C73" s="74" t="str">
        <f>VLOOKUP(Datenbereich_A4[[#This Row],[AGS]],[2]Tabelle1!$A$1:$B$68,2,FALSE)</f>
        <v>Statistische Region Braunschweig</v>
      </c>
      <c r="D73" s="74">
        <v>2011</v>
      </c>
      <c r="E73" s="88">
        <v>7745</v>
      </c>
      <c r="F73" s="88">
        <v>23787</v>
      </c>
      <c r="G73" s="88">
        <v>1120</v>
      </c>
      <c r="H73" s="88">
        <v>1021</v>
      </c>
      <c r="I73" s="88">
        <v>1166</v>
      </c>
      <c r="J73" s="144">
        <v>19.540052477234141</v>
      </c>
      <c r="K73" s="144">
        <v>-11.779104699032008</v>
      </c>
      <c r="L73" s="144">
        <v>8.9494163424124515</v>
      </c>
      <c r="M73" s="144">
        <v>26.361386138613863</v>
      </c>
      <c r="N73" s="144">
        <v>-7.6801266825019798</v>
      </c>
      <c r="O73" s="128"/>
      <c r="Q73" s="129"/>
      <c r="R73" s="129"/>
      <c r="S73" s="129"/>
      <c r="T73" s="129"/>
      <c r="U73" s="129"/>
      <c r="V73" s="129"/>
      <c r="W73" s="129"/>
      <c r="X73" s="129"/>
      <c r="Y73" s="129"/>
      <c r="AA73" s="129"/>
      <c r="AB73" s="129"/>
      <c r="AC73" s="129"/>
      <c r="AD73" s="129"/>
      <c r="AE73" s="129"/>
      <c r="AF73" s="129"/>
      <c r="AG73" s="129"/>
      <c r="AH73" s="129"/>
      <c r="AI73" s="129"/>
    </row>
    <row r="74" spans="2:35" s="5" customFormat="1" ht="8.25" hidden="1" customHeight="1">
      <c r="B74" s="67">
        <v>241</v>
      </c>
      <c r="C74" s="67" t="str">
        <f>VLOOKUP(Datenbereich_A4[[#This Row],[AGS]],[2]Tabelle1!$A$1:$B$68,2,FALSE)</f>
        <v>Hannover  Region</v>
      </c>
      <c r="D74" s="67">
        <v>2011</v>
      </c>
      <c r="E74" s="96">
        <v>10275</v>
      </c>
      <c r="F74" s="96">
        <v>27531</v>
      </c>
      <c r="G74" s="96">
        <v>1186</v>
      </c>
      <c r="H74" s="96">
        <v>1331</v>
      </c>
      <c r="I74" s="96">
        <v>3223</v>
      </c>
      <c r="J74" s="142">
        <v>30.244644441627582</v>
      </c>
      <c r="K74" s="142">
        <v>-7.2999090878480759</v>
      </c>
      <c r="L74" s="142">
        <v>21.267893660531698</v>
      </c>
      <c r="M74" s="142">
        <v>81.830601092896174</v>
      </c>
      <c r="N74" s="142">
        <v>23.628691983122362</v>
      </c>
      <c r="O74" s="68"/>
      <c r="Q74" s="6"/>
      <c r="R74" s="6"/>
      <c r="S74" s="6"/>
      <c r="T74" s="6"/>
      <c r="U74" s="6"/>
      <c r="V74" s="6"/>
      <c r="W74" s="6"/>
      <c r="X74" s="6"/>
      <c r="Y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2:35" s="5" customFormat="1" ht="8.25" hidden="1" customHeight="1">
      <c r="B75" s="67">
        <v>241001</v>
      </c>
      <c r="C75" s="67" t="str">
        <f>VLOOKUP(Datenbereich_A4[[#This Row],[AGS]],[2]Tabelle1!$A$1:$B$68,2,FALSE)</f>
        <v>dav. Hannover  Lhst.</v>
      </c>
      <c r="D75" s="67">
        <v>2011</v>
      </c>
      <c r="E75" s="96">
        <v>6422</v>
      </c>
      <c r="F75" s="96">
        <v>17951</v>
      </c>
      <c r="G75" s="96">
        <v>543</v>
      </c>
      <c r="H75" s="96">
        <v>914</v>
      </c>
      <c r="I75" s="96">
        <v>1930</v>
      </c>
      <c r="J75" s="142">
        <v>36.754684838160138</v>
      </c>
      <c r="K75" s="142">
        <v>-7.2299741602067185</v>
      </c>
      <c r="L75" s="142">
        <v>5.2325581395348841</v>
      </c>
      <c r="M75" s="142">
        <v>172.83582089552237</v>
      </c>
      <c r="N75" s="142">
        <v>-3.1610637230306073</v>
      </c>
      <c r="O75" s="68"/>
      <c r="Q75" s="6"/>
      <c r="R75" s="6"/>
      <c r="S75" s="6"/>
      <c r="T75" s="6"/>
      <c r="U75" s="6"/>
      <c r="V75" s="6"/>
      <c r="W75" s="6"/>
      <c r="X75" s="6"/>
      <c r="Y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2:35" s="5" customFormat="1" ht="8.25" hidden="1" customHeight="1">
      <c r="B76" s="67">
        <v>241999</v>
      </c>
      <c r="C76" s="67" t="str">
        <f>VLOOKUP(Datenbereich_A4[[#This Row],[AGS]],[2]Tabelle1!$A$1:$B$68,2,FALSE)</f>
        <v>dav. Hannover  Umland</v>
      </c>
      <c r="D76" s="67">
        <v>2011</v>
      </c>
      <c r="E76" s="96">
        <v>3853</v>
      </c>
      <c r="F76" s="96">
        <v>9580</v>
      </c>
      <c r="G76" s="96">
        <v>643</v>
      </c>
      <c r="H76" s="96">
        <v>417</v>
      </c>
      <c r="I76" s="96">
        <v>1293</v>
      </c>
      <c r="J76" s="142">
        <v>20.670216097713748</v>
      </c>
      <c r="K76" s="142">
        <v>-7.4306696299159336</v>
      </c>
      <c r="L76" s="142">
        <v>39.177489177489178</v>
      </c>
      <c r="M76" s="142">
        <v>5.0377833753148611</v>
      </c>
      <c r="N76" s="142">
        <v>110.58631921824104</v>
      </c>
      <c r="O76" s="68"/>
      <c r="Q76" s="6"/>
      <c r="R76" s="6"/>
      <c r="S76" s="6"/>
      <c r="T76" s="6"/>
      <c r="U76" s="6"/>
      <c r="V76" s="6"/>
      <c r="W76" s="6"/>
      <c r="X76" s="6"/>
      <c r="Y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2:35" s="5" customFormat="1" ht="8.25" hidden="1" customHeight="1">
      <c r="B77" s="67">
        <v>251</v>
      </c>
      <c r="C77" s="67" t="str">
        <f>VLOOKUP(Datenbereich_A4[[#This Row],[AGS]],[2]Tabelle1!$A$1:$B$68,2,FALSE)</f>
        <v>Diepholz</v>
      </c>
      <c r="D77" s="67">
        <v>2011</v>
      </c>
      <c r="E77" s="96">
        <v>1202</v>
      </c>
      <c r="F77" s="96">
        <v>1563</v>
      </c>
      <c r="G77" s="96">
        <v>186</v>
      </c>
      <c r="H77" s="96">
        <v>126</v>
      </c>
      <c r="I77" s="96">
        <v>111</v>
      </c>
      <c r="J77" s="142">
        <v>59.416445623342177</v>
      </c>
      <c r="K77" s="142">
        <v>-12.583892617449665</v>
      </c>
      <c r="L77" s="142">
        <v>53.719008264462808</v>
      </c>
      <c r="M77" s="142">
        <v>113.55932203389831</v>
      </c>
      <c r="N77" s="142">
        <v>18.085106382978722</v>
      </c>
      <c r="O77" s="68"/>
      <c r="Q77" s="6"/>
      <c r="R77" s="6"/>
      <c r="S77" s="6"/>
      <c r="T77" s="6"/>
      <c r="U77" s="6"/>
      <c r="V77" s="6"/>
      <c r="W77" s="6"/>
      <c r="X77" s="6"/>
      <c r="Y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2:35" s="5" customFormat="1" ht="8.25" hidden="1" customHeight="1">
      <c r="B78" s="67">
        <v>252</v>
      </c>
      <c r="C78" s="67" t="str">
        <f>VLOOKUP(Datenbereich_A4[[#This Row],[AGS]],[2]Tabelle1!$A$1:$B$68,2,FALSE)</f>
        <v>Hameln-Pyrmont</v>
      </c>
      <c r="D78" s="67">
        <v>2011</v>
      </c>
      <c r="E78" s="96">
        <v>686</v>
      </c>
      <c r="F78" s="96">
        <v>2913</v>
      </c>
      <c r="G78" s="96">
        <v>135</v>
      </c>
      <c r="H78" s="96">
        <v>160</v>
      </c>
      <c r="I78" s="96">
        <v>73</v>
      </c>
      <c r="J78" s="142">
        <v>20.774647887323944</v>
      </c>
      <c r="K78" s="142">
        <v>-9.562247749146227</v>
      </c>
      <c r="L78" s="142">
        <v>-4.929577464788732</v>
      </c>
      <c r="M78" s="142">
        <v>190.90909090909091</v>
      </c>
      <c r="N78" s="142">
        <v>58.695652173913047</v>
      </c>
      <c r="O78" s="68"/>
      <c r="Q78" s="6"/>
      <c r="R78" s="6"/>
      <c r="S78" s="6"/>
      <c r="T78" s="6"/>
      <c r="U78" s="6"/>
      <c r="V78" s="6"/>
      <c r="W78" s="6"/>
      <c r="X78" s="6"/>
      <c r="Y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2:35" s="5" customFormat="1" ht="8.25" hidden="1" customHeight="1">
      <c r="B79" s="67">
        <v>254</v>
      </c>
      <c r="C79" s="67" t="str">
        <f>VLOOKUP(Datenbereich_A4[[#This Row],[AGS]],[2]Tabelle1!$A$1:$B$68,2,FALSE)</f>
        <v>Hildesheim</v>
      </c>
      <c r="D79" s="67">
        <v>2011</v>
      </c>
      <c r="E79" s="96">
        <v>1101</v>
      </c>
      <c r="F79" s="96">
        <v>3508</v>
      </c>
      <c r="G79" s="96">
        <v>275</v>
      </c>
      <c r="H79" s="96">
        <v>160</v>
      </c>
      <c r="I79" s="96">
        <v>382</v>
      </c>
      <c r="J79" s="142">
        <v>12.461695607763023</v>
      </c>
      <c r="K79" s="142">
        <v>-15.733845784290175</v>
      </c>
      <c r="L79" s="142">
        <v>-5.8219178082191778</v>
      </c>
      <c r="M79" s="142">
        <v>23.076923076923077</v>
      </c>
      <c r="N79" s="142">
        <v>77.674418604651166</v>
      </c>
      <c r="O79" s="68"/>
      <c r="Q79" s="6"/>
      <c r="R79" s="6"/>
      <c r="S79" s="6"/>
      <c r="T79" s="6"/>
      <c r="U79" s="6"/>
      <c r="V79" s="6"/>
      <c r="W79" s="6"/>
      <c r="X79" s="6"/>
      <c r="Y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2:35" s="5" customFormat="1" ht="8.25" hidden="1" customHeight="1">
      <c r="B80" s="67">
        <v>255</v>
      </c>
      <c r="C80" s="67" t="str">
        <f>VLOOKUP(Datenbereich_A4[[#This Row],[AGS]],[2]Tabelle1!$A$1:$B$68,2,FALSE)</f>
        <v>Holzminden</v>
      </c>
      <c r="D80" s="67">
        <v>2011</v>
      </c>
      <c r="E80" s="96">
        <v>182</v>
      </c>
      <c r="F80" s="96">
        <v>1156</v>
      </c>
      <c r="G80" s="96">
        <v>91</v>
      </c>
      <c r="H80" s="96">
        <v>24</v>
      </c>
      <c r="I80" s="96">
        <v>12</v>
      </c>
      <c r="J80" s="142">
        <v>1.6759776536312849</v>
      </c>
      <c r="K80" s="142">
        <v>-14.686346863468634</v>
      </c>
      <c r="L80" s="142">
        <v>250</v>
      </c>
      <c r="M80" s="142">
        <v>71.428571428571431</v>
      </c>
      <c r="N80" s="142">
        <v>-7.6923076923076925</v>
      </c>
      <c r="O80" s="68"/>
      <c r="Q80" s="6"/>
      <c r="R80" s="6"/>
      <c r="S80" s="6"/>
      <c r="T80" s="6"/>
      <c r="U80" s="6"/>
      <c r="V80" s="6"/>
      <c r="W80" s="6"/>
      <c r="X80" s="6"/>
      <c r="Y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2:35" s="5" customFormat="1" ht="8.25" hidden="1" customHeight="1">
      <c r="B81" s="67">
        <v>256</v>
      </c>
      <c r="C81" s="67" t="str">
        <f>VLOOKUP(Datenbereich_A4[[#This Row],[AGS]],[2]Tabelle1!$A$1:$B$68,2,FALSE)</f>
        <v>Nienburg (Weser)</v>
      </c>
      <c r="D81" s="67">
        <v>2011</v>
      </c>
      <c r="E81" s="96">
        <v>625</v>
      </c>
      <c r="F81" s="96">
        <v>1567</v>
      </c>
      <c r="G81" s="96">
        <v>345</v>
      </c>
      <c r="H81" s="96">
        <v>137</v>
      </c>
      <c r="I81" s="96">
        <v>125</v>
      </c>
      <c r="J81" s="142">
        <v>29.668049792531122</v>
      </c>
      <c r="K81" s="142">
        <v>-21.018145161290324</v>
      </c>
      <c r="L81" s="142">
        <v>4.2296072507552873</v>
      </c>
      <c r="M81" s="142">
        <v>315.15151515151513</v>
      </c>
      <c r="N81" s="142">
        <v>115.51724137931035</v>
      </c>
      <c r="O81" s="68"/>
      <c r="Q81" s="6"/>
      <c r="R81" s="6"/>
      <c r="S81" s="6"/>
      <c r="T81" s="6"/>
      <c r="U81" s="6"/>
      <c r="V81" s="6"/>
      <c r="W81" s="6"/>
      <c r="X81" s="6"/>
      <c r="Y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2:35" s="5" customFormat="1" ht="8.25" hidden="1" customHeight="1">
      <c r="B82" s="67">
        <v>257</v>
      </c>
      <c r="C82" s="67" t="str">
        <f>VLOOKUP(Datenbereich_A4[[#This Row],[AGS]],[2]Tabelle1!$A$1:$B$68,2,FALSE)</f>
        <v>Schaumburg</v>
      </c>
      <c r="D82" s="67">
        <v>2011</v>
      </c>
      <c r="E82" s="96">
        <v>817</v>
      </c>
      <c r="F82" s="96">
        <v>2469</v>
      </c>
      <c r="G82" s="96">
        <v>143</v>
      </c>
      <c r="H82" s="96">
        <v>64</v>
      </c>
      <c r="I82" s="96">
        <v>121</v>
      </c>
      <c r="J82" s="142">
        <v>36.393989983305509</v>
      </c>
      <c r="K82" s="142">
        <v>-19.313725490196077</v>
      </c>
      <c r="L82" s="142">
        <v>-6.5359477124183005</v>
      </c>
      <c r="M82" s="142">
        <v>8.4745762711864412</v>
      </c>
      <c r="N82" s="142">
        <v>-16.551724137931036</v>
      </c>
      <c r="O82" s="68"/>
      <c r="Q82" s="6"/>
      <c r="R82" s="6"/>
      <c r="S82" s="6"/>
      <c r="T82" s="6"/>
      <c r="U82" s="6"/>
      <c r="V82" s="6"/>
      <c r="W82" s="6"/>
      <c r="X82" s="6"/>
      <c r="Y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2:35" s="127" customFormat="1" ht="16.5" hidden="1" customHeight="1">
      <c r="B83" s="74">
        <v>2</v>
      </c>
      <c r="C83" s="74" t="str">
        <f>VLOOKUP(Datenbereich_A4[[#This Row],[AGS]],[2]Tabelle1!$A$1:$B$68,2,FALSE)</f>
        <v>Statistische Region Hannover</v>
      </c>
      <c r="D83" s="74">
        <v>2011</v>
      </c>
      <c r="E83" s="88">
        <v>14888</v>
      </c>
      <c r="F83" s="88">
        <v>40707</v>
      </c>
      <c r="G83" s="88">
        <v>2361</v>
      </c>
      <c r="H83" s="88">
        <v>2002</v>
      </c>
      <c r="I83" s="88">
        <v>4047</v>
      </c>
      <c r="J83" s="144">
        <v>30.026200873362445</v>
      </c>
      <c r="K83" s="144">
        <v>-10.079522862823062</v>
      </c>
      <c r="L83" s="144">
        <v>15.565345080763583</v>
      </c>
      <c r="M83" s="144">
        <v>85.027726432532347</v>
      </c>
      <c r="N83" s="144">
        <v>27.344241661422277</v>
      </c>
      <c r="O83" s="128"/>
      <c r="Q83" s="129"/>
      <c r="R83" s="129"/>
      <c r="S83" s="129"/>
      <c r="T83" s="129"/>
      <c r="U83" s="129"/>
      <c r="V83" s="129"/>
      <c r="W83" s="129"/>
      <c r="X83" s="129"/>
      <c r="Y83" s="129"/>
      <c r="AA83" s="129"/>
      <c r="AB83" s="129"/>
      <c r="AC83" s="129"/>
      <c r="AD83" s="129"/>
      <c r="AE83" s="129"/>
      <c r="AF83" s="129"/>
      <c r="AG83" s="129"/>
      <c r="AH83" s="129"/>
      <c r="AI83" s="129"/>
    </row>
    <row r="84" spans="2:35" s="130" customFormat="1" ht="8.25" hidden="1" customHeight="1">
      <c r="B84" s="67">
        <v>351</v>
      </c>
      <c r="C84" s="67" t="str">
        <f>VLOOKUP(Datenbereich_A4[[#This Row],[AGS]],[2]Tabelle1!$A$1:$B$68,2,FALSE)</f>
        <v>Celle</v>
      </c>
      <c r="D84" s="67">
        <v>2011</v>
      </c>
      <c r="E84" s="96">
        <v>566</v>
      </c>
      <c r="F84" s="96">
        <v>1792</v>
      </c>
      <c r="G84" s="96">
        <v>139</v>
      </c>
      <c r="H84" s="96">
        <v>110</v>
      </c>
      <c r="I84" s="96">
        <v>254</v>
      </c>
      <c r="J84" s="142">
        <v>34.441805225653205</v>
      </c>
      <c r="K84" s="142">
        <v>-25.889164598842019</v>
      </c>
      <c r="L84" s="142">
        <v>14.87603305785124</v>
      </c>
      <c r="M84" s="142">
        <v>46.666666666666664</v>
      </c>
      <c r="N84" s="142">
        <v>69.333333333333329</v>
      </c>
      <c r="O84" s="131"/>
      <c r="Q84" s="131"/>
      <c r="R84" s="131"/>
      <c r="S84" s="131"/>
      <c r="T84" s="131"/>
      <c r="U84" s="131"/>
      <c r="V84" s="131"/>
      <c r="W84" s="131"/>
      <c r="X84" s="131"/>
      <c r="Y84" s="131"/>
      <c r="AA84" s="131"/>
      <c r="AB84" s="131"/>
      <c r="AC84" s="131"/>
      <c r="AD84" s="131"/>
      <c r="AE84" s="131"/>
      <c r="AF84" s="131"/>
      <c r="AG84" s="131"/>
      <c r="AH84" s="131"/>
      <c r="AI84" s="131"/>
    </row>
    <row r="85" spans="2:35" s="5" customFormat="1" ht="8.25" hidden="1" customHeight="1">
      <c r="B85" s="67">
        <v>352</v>
      </c>
      <c r="C85" s="67" t="str">
        <f>VLOOKUP(Datenbereich_A4[[#This Row],[AGS]],[2]Tabelle1!$A$1:$B$68,2,FALSE)</f>
        <v>Cuxhaven</v>
      </c>
      <c r="D85" s="67">
        <v>2011</v>
      </c>
      <c r="E85" s="96">
        <v>562</v>
      </c>
      <c r="F85" s="96">
        <v>957</v>
      </c>
      <c r="G85" s="96">
        <v>94</v>
      </c>
      <c r="H85" s="96">
        <v>57</v>
      </c>
      <c r="I85" s="96">
        <v>70</v>
      </c>
      <c r="J85" s="142">
        <v>31.92488262910798</v>
      </c>
      <c r="K85" s="142">
        <v>-16.854908774978281</v>
      </c>
      <c r="L85" s="142">
        <v>8.0459770114942533</v>
      </c>
      <c r="M85" s="142">
        <v>46.153846153846153</v>
      </c>
      <c r="N85" s="142">
        <v>-11.39240506329114</v>
      </c>
      <c r="O85" s="68"/>
      <c r="Q85" s="6"/>
      <c r="R85" s="6"/>
      <c r="S85" s="6"/>
      <c r="T85" s="6"/>
      <c r="U85" s="6"/>
      <c r="V85" s="6"/>
      <c r="W85" s="6"/>
      <c r="X85" s="6"/>
      <c r="Y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2:35" s="5" customFormat="1" ht="8.25" hidden="1" customHeight="1">
      <c r="B86" s="67">
        <v>353</v>
      </c>
      <c r="C86" s="67" t="str">
        <f>VLOOKUP(Datenbereich_A4[[#This Row],[AGS]],[2]Tabelle1!$A$1:$B$68,2,FALSE)</f>
        <v>Harburg</v>
      </c>
      <c r="D86" s="67">
        <v>2011</v>
      </c>
      <c r="E86" s="96">
        <v>1511</v>
      </c>
      <c r="F86" s="96">
        <v>1376</v>
      </c>
      <c r="G86" s="96">
        <v>106</v>
      </c>
      <c r="H86" s="96">
        <v>191</v>
      </c>
      <c r="I86" s="96">
        <v>47</v>
      </c>
      <c r="J86" s="142">
        <v>72.095671981776761</v>
      </c>
      <c r="K86" s="142">
        <v>-15.009264978381717</v>
      </c>
      <c r="L86" s="142">
        <v>10.416666666666666</v>
      </c>
      <c r="M86" s="142">
        <v>51.587301587301589</v>
      </c>
      <c r="N86" s="142">
        <v>-18.96551724137931</v>
      </c>
      <c r="O86" s="68"/>
      <c r="Q86" s="6"/>
      <c r="R86" s="6"/>
      <c r="S86" s="6"/>
      <c r="T86" s="6"/>
      <c r="U86" s="6"/>
      <c r="V86" s="6"/>
      <c r="W86" s="6"/>
      <c r="X86" s="6"/>
      <c r="Y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2:35" s="5" customFormat="1" ht="8.25" hidden="1" customHeight="1">
      <c r="B87" s="67">
        <v>354</v>
      </c>
      <c r="C87" s="67" t="str">
        <f>VLOOKUP(Datenbereich_A4[[#This Row],[AGS]],[2]Tabelle1!$A$1:$B$68,2,FALSE)</f>
        <v>Lüchow-Dannenberg</v>
      </c>
      <c r="D87" s="67">
        <v>2011</v>
      </c>
      <c r="E87" s="96">
        <v>331</v>
      </c>
      <c r="F87" s="96">
        <v>106</v>
      </c>
      <c r="G87" s="96">
        <v>8</v>
      </c>
      <c r="H87" s="96">
        <v>57</v>
      </c>
      <c r="I87" s="96">
        <v>1</v>
      </c>
      <c r="J87" s="142">
        <v>40.851063829787236</v>
      </c>
      <c r="K87" s="142">
        <v>1.9230769230769231</v>
      </c>
      <c r="L87" s="142">
        <v>14.285714285714286</v>
      </c>
      <c r="M87" s="142">
        <v>612.5</v>
      </c>
      <c r="N87" s="142">
        <v>0</v>
      </c>
      <c r="O87" s="68"/>
      <c r="Q87" s="6"/>
      <c r="R87" s="6"/>
      <c r="S87" s="6"/>
      <c r="T87" s="6"/>
      <c r="U87" s="6"/>
      <c r="V87" s="6"/>
      <c r="W87" s="6"/>
      <c r="X87" s="6"/>
      <c r="Y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2:35" s="5" customFormat="1" ht="8.25" hidden="1" customHeight="1">
      <c r="B88" s="67">
        <v>355</v>
      </c>
      <c r="C88" s="67" t="str">
        <f>VLOOKUP(Datenbereich_A4[[#This Row],[AGS]],[2]Tabelle1!$A$1:$B$68,2,FALSE)</f>
        <v>Lüneburg</v>
      </c>
      <c r="D88" s="67">
        <v>2011</v>
      </c>
      <c r="E88" s="96">
        <v>881</v>
      </c>
      <c r="F88" s="96">
        <v>870</v>
      </c>
      <c r="G88" s="96">
        <v>83</v>
      </c>
      <c r="H88" s="96">
        <v>77</v>
      </c>
      <c r="I88" s="96">
        <v>128</v>
      </c>
      <c r="J88" s="142">
        <v>50.598290598290596</v>
      </c>
      <c r="K88" s="142">
        <v>-12.562814070351759</v>
      </c>
      <c r="L88" s="142">
        <v>-29.05982905982906</v>
      </c>
      <c r="M88" s="142">
        <v>108.10810810810811</v>
      </c>
      <c r="N88" s="142">
        <v>-18.471337579617835</v>
      </c>
      <c r="O88" s="68"/>
      <c r="Q88" s="6"/>
      <c r="R88" s="6"/>
      <c r="S88" s="6"/>
      <c r="T88" s="6"/>
      <c r="U88" s="6"/>
      <c r="V88" s="6"/>
      <c r="W88" s="6"/>
      <c r="X88" s="6"/>
      <c r="Y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2:35" s="5" customFormat="1" ht="8.25" hidden="1" customHeight="1">
      <c r="B89" s="67">
        <v>356</v>
      </c>
      <c r="C89" s="67" t="str">
        <f>VLOOKUP(Datenbereich_A4[[#This Row],[AGS]],[2]Tabelle1!$A$1:$B$68,2,FALSE)</f>
        <v>Osterholz</v>
      </c>
      <c r="D89" s="67">
        <v>2011</v>
      </c>
      <c r="E89" s="96">
        <v>404</v>
      </c>
      <c r="F89" s="96">
        <v>869</v>
      </c>
      <c r="G89" s="96">
        <v>95</v>
      </c>
      <c r="H89" s="96">
        <v>64</v>
      </c>
      <c r="I89" s="96">
        <v>21</v>
      </c>
      <c r="J89" s="142">
        <v>53.612167300380229</v>
      </c>
      <c r="K89" s="142">
        <v>-13.78968253968254</v>
      </c>
      <c r="L89" s="142">
        <v>14.457831325301205</v>
      </c>
      <c r="M89" s="142">
        <v>100</v>
      </c>
      <c r="N89" s="142">
        <v>-40</v>
      </c>
      <c r="O89" s="68"/>
      <c r="Q89" s="6"/>
      <c r="R89" s="6"/>
      <c r="S89" s="6"/>
      <c r="T89" s="6"/>
      <c r="U89" s="6"/>
      <c r="V89" s="6"/>
      <c r="W89" s="6"/>
      <c r="X89" s="6"/>
      <c r="Y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2:35" s="5" customFormat="1" ht="8.25" hidden="1" customHeight="1">
      <c r="B90" s="67">
        <v>357</v>
      </c>
      <c r="C90" s="67" t="str">
        <f>VLOOKUP(Datenbereich_A4[[#This Row],[AGS]],[2]Tabelle1!$A$1:$B$68,2,FALSE)</f>
        <v>Rotenburg (Wümme)</v>
      </c>
      <c r="D90" s="67">
        <v>2011</v>
      </c>
      <c r="E90" s="96">
        <v>875</v>
      </c>
      <c r="F90" s="96">
        <v>795</v>
      </c>
      <c r="G90" s="96">
        <v>64</v>
      </c>
      <c r="H90" s="96">
        <v>141</v>
      </c>
      <c r="I90" s="96">
        <v>43</v>
      </c>
      <c r="J90" s="142">
        <v>23.413258110014105</v>
      </c>
      <c r="K90" s="142">
        <v>-20.5</v>
      </c>
      <c r="L90" s="142">
        <v>48.837209302325583</v>
      </c>
      <c r="M90" s="142">
        <v>151.78571428571428</v>
      </c>
      <c r="N90" s="142">
        <v>-28.333333333333332</v>
      </c>
      <c r="O90" s="68"/>
      <c r="Q90" s="6"/>
      <c r="R90" s="6"/>
      <c r="S90" s="6"/>
      <c r="T90" s="6"/>
      <c r="U90" s="6"/>
      <c r="V90" s="6"/>
      <c r="W90" s="6"/>
      <c r="X90" s="6"/>
      <c r="Y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2:35" s="5" customFormat="1" ht="8.25" hidden="1" customHeight="1">
      <c r="B91" s="67">
        <v>358</v>
      </c>
      <c r="C91" s="67" t="str">
        <f>VLOOKUP(Datenbereich_A4[[#This Row],[AGS]],[2]Tabelle1!$A$1:$B$68,2,FALSE)</f>
        <v>Heidekreis</v>
      </c>
      <c r="D91" s="67">
        <v>2011</v>
      </c>
      <c r="E91" s="96">
        <v>648</v>
      </c>
      <c r="F91" s="96">
        <v>1028</v>
      </c>
      <c r="G91" s="96">
        <v>95</v>
      </c>
      <c r="H91" s="96">
        <v>58</v>
      </c>
      <c r="I91" s="96">
        <v>89</v>
      </c>
      <c r="J91" s="142">
        <v>39.655172413793103</v>
      </c>
      <c r="K91" s="142">
        <v>-20.740169622205087</v>
      </c>
      <c r="L91" s="142">
        <v>4.395604395604396</v>
      </c>
      <c r="M91" s="142">
        <v>41.463414634146339</v>
      </c>
      <c r="N91" s="142">
        <v>7.2289156626506026</v>
      </c>
      <c r="O91" s="68"/>
      <c r="Q91" s="6"/>
      <c r="R91" s="6"/>
      <c r="S91" s="6"/>
      <c r="T91" s="6"/>
      <c r="U91" s="6"/>
      <c r="V91" s="6"/>
      <c r="W91" s="6"/>
      <c r="X91" s="6"/>
      <c r="Y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2:35" s="5" customFormat="1" ht="8.25" hidden="1" customHeight="1">
      <c r="B92" s="67">
        <v>359</v>
      </c>
      <c r="C92" s="67" t="str">
        <f>VLOOKUP(Datenbereich_A4[[#This Row],[AGS]],[2]Tabelle1!$A$1:$B$68,2,FALSE)</f>
        <v>Stade</v>
      </c>
      <c r="D92" s="67">
        <v>2011</v>
      </c>
      <c r="E92" s="96">
        <v>1467</v>
      </c>
      <c r="F92" s="96">
        <v>1876</v>
      </c>
      <c r="G92" s="96">
        <v>95</v>
      </c>
      <c r="H92" s="96">
        <v>152</v>
      </c>
      <c r="I92" s="96">
        <v>62</v>
      </c>
      <c r="J92" s="142">
        <v>109.27246790299571</v>
      </c>
      <c r="K92" s="142">
        <v>-4.3345232024477305</v>
      </c>
      <c r="L92" s="142">
        <v>35.714285714285715</v>
      </c>
      <c r="M92" s="142">
        <v>78.82352941176471</v>
      </c>
      <c r="N92" s="142">
        <v>-46.551724137931032</v>
      </c>
      <c r="O92" s="68"/>
      <c r="Q92" s="6"/>
      <c r="R92" s="6"/>
      <c r="S92" s="6"/>
      <c r="T92" s="6"/>
      <c r="U92" s="6"/>
      <c r="V92" s="6"/>
      <c r="W92" s="6"/>
      <c r="X92" s="6"/>
      <c r="Y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2:35" s="5" customFormat="1" ht="8.25" hidden="1" customHeight="1">
      <c r="B93" s="67">
        <v>360</v>
      </c>
      <c r="C93" s="67" t="str">
        <f>VLOOKUP(Datenbereich_A4[[#This Row],[AGS]],[2]Tabelle1!$A$1:$B$68,2,FALSE)</f>
        <v>Uelzen</v>
      </c>
      <c r="D93" s="67">
        <v>2011</v>
      </c>
      <c r="E93" s="96">
        <v>395</v>
      </c>
      <c r="F93" s="96">
        <v>254</v>
      </c>
      <c r="G93" s="96">
        <v>48</v>
      </c>
      <c r="H93" s="96">
        <v>51</v>
      </c>
      <c r="I93" s="96">
        <v>27</v>
      </c>
      <c r="J93" s="142">
        <v>34.353741496598637</v>
      </c>
      <c r="K93" s="142">
        <v>-28.651685393258425</v>
      </c>
      <c r="L93" s="142">
        <v>41.176470588235297</v>
      </c>
      <c r="M93" s="142">
        <v>131.81818181818181</v>
      </c>
      <c r="N93" s="142">
        <v>-55.73770491803279</v>
      </c>
      <c r="O93" s="68"/>
      <c r="Q93" s="6"/>
      <c r="R93" s="6"/>
      <c r="S93" s="6"/>
      <c r="T93" s="6"/>
      <c r="U93" s="6"/>
      <c r="V93" s="6"/>
      <c r="W93" s="6"/>
      <c r="X93" s="6"/>
      <c r="Y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2:35" s="130" customFormat="1" ht="8.25" hidden="1" customHeight="1">
      <c r="B94" s="67">
        <v>361</v>
      </c>
      <c r="C94" s="67" t="str">
        <f>VLOOKUP(Datenbereich_A4[[#This Row],[AGS]],[2]Tabelle1!$A$1:$B$68,2,FALSE)</f>
        <v>Verden</v>
      </c>
      <c r="D94" s="67">
        <v>2011</v>
      </c>
      <c r="E94" s="96">
        <v>598</v>
      </c>
      <c r="F94" s="96">
        <v>2122</v>
      </c>
      <c r="G94" s="96">
        <v>131</v>
      </c>
      <c r="H94" s="96">
        <v>54</v>
      </c>
      <c r="I94" s="96">
        <v>143</v>
      </c>
      <c r="J94" s="142">
        <v>34.08071748878924</v>
      </c>
      <c r="K94" s="142">
        <v>-16.947162426614483</v>
      </c>
      <c r="L94" s="142">
        <v>40.86021505376344</v>
      </c>
      <c r="M94" s="142">
        <v>92.857142857142861</v>
      </c>
      <c r="N94" s="142">
        <v>28.828828828828829</v>
      </c>
      <c r="O94" s="131"/>
      <c r="Q94" s="131"/>
      <c r="R94" s="131"/>
      <c r="S94" s="131"/>
      <c r="T94" s="131"/>
      <c r="U94" s="131"/>
      <c r="V94" s="131"/>
      <c r="W94" s="131"/>
      <c r="X94" s="131"/>
      <c r="Y94" s="131"/>
      <c r="AA94" s="131"/>
      <c r="AB94" s="131"/>
      <c r="AC94" s="131"/>
      <c r="AD94" s="131"/>
      <c r="AE94" s="131"/>
      <c r="AF94" s="131"/>
      <c r="AG94" s="131"/>
      <c r="AH94" s="131"/>
      <c r="AI94" s="131"/>
    </row>
    <row r="95" spans="2:35" s="127" customFormat="1" ht="16.5" hidden="1" customHeight="1">
      <c r="B95" s="74">
        <v>3</v>
      </c>
      <c r="C95" s="74" t="str">
        <f>VLOOKUP(Datenbereich_A4[[#This Row],[AGS]],[2]Tabelle1!$A$1:$B$68,2,FALSE)</f>
        <v>Statistische Region Lüneburg</v>
      </c>
      <c r="D95" s="74">
        <v>2011</v>
      </c>
      <c r="E95" s="88">
        <v>8238</v>
      </c>
      <c r="F95" s="88">
        <v>12045</v>
      </c>
      <c r="G95" s="88">
        <v>958</v>
      </c>
      <c r="H95" s="88">
        <v>1012</v>
      </c>
      <c r="I95" s="88">
        <v>885</v>
      </c>
      <c r="J95" s="144">
        <v>51.936554776835116</v>
      </c>
      <c r="K95" s="144">
        <v>-16.724280973451329</v>
      </c>
      <c r="L95" s="144">
        <v>13.776722090261282</v>
      </c>
      <c r="M95" s="144">
        <v>84.335154826958103</v>
      </c>
      <c r="N95" s="144">
        <v>-2.8540065861690449</v>
      </c>
      <c r="O95" s="128"/>
      <c r="Q95" s="129"/>
      <c r="R95" s="129"/>
      <c r="S95" s="129"/>
      <c r="T95" s="129"/>
      <c r="U95" s="129"/>
      <c r="V95" s="129"/>
      <c r="W95" s="129"/>
      <c r="X95" s="129"/>
      <c r="Y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2:35" s="5" customFormat="1" ht="8.25" hidden="1" customHeight="1">
      <c r="B96" s="67">
        <v>401</v>
      </c>
      <c r="C96" s="67" t="str">
        <f>VLOOKUP(Datenbereich_A4[[#This Row],[AGS]],[2]Tabelle1!$A$1:$B$68,2,FALSE)</f>
        <v>Delmenhorst  Stadt</v>
      </c>
      <c r="D96" s="67">
        <v>2011</v>
      </c>
      <c r="E96" s="96">
        <v>632</v>
      </c>
      <c r="F96" s="96">
        <v>2610</v>
      </c>
      <c r="G96" s="96">
        <v>75</v>
      </c>
      <c r="H96" s="96">
        <v>47</v>
      </c>
      <c r="I96" s="96">
        <v>154</v>
      </c>
      <c r="J96" s="142">
        <v>26.653306613226452</v>
      </c>
      <c r="K96" s="142">
        <v>-17.587622355541523</v>
      </c>
      <c r="L96" s="142">
        <v>-27.884615384615383</v>
      </c>
      <c r="M96" s="142">
        <v>80.769230769230774</v>
      </c>
      <c r="N96" s="142">
        <v>120</v>
      </c>
      <c r="O96" s="68"/>
      <c r="Q96" s="6"/>
      <c r="R96" s="6"/>
      <c r="S96" s="6"/>
      <c r="T96" s="6"/>
      <c r="U96" s="6"/>
      <c r="V96" s="6"/>
      <c r="W96" s="6"/>
      <c r="X96" s="6"/>
      <c r="Y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2:35" s="5" customFormat="1" ht="8.25" hidden="1" customHeight="1">
      <c r="B97" s="67">
        <v>402</v>
      </c>
      <c r="C97" s="67" t="str">
        <f>VLOOKUP(Datenbereich_A4[[#This Row],[AGS]],[2]Tabelle1!$A$1:$B$68,2,FALSE)</f>
        <v>Emden  Stadt</v>
      </c>
      <c r="D97" s="67">
        <v>2011</v>
      </c>
      <c r="E97" s="96">
        <v>233</v>
      </c>
      <c r="F97" s="96">
        <v>332</v>
      </c>
      <c r="G97" s="96">
        <v>6</v>
      </c>
      <c r="H97" s="96">
        <v>80</v>
      </c>
      <c r="I97" s="96">
        <v>34</v>
      </c>
      <c r="J97" s="142">
        <v>-13.703703703703704</v>
      </c>
      <c r="K97" s="142">
        <v>-10.99195710455764</v>
      </c>
      <c r="L97" s="142">
        <v>500</v>
      </c>
      <c r="M97" s="142">
        <v>105.12820512820512</v>
      </c>
      <c r="N97" s="142">
        <v>25.925925925925927</v>
      </c>
      <c r="O97" s="68"/>
      <c r="Q97" s="6"/>
      <c r="R97" s="6"/>
      <c r="S97" s="6"/>
      <c r="T97" s="6"/>
      <c r="U97" s="6"/>
      <c r="V97" s="6"/>
      <c r="W97" s="6"/>
      <c r="X97" s="6"/>
      <c r="Y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2:35" s="5" customFormat="1" ht="8.25" hidden="1" customHeight="1">
      <c r="B98" s="67">
        <v>403</v>
      </c>
      <c r="C98" s="67" t="str">
        <f>VLOOKUP(Datenbereich_A4[[#This Row],[AGS]],[2]Tabelle1!$A$1:$B$68,2,FALSE)</f>
        <v>Oldenburg(Oldb)  Stadt</v>
      </c>
      <c r="D98" s="67">
        <v>2011</v>
      </c>
      <c r="E98" s="96">
        <v>740</v>
      </c>
      <c r="F98" s="96">
        <v>1772</v>
      </c>
      <c r="G98" s="96">
        <v>153</v>
      </c>
      <c r="H98" s="96">
        <v>162</v>
      </c>
      <c r="I98" s="96">
        <v>884</v>
      </c>
      <c r="J98" s="142">
        <v>3.4965034965034967</v>
      </c>
      <c r="K98" s="142">
        <v>-17.080018717828732</v>
      </c>
      <c r="L98" s="142">
        <v>66.304347826086953</v>
      </c>
      <c r="M98" s="142">
        <v>40.869565217391305</v>
      </c>
      <c r="N98" s="142">
        <v>98.651685393258433</v>
      </c>
      <c r="O98" s="68"/>
      <c r="Q98" s="6"/>
      <c r="R98" s="6"/>
      <c r="S98" s="6"/>
      <c r="T98" s="6"/>
      <c r="U98" s="6"/>
      <c r="V98" s="6"/>
      <c r="W98" s="6"/>
      <c r="X98" s="6"/>
      <c r="Y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2:35" s="5" customFormat="1" ht="8.25" hidden="1" customHeight="1">
      <c r="B99" s="67">
        <v>404</v>
      </c>
      <c r="C99" s="67" t="str">
        <f>VLOOKUP(Datenbereich_A4[[#This Row],[AGS]],[2]Tabelle1!$A$1:$B$68,2,FALSE)</f>
        <v>Osnabrück  Stadt</v>
      </c>
      <c r="D99" s="67">
        <v>2011</v>
      </c>
      <c r="E99" s="96">
        <v>888</v>
      </c>
      <c r="F99" s="96">
        <v>2927</v>
      </c>
      <c r="G99" s="96">
        <v>93</v>
      </c>
      <c r="H99" s="96">
        <v>263</v>
      </c>
      <c r="I99" s="96">
        <v>83</v>
      </c>
      <c r="J99" s="142">
        <v>43.45718901453958</v>
      </c>
      <c r="K99" s="142">
        <v>-8.9013383131030182</v>
      </c>
      <c r="L99" s="142">
        <v>29.166666666666668</v>
      </c>
      <c r="M99" s="142">
        <v>345.76271186440675</v>
      </c>
      <c r="N99" s="142">
        <v>102.4390243902439</v>
      </c>
      <c r="O99" s="68"/>
      <c r="Q99" s="6"/>
      <c r="R99" s="6"/>
      <c r="S99" s="6"/>
      <c r="T99" s="6"/>
      <c r="U99" s="6"/>
      <c r="V99" s="6"/>
      <c r="W99" s="6"/>
      <c r="X99" s="6"/>
      <c r="Y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2:35" s="5" customFormat="1" ht="8.25" hidden="1" customHeight="1">
      <c r="B100" s="67">
        <v>405</v>
      </c>
      <c r="C100" s="67" t="str">
        <f>VLOOKUP(Datenbereich_A4[[#This Row],[AGS]],[2]Tabelle1!$A$1:$B$68,2,FALSE)</f>
        <v>Wilhelmshaven  Stadt</v>
      </c>
      <c r="D100" s="67">
        <v>2011</v>
      </c>
      <c r="E100" s="96">
        <v>556</v>
      </c>
      <c r="F100" s="96">
        <v>564</v>
      </c>
      <c r="G100" s="96">
        <v>44</v>
      </c>
      <c r="H100" s="96">
        <v>74</v>
      </c>
      <c r="I100" s="96">
        <v>120</v>
      </c>
      <c r="J100" s="142">
        <v>159.81308411214954</v>
      </c>
      <c r="K100" s="142">
        <v>-18.379160636758321</v>
      </c>
      <c r="L100" s="142">
        <v>-21.428571428571427</v>
      </c>
      <c r="M100" s="142">
        <v>393.33333333333331</v>
      </c>
      <c r="N100" s="142">
        <v>27.659574468085108</v>
      </c>
      <c r="O100" s="68"/>
      <c r="Q100" s="6"/>
      <c r="R100" s="6"/>
      <c r="S100" s="6"/>
      <c r="T100" s="6"/>
      <c r="U100" s="6"/>
      <c r="V100" s="6"/>
      <c r="W100" s="6"/>
      <c r="X100" s="6"/>
      <c r="Y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2:35" s="5" customFormat="1" ht="8.25" hidden="1" customHeight="1">
      <c r="B101" s="67">
        <v>451</v>
      </c>
      <c r="C101" s="67" t="str">
        <f>VLOOKUP(Datenbereich_A4[[#This Row],[AGS]],[2]Tabelle1!$A$1:$B$68,2,FALSE)</f>
        <v>Ammerland</v>
      </c>
      <c r="D101" s="67">
        <v>2011</v>
      </c>
      <c r="E101" s="96">
        <v>621</v>
      </c>
      <c r="F101" s="96">
        <v>581</v>
      </c>
      <c r="G101" s="96">
        <v>117</v>
      </c>
      <c r="H101" s="96">
        <v>93</v>
      </c>
      <c r="I101" s="96">
        <v>89</v>
      </c>
      <c r="J101" s="142">
        <v>129.15129151291512</v>
      </c>
      <c r="K101" s="142">
        <v>-19.529085872576179</v>
      </c>
      <c r="L101" s="142">
        <v>20.618556701030929</v>
      </c>
      <c r="M101" s="142">
        <v>272</v>
      </c>
      <c r="N101" s="142">
        <v>-3.2608695652173911</v>
      </c>
      <c r="O101" s="68"/>
      <c r="Q101" s="6"/>
      <c r="R101" s="6"/>
      <c r="S101" s="6"/>
      <c r="T101" s="6"/>
      <c r="U101" s="6"/>
      <c r="V101" s="6"/>
      <c r="W101" s="6"/>
      <c r="X101" s="6"/>
      <c r="Y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2:35" s="5" customFormat="1" ht="8.25" hidden="1" customHeight="1">
      <c r="B102" s="67">
        <v>452</v>
      </c>
      <c r="C102" s="67" t="str">
        <f>VLOOKUP(Datenbereich_A4[[#This Row],[AGS]],[2]Tabelle1!$A$1:$B$68,2,FALSE)</f>
        <v>Aurich</v>
      </c>
      <c r="D102" s="67">
        <v>2011</v>
      </c>
      <c r="E102" s="96">
        <v>631</v>
      </c>
      <c r="F102" s="96">
        <v>356</v>
      </c>
      <c r="G102" s="96">
        <v>86</v>
      </c>
      <c r="H102" s="96">
        <v>74</v>
      </c>
      <c r="I102" s="96">
        <v>53</v>
      </c>
      <c r="J102" s="142">
        <v>100.95541401273886</v>
      </c>
      <c r="K102" s="142">
        <v>-19.09090909090909</v>
      </c>
      <c r="L102" s="142">
        <v>-1.1494252873563218</v>
      </c>
      <c r="M102" s="142">
        <v>138.70967741935485</v>
      </c>
      <c r="N102" s="142">
        <v>-36.144578313253014</v>
      </c>
      <c r="O102" s="68"/>
      <c r="Q102" s="6"/>
      <c r="R102" s="6"/>
      <c r="S102" s="6"/>
      <c r="T102" s="6"/>
      <c r="U102" s="6"/>
      <c r="V102" s="6"/>
      <c r="W102" s="6"/>
      <c r="X102" s="6"/>
      <c r="Y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2:35" s="5" customFormat="1" ht="8.25" hidden="1" customHeight="1">
      <c r="B103" s="67">
        <v>453</v>
      </c>
      <c r="C103" s="67" t="str">
        <f>VLOOKUP(Datenbereich_A4[[#This Row],[AGS]],[2]Tabelle1!$A$1:$B$68,2,FALSE)</f>
        <v>Cloppenburg</v>
      </c>
      <c r="D103" s="67">
        <v>2011</v>
      </c>
      <c r="E103" s="96">
        <v>1451</v>
      </c>
      <c r="F103" s="96">
        <v>910</v>
      </c>
      <c r="G103" s="96">
        <v>171</v>
      </c>
      <c r="H103" s="96">
        <v>1109</v>
      </c>
      <c r="I103" s="96">
        <v>423</v>
      </c>
      <c r="J103" s="142">
        <v>85.549872122762153</v>
      </c>
      <c r="K103" s="142">
        <v>-11.478599221789883</v>
      </c>
      <c r="L103" s="142">
        <v>23.913043478260871</v>
      </c>
      <c r="M103" s="142">
        <v>3161.7647058823532</v>
      </c>
      <c r="N103" s="142">
        <v>183.89261744966444</v>
      </c>
      <c r="O103" s="68"/>
      <c r="Q103" s="6"/>
      <c r="R103" s="6"/>
      <c r="S103" s="6"/>
      <c r="T103" s="6"/>
      <c r="U103" s="6"/>
      <c r="V103" s="6"/>
      <c r="W103" s="6"/>
      <c r="X103" s="6"/>
      <c r="Y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2:35" s="5" customFormat="1" ht="8.25" hidden="1" customHeight="1">
      <c r="B104" s="67">
        <v>454</v>
      </c>
      <c r="C104" s="67" t="str">
        <f>VLOOKUP(Datenbereich_A4[[#This Row],[AGS]],[2]Tabelle1!$A$1:$B$68,2,FALSE)</f>
        <v>Emsland</v>
      </c>
      <c r="D104" s="67">
        <v>2011</v>
      </c>
      <c r="E104" s="96">
        <v>3498</v>
      </c>
      <c r="F104" s="96">
        <v>1024</v>
      </c>
      <c r="G104" s="96">
        <v>127</v>
      </c>
      <c r="H104" s="96">
        <v>985</v>
      </c>
      <c r="I104" s="96">
        <v>111</v>
      </c>
      <c r="J104" s="142">
        <v>115.26153846153846</v>
      </c>
      <c r="K104" s="142">
        <v>-14.950166112956811</v>
      </c>
      <c r="L104" s="142">
        <v>24.509803921568629</v>
      </c>
      <c r="M104" s="142">
        <v>1196.0526315789473</v>
      </c>
      <c r="N104" s="142">
        <v>-29.29936305732484</v>
      </c>
      <c r="O104" s="68"/>
      <c r="Q104" s="6"/>
      <c r="R104" s="6"/>
      <c r="S104" s="6"/>
      <c r="T104" s="6"/>
      <c r="U104" s="6"/>
      <c r="V104" s="6"/>
      <c r="W104" s="6"/>
      <c r="X104" s="6"/>
      <c r="Y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2:35" s="5" customFormat="1" ht="8.25" hidden="1" customHeight="1">
      <c r="B105" s="67">
        <v>455</v>
      </c>
      <c r="C105" s="67" t="str">
        <f>VLOOKUP(Datenbereich_A4[[#This Row],[AGS]],[2]Tabelle1!$A$1:$B$68,2,FALSE)</f>
        <v>Friesland</v>
      </c>
      <c r="D105" s="67">
        <v>2011</v>
      </c>
      <c r="E105" s="96">
        <v>230</v>
      </c>
      <c r="F105" s="96">
        <v>272</v>
      </c>
      <c r="G105" s="96">
        <v>43</v>
      </c>
      <c r="H105" s="96">
        <v>45</v>
      </c>
      <c r="I105" s="96">
        <v>40</v>
      </c>
      <c r="J105" s="142">
        <v>37.724550898203596</v>
      </c>
      <c r="K105" s="142">
        <v>-21.159420289855074</v>
      </c>
      <c r="L105" s="142">
        <v>7.5</v>
      </c>
      <c r="M105" s="142">
        <v>95.652173913043484</v>
      </c>
      <c r="N105" s="142">
        <v>-11.111111111111111</v>
      </c>
      <c r="O105" s="68"/>
      <c r="Q105" s="6"/>
      <c r="R105" s="6"/>
      <c r="S105" s="6"/>
      <c r="T105" s="6"/>
      <c r="U105" s="6"/>
      <c r="V105" s="6"/>
      <c r="W105" s="6"/>
      <c r="X105" s="6"/>
      <c r="Y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2:35" s="130" customFormat="1" ht="8.25" hidden="1" customHeight="1">
      <c r="B106" s="67">
        <v>456</v>
      </c>
      <c r="C106" s="67" t="str">
        <f>VLOOKUP(Datenbereich_A4[[#This Row],[AGS]],[2]Tabelle1!$A$1:$B$68,2,FALSE)</f>
        <v>Grafschaft Bentheim</v>
      </c>
      <c r="D106" s="67">
        <v>2011</v>
      </c>
      <c r="E106" s="96">
        <v>708</v>
      </c>
      <c r="F106" s="96">
        <v>1482</v>
      </c>
      <c r="G106" s="96">
        <v>77</v>
      </c>
      <c r="H106" s="96">
        <v>178</v>
      </c>
      <c r="I106" s="96">
        <v>93</v>
      </c>
      <c r="J106" s="142">
        <v>115.85365853658537</v>
      </c>
      <c r="K106" s="142">
        <v>-15.314285714285715</v>
      </c>
      <c r="L106" s="142">
        <v>-20.618556701030929</v>
      </c>
      <c r="M106" s="142">
        <v>381.08108108108109</v>
      </c>
      <c r="N106" s="142">
        <v>-33.571428571428569</v>
      </c>
      <c r="O106" s="131"/>
      <c r="Q106" s="131"/>
      <c r="R106" s="131"/>
      <c r="S106" s="131"/>
      <c r="T106" s="131"/>
      <c r="U106" s="131"/>
      <c r="V106" s="131"/>
      <c r="W106" s="131"/>
      <c r="X106" s="131"/>
      <c r="Y106" s="131"/>
      <c r="AA106" s="131"/>
      <c r="AB106" s="131"/>
      <c r="AC106" s="131"/>
      <c r="AD106" s="131"/>
      <c r="AE106" s="131"/>
      <c r="AF106" s="131"/>
      <c r="AG106" s="131"/>
      <c r="AH106" s="131"/>
      <c r="AI106" s="131"/>
    </row>
    <row r="107" spans="2:35" s="5" customFormat="1" ht="8.25" hidden="1" customHeight="1">
      <c r="B107" s="67">
        <v>457</v>
      </c>
      <c r="C107" s="67" t="str">
        <f>VLOOKUP(Datenbereich_A4[[#This Row],[AGS]],[2]Tabelle1!$A$1:$B$68,2,FALSE)</f>
        <v>Leer</v>
      </c>
      <c r="D107" s="67">
        <v>2011</v>
      </c>
      <c r="E107" s="96">
        <v>562</v>
      </c>
      <c r="F107" s="96">
        <v>417</v>
      </c>
      <c r="G107" s="96">
        <v>117</v>
      </c>
      <c r="H107" s="96">
        <v>204</v>
      </c>
      <c r="I107" s="96">
        <v>90</v>
      </c>
      <c r="J107" s="142">
        <v>40.852130325814535</v>
      </c>
      <c r="K107" s="142">
        <v>-34.741784037558688</v>
      </c>
      <c r="L107" s="142">
        <v>5.4054054054054053</v>
      </c>
      <c r="M107" s="142">
        <v>67.213114754098356</v>
      </c>
      <c r="N107" s="142">
        <v>-8.1632653061224492</v>
      </c>
      <c r="O107" s="68"/>
      <c r="Q107" s="6"/>
      <c r="R107" s="6"/>
      <c r="S107" s="6"/>
      <c r="T107" s="6"/>
      <c r="U107" s="6"/>
      <c r="V107" s="6"/>
      <c r="W107" s="6"/>
      <c r="X107" s="6"/>
      <c r="Y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2:35" s="5" customFormat="1" ht="8.25" hidden="1" customHeight="1">
      <c r="B108" s="67">
        <v>458</v>
      </c>
      <c r="C108" s="67" t="str">
        <f>VLOOKUP(Datenbereich_A4[[#This Row],[AGS]],[2]Tabelle1!$A$1:$B$68,2,FALSE)</f>
        <v>Oldenburg</v>
      </c>
      <c r="D108" s="67">
        <v>2011</v>
      </c>
      <c r="E108" s="96">
        <v>999</v>
      </c>
      <c r="F108" s="96">
        <v>501</v>
      </c>
      <c r="G108" s="96">
        <v>97</v>
      </c>
      <c r="H108" s="96">
        <v>246</v>
      </c>
      <c r="I108" s="96">
        <v>580</v>
      </c>
      <c r="J108" s="142">
        <v>146.05911330049261</v>
      </c>
      <c r="K108" s="142">
        <v>-20.095693779904305</v>
      </c>
      <c r="L108" s="142">
        <v>-18.487394957983192</v>
      </c>
      <c r="M108" s="142">
        <v>583.33333333333337</v>
      </c>
      <c r="N108" s="142">
        <v>158.92857142857142</v>
      </c>
      <c r="O108" s="68"/>
      <c r="Q108" s="6"/>
      <c r="R108" s="6"/>
      <c r="S108" s="6"/>
      <c r="T108" s="6"/>
      <c r="U108" s="6"/>
      <c r="V108" s="6"/>
      <c r="W108" s="6"/>
      <c r="X108" s="6"/>
      <c r="Y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2:35" s="5" customFormat="1" ht="8.25" hidden="1" customHeight="1">
      <c r="B109" s="67">
        <v>459</v>
      </c>
      <c r="C109" s="67" t="str">
        <f>VLOOKUP(Datenbereich_A4[[#This Row],[AGS]],[2]Tabelle1!$A$1:$B$68,2,FALSE)</f>
        <v>Osnabrück</v>
      </c>
      <c r="D109" s="67">
        <v>2011</v>
      </c>
      <c r="E109" s="96">
        <v>2468</v>
      </c>
      <c r="F109" s="96">
        <v>3276</v>
      </c>
      <c r="G109" s="96">
        <v>181</v>
      </c>
      <c r="H109" s="96">
        <v>723</v>
      </c>
      <c r="I109" s="96">
        <v>151</v>
      </c>
      <c r="J109" s="142">
        <v>124.56778889899908</v>
      </c>
      <c r="K109" s="142">
        <v>-11.074918566775244</v>
      </c>
      <c r="L109" s="142">
        <v>5.2325581395348841</v>
      </c>
      <c r="M109" s="142">
        <v>451.90839694656489</v>
      </c>
      <c r="N109" s="142">
        <v>-16.574585635359117</v>
      </c>
      <c r="O109" s="68"/>
      <c r="Q109" s="6"/>
      <c r="R109" s="6"/>
      <c r="S109" s="6"/>
      <c r="T109" s="6"/>
      <c r="U109" s="6"/>
      <c r="V109" s="6"/>
      <c r="W109" s="6"/>
      <c r="X109" s="6"/>
      <c r="Y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2:35" s="5" customFormat="1" ht="8.25" hidden="1" customHeight="1">
      <c r="B110" s="67">
        <v>460</v>
      </c>
      <c r="C110" s="67" t="str">
        <f>VLOOKUP(Datenbereich_A4[[#This Row],[AGS]],[2]Tabelle1!$A$1:$B$68,2,FALSE)</f>
        <v>Vechta</v>
      </c>
      <c r="D110" s="67">
        <v>2011</v>
      </c>
      <c r="E110" s="96">
        <v>1940</v>
      </c>
      <c r="F110" s="96">
        <v>2881</v>
      </c>
      <c r="G110" s="96">
        <v>216</v>
      </c>
      <c r="H110" s="96">
        <v>641</v>
      </c>
      <c r="I110" s="96">
        <v>256</v>
      </c>
      <c r="J110" s="142">
        <v>114.1280353200883</v>
      </c>
      <c r="K110" s="142">
        <v>-8.3359847279669115</v>
      </c>
      <c r="L110" s="142">
        <v>4.3478260869565215</v>
      </c>
      <c r="M110" s="142">
        <v>645.34883720930236</v>
      </c>
      <c r="N110" s="142">
        <v>60</v>
      </c>
      <c r="O110" s="68"/>
      <c r="Q110" s="6"/>
      <c r="R110" s="6"/>
      <c r="S110" s="6"/>
      <c r="T110" s="6"/>
      <c r="U110" s="6"/>
      <c r="V110" s="6"/>
      <c r="W110" s="6"/>
      <c r="X110" s="6"/>
      <c r="Y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2:35" s="5" customFormat="1" ht="8.25" hidden="1" customHeight="1">
      <c r="B111" s="67">
        <v>461</v>
      </c>
      <c r="C111" s="67" t="str">
        <f>VLOOKUP(Datenbereich_A4[[#This Row],[AGS]],[2]Tabelle1!$A$1:$B$68,2,FALSE)</f>
        <v>Wesermarsch</v>
      </c>
      <c r="D111" s="67">
        <v>2011</v>
      </c>
      <c r="E111" s="96">
        <v>457</v>
      </c>
      <c r="F111" s="96">
        <v>1258</v>
      </c>
      <c r="G111" s="96">
        <v>56</v>
      </c>
      <c r="H111" s="96">
        <v>120</v>
      </c>
      <c r="I111" s="96">
        <v>58</v>
      </c>
      <c r="J111" s="142">
        <v>28.370786516853933</v>
      </c>
      <c r="K111" s="142">
        <v>-20.076238881829735</v>
      </c>
      <c r="L111" s="142">
        <v>30.232558139534884</v>
      </c>
      <c r="M111" s="142">
        <v>50</v>
      </c>
      <c r="N111" s="142">
        <v>-24.675324675324674</v>
      </c>
      <c r="O111" s="68"/>
      <c r="Q111" s="6"/>
      <c r="R111" s="6"/>
      <c r="S111" s="6"/>
      <c r="T111" s="6"/>
      <c r="U111" s="6"/>
      <c r="V111" s="6"/>
      <c r="W111" s="6"/>
      <c r="X111" s="6"/>
      <c r="Y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2:35" s="5" customFormat="1" ht="8.25" hidden="1" customHeight="1">
      <c r="B112" s="67">
        <v>462</v>
      </c>
      <c r="C112" s="67" t="str">
        <f>VLOOKUP(Datenbereich_A4[[#This Row],[AGS]],[2]Tabelle1!$A$1:$B$68,2,FALSE)</f>
        <v>Wittmund</v>
      </c>
      <c r="D112" s="67">
        <v>2011</v>
      </c>
      <c r="E112" s="96">
        <v>155</v>
      </c>
      <c r="F112" s="96">
        <v>112</v>
      </c>
      <c r="G112" s="96">
        <v>13</v>
      </c>
      <c r="H112" s="96">
        <v>22</v>
      </c>
      <c r="I112" s="96">
        <v>9</v>
      </c>
      <c r="J112" s="142">
        <v>68.478260869565219</v>
      </c>
      <c r="K112" s="142">
        <v>-31.707317073170731</v>
      </c>
      <c r="L112" s="142">
        <v>85.714285714285708</v>
      </c>
      <c r="M112" s="142">
        <v>175</v>
      </c>
      <c r="N112" s="142">
        <v>-30.76923076923077</v>
      </c>
      <c r="O112" s="68"/>
      <c r="Q112" s="6"/>
      <c r="R112" s="6"/>
      <c r="S112" s="6"/>
      <c r="T112" s="6"/>
      <c r="U112" s="6"/>
      <c r="V112" s="6"/>
      <c r="W112" s="6"/>
      <c r="X112" s="6"/>
      <c r="Y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2:35" s="127" customFormat="1" ht="16.5" hidden="1" customHeight="1">
      <c r="B113" s="74">
        <v>4</v>
      </c>
      <c r="C113" s="74" t="str">
        <f>VLOOKUP(Datenbereich_A4[[#This Row],[AGS]],[2]Tabelle1!$A$1:$B$68,2,FALSE)</f>
        <v>Statistische Region Weser-Ems</v>
      </c>
      <c r="D113" s="74">
        <v>2011</v>
      </c>
      <c r="E113" s="88">
        <v>16769</v>
      </c>
      <c r="F113" s="88">
        <v>21275</v>
      </c>
      <c r="G113" s="88">
        <v>1672</v>
      </c>
      <c r="H113" s="88">
        <v>5066</v>
      </c>
      <c r="I113" s="88">
        <v>3228</v>
      </c>
      <c r="J113" s="144">
        <v>85.047450893842424</v>
      </c>
      <c r="K113" s="144">
        <v>-14.561664190193165</v>
      </c>
      <c r="L113" s="144">
        <v>8.2200647249190943</v>
      </c>
      <c r="M113" s="144">
        <v>437.22163308589609</v>
      </c>
      <c r="N113" s="144">
        <v>54.007633587786259</v>
      </c>
      <c r="O113" s="128"/>
      <c r="Q113" s="129"/>
      <c r="R113" s="129"/>
      <c r="S113" s="129"/>
      <c r="T113" s="129"/>
      <c r="U113" s="129"/>
      <c r="V113" s="129"/>
      <c r="W113" s="129"/>
      <c r="X113" s="129"/>
      <c r="Y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</row>
    <row r="114" spans="2:35" s="74" customFormat="1" ht="16.5" hidden="1" customHeight="1">
      <c r="B114" s="76">
        <v>0</v>
      </c>
      <c r="C114" s="74" t="str">
        <f>VLOOKUP(Datenbereich_A4[[#This Row],[AGS]],[2]Tabelle1!$A$1:$B$68,2,FALSE)</f>
        <v>Niedersachsen</v>
      </c>
      <c r="D114" s="74">
        <v>2011</v>
      </c>
      <c r="E114" s="88">
        <v>47640</v>
      </c>
      <c r="F114" s="88">
        <v>97814</v>
      </c>
      <c r="G114" s="88">
        <v>6111</v>
      </c>
      <c r="H114" s="88">
        <v>9101</v>
      </c>
      <c r="I114" s="88">
        <v>9326</v>
      </c>
      <c r="J114" s="144">
        <v>46.978064356893839</v>
      </c>
      <c r="K114" s="144">
        <v>-12.351475832900231</v>
      </c>
      <c r="L114" s="144">
        <v>11.964089410040307</v>
      </c>
      <c r="M114" s="144">
        <v>169.10112359550561</v>
      </c>
      <c r="N114" s="144">
        <v>25.214822771213747</v>
      </c>
      <c r="O114" s="128"/>
      <c r="Q114" s="132"/>
      <c r="R114" s="132"/>
      <c r="S114" s="132"/>
      <c r="T114" s="132"/>
      <c r="U114" s="132"/>
      <c r="V114" s="132"/>
      <c r="W114" s="132"/>
      <c r="X114" s="132"/>
      <c r="Y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</row>
    <row r="115" spans="2:35" s="5" customFormat="1" ht="8.25" hidden="1" customHeight="1">
      <c r="B115" s="67">
        <v>101</v>
      </c>
      <c r="C115" s="67" t="str">
        <f>VLOOKUP(Datenbereich_A4[[#This Row],[AGS]],[2]Tabelle1!$A$1:$B$68,2,FALSE)</f>
        <v>Braunschweig  Stadt</v>
      </c>
      <c r="D115" s="67">
        <v>2012</v>
      </c>
      <c r="E115" s="96">
        <v>2770</v>
      </c>
      <c r="F115" s="96">
        <v>5380</v>
      </c>
      <c r="G115" s="96">
        <v>168</v>
      </c>
      <c r="H115" s="96">
        <v>239</v>
      </c>
      <c r="I115" s="96">
        <v>164</v>
      </c>
      <c r="J115" s="142">
        <v>42.636457260556128</v>
      </c>
      <c r="K115" s="142">
        <v>-9.6860835991270768</v>
      </c>
      <c r="L115" s="142">
        <v>-8.1967213114754092</v>
      </c>
      <c r="M115" s="142">
        <v>0.42016806722689076</v>
      </c>
      <c r="N115" s="142">
        <v>-22.641509433962263</v>
      </c>
      <c r="O115" s="68"/>
      <c r="Q115" s="6"/>
      <c r="R115" s="6"/>
      <c r="S115" s="6"/>
      <c r="T115" s="6"/>
      <c r="U115" s="6"/>
      <c r="V115" s="6"/>
      <c r="W115" s="6"/>
      <c r="X115" s="6"/>
      <c r="Y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2:35" s="5" customFormat="1" ht="8.25" hidden="1" customHeight="1">
      <c r="B116" s="67">
        <v>102</v>
      </c>
      <c r="C116" s="67" t="str">
        <f>VLOOKUP(Datenbereich_A4[[#This Row],[AGS]],[2]Tabelle1!$A$1:$B$68,2,FALSE)</f>
        <v>Salzgitter  Stadt</v>
      </c>
      <c r="D116" s="67">
        <v>2012</v>
      </c>
      <c r="E116" s="96">
        <v>722</v>
      </c>
      <c r="F116" s="96">
        <v>5541</v>
      </c>
      <c r="G116" s="96">
        <v>81</v>
      </c>
      <c r="H116" s="96">
        <v>169</v>
      </c>
      <c r="I116" s="96">
        <v>73</v>
      </c>
      <c r="J116" s="142">
        <v>32.965009208103133</v>
      </c>
      <c r="K116" s="142">
        <v>-12.325949367088608</v>
      </c>
      <c r="L116" s="142">
        <v>76.086956521739125</v>
      </c>
      <c r="M116" s="142">
        <v>40.833333333333336</v>
      </c>
      <c r="N116" s="142">
        <v>-29.126213592233011</v>
      </c>
      <c r="O116" s="68"/>
      <c r="Q116" s="6"/>
      <c r="R116" s="6"/>
      <c r="S116" s="6"/>
      <c r="T116" s="6"/>
      <c r="U116" s="6"/>
      <c r="V116" s="6"/>
      <c r="W116" s="6"/>
      <c r="X116" s="6"/>
      <c r="Y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2:35" s="5" customFormat="1" ht="8.25" hidden="1" customHeight="1">
      <c r="B117" s="67">
        <v>103</v>
      </c>
      <c r="C117" s="67" t="str">
        <f>VLOOKUP(Datenbereich_A4[[#This Row],[AGS]],[2]Tabelle1!$A$1:$B$68,2,FALSE)</f>
        <v>Wolfsburg  Stadt</v>
      </c>
      <c r="D117" s="67">
        <v>2012</v>
      </c>
      <c r="E117" s="96">
        <v>844</v>
      </c>
      <c r="F117" s="96">
        <v>621</v>
      </c>
      <c r="G117" s="96">
        <v>225</v>
      </c>
      <c r="H117" s="96">
        <v>127</v>
      </c>
      <c r="I117" s="96">
        <v>191</v>
      </c>
      <c r="J117" s="142">
        <v>41.61073825503356</v>
      </c>
      <c r="K117" s="142">
        <v>6.8846815834767643</v>
      </c>
      <c r="L117" s="142">
        <v>100.89285714285714</v>
      </c>
      <c r="M117" s="142">
        <v>62.820512820512818</v>
      </c>
      <c r="N117" s="142">
        <v>5.5248618784530388</v>
      </c>
      <c r="O117" s="68"/>
      <c r="Q117" s="6"/>
      <c r="R117" s="6"/>
      <c r="S117" s="6"/>
      <c r="T117" s="6"/>
      <c r="U117" s="6"/>
      <c r="V117" s="6"/>
      <c r="W117" s="6"/>
      <c r="X117" s="6"/>
      <c r="Y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2:35" s="5" customFormat="1" ht="8.25" hidden="1" customHeight="1">
      <c r="B118" s="67">
        <v>151</v>
      </c>
      <c r="C118" s="67" t="str">
        <f>VLOOKUP(Datenbereich_A4[[#This Row],[AGS]],[2]Tabelle1!$A$1:$B$68,2,FALSE)</f>
        <v>Gifhorn</v>
      </c>
      <c r="D118" s="67">
        <v>2012</v>
      </c>
      <c r="E118" s="96">
        <v>761</v>
      </c>
      <c r="F118" s="96">
        <v>1655</v>
      </c>
      <c r="G118" s="96">
        <v>71</v>
      </c>
      <c r="H118" s="96">
        <v>103</v>
      </c>
      <c r="I118" s="96">
        <v>93</v>
      </c>
      <c r="J118" s="142">
        <v>45.506692160611856</v>
      </c>
      <c r="K118" s="142">
        <v>-13.03205465055176</v>
      </c>
      <c r="L118" s="142">
        <v>16.393442622950818</v>
      </c>
      <c r="M118" s="142">
        <v>90.740740740740748</v>
      </c>
      <c r="N118" s="142">
        <v>-7</v>
      </c>
      <c r="O118" s="68"/>
      <c r="Q118" s="6"/>
      <c r="R118" s="6"/>
      <c r="S118" s="6"/>
      <c r="T118" s="6"/>
      <c r="U118" s="6"/>
      <c r="V118" s="6"/>
      <c r="W118" s="6"/>
      <c r="X118" s="6"/>
      <c r="Y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2:35" s="5" customFormat="1" ht="8.25" hidden="1" customHeight="1">
      <c r="B119" s="67">
        <v>153</v>
      </c>
      <c r="C119" s="67" t="str">
        <f>VLOOKUP(Datenbereich_A4[[#This Row],[AGS]],[2]Tabelle1!$A$1:$B$68,2,FALSE)</f>
        <v>Goslar</v>
      </c>
      <c r="D119" s="67">
        <v>2012</v>
      </c>
      <c r="E119" s="96">
        <v>519</v>
      </c>
      <c r="F119" s="96">
        <v>1616</v>
      </c>
      <c r="G119" s="96">
        <v>75</v>
      </c>
      <c r="H119" s="96">
        <v>119</v>
      </c>
      <c r="I119" s="96">
        <v>34</v>
      </c>
      <c r="J119" s="142">
        <v>20.697674418604652</v>
      </c>
      <c r="K119" s="142">
        <v>-16.528925619834709</v>
      </c>
      <c r="L119" s="142">
        <v>29.310344827586206</v>
      </c>
      <c r="M119" s="142">
        <v>158.69565217391303</v>
      </c>
      <c r="N119" s="142">
        <v>-10.526315789473685</v>
      </c>
      <c r="O119" s="68"/>
      <c r="Q119" s="6"/>
      <c r="R119" s="6"/>
      <c r="S119" s="6"/>
      <c r="T119" s="6"/>
      <c r="U119" s="6"/>
      <c r="V119" s="6"/>
      <c r="W119" s="6"/>
      <c r="X119" s="6"/>
      <c r="Y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2:35" s="5" customFormat="1" ht="8.25" hidden="1" customHeight="1">
      <c r="B120" s="67">
        <v>154</v>
      </c>
      <c r="C120" s="67" t="str">
        <f>VLOOKUP(Datenbereich_A4[[#This Row],[AGS]],[2]Tabelle1!$A$1:$B$68,2,FALSE)</f>
        <v>Helmstedt</v>
      </c>
      <c r="D120" s="67">
        <v>2012</v>
      </c>
      <c r="E120" s="96">
        <v>454</v>
      </c>
      <c r="F120" s="96">
        <v>931</v>
      </c>
      <c r="G120" s="96">
        <v>57</v>
      </c>
      <c r="H120" s="96">
        <v>58</v>
      </c>
      <c r="I120" s="96">
        <v>59</v>
      </c>
      <c r="J120" s="142">
        <v>43.670886075949369</v>
      </c>
      <c r="K120" s="142">
        <v>-18.760907504363001</v>
      </c>
      <c r="L120" s="142">
        <v>119.23076923076923</v>
      </c>
      <c r="M120" s="142">
        <v>222.22222222222223</v>
      </c>
      <c r="N120" s="142">
        <v>-52.8</v>
      </c>
      <c r="O120" s="68"/>
      <c r="Q120" s="6"/>
      <c r="R120" s="6"/>
      <c r="S120" s="6"/>
      <c r="T120" s="6"/>
      <c r="U120" s="6"/>
      <c r="V120" s="6"/>
      <c r="W120" s="6"/>
      <c r="X120" s="6"/>
      <c r="Y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2:35" s="5" customFormat="1" ht="8.25" hidden="1" customHeight="1">
      <c r="B121" s="67">
        <v>155</v>
      </c>
      <c r="C121" s="67" t="str">
        <f>VLOOKUP(Datenbereich_A4[[#This Row],[AGS]],[2]Tabelle1!$A$1:$B$68,2,FALSE)</f>
        <v>Northeim</v>
      </c>
      <c r="D121" s="67">
        <v>2012</v>
      </c>
      <c r="E121" s="96">
        <v>357</v>
      </c>
      <c r="F121" s="96">
        <v>787</v>
      </c>
      <c r="G121" s="96">
        <v>107</v>
      </c>
      <c r="H121" s="96">
        <v>87</v>
      </c>
      <c r="I121" s="96">
        <v>78</v>
      </c>
      <c r="J121" s="142">
        <v>6.25</v>
      </c>
      <c r="K121" s="142">
        <v>-23.294346978557506</v>
      </c>
      <c r="L121" s="142">
        <v>8.0808080808080813</v>
      </c>
      <c r="M121" s="142">
        <v>123.07692307692308</v>
      </c>
      <c r="N121" s="142">
        <v>81.395348837209298</v>
      </c>
      <c r="O121" s="68"/>
      <c r="Q121" s="6"/>
      <c r="R121" s="6"/>
      <c r="S121" s="6"/>
      <c r="T121" s="6"/>
      <c r="U121" s="6"/>
      <c r="V121" s="6"/>
      <c r="W121" s="6"/>
      <c r="X121" s="6"/>
      <c r="Y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2:35" s="5" customFormat="1" ht="8.25" hidden="1" customHeight="1">
      <c r="B122" s="67">
        <v>157</v>
      </c>
      <c r="C122" s="67" t="str">
        <f>VLOOKUP(Datenbereich_A4[[#This Row],[AGS]],[2]Tabelle1!$A$1:$B$68,2,FALSE)</f>
        <v>Peine</v>
      </c>
      <c r="D122" s="67">
        <v>2012</v>
      </c>
      <c r="E122" s="96">
        <v>753</v>
      </c>
      <c r="F122" s="96">
        <v>2526</v>
      </c>
      <c r="G122" s="96">
        <v>136</v>
      </c>
      <c r="H122" s="96">
        <v>58</v>
      </c>
      <c r="I122" s="96">
        <v>108</v>
      </c>
      <c r="J122" s="142">
        <v>57.531380753138073</v>
      </c>
      <c r="K122" s="142">
        <v>-14.256619144602851</v>
      </c>
      <c r="L122" s="142">
        <v>34.653465346534652</v>
      </c>
      <c r="M122" s="142">
        <v>81.25</v>
      </c>
      <c r="N122" s="142">
        <v>54.285714285714285</v>
      </c>
      <c r="O122" s="68"/>
      <c r="Q122" s="6"/>
      <c r="R122" s="6"/>
      <c r="S122" s="6"/>
      <c r="T122" s="6"/>
      <c r="U122" s="6"/>
      <c r="V122" s="6"/>
      <c r="W122" s="6"/>
      <c r="X122" s="6"/>
      <c r="Y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2:35" s="5" customFormat="1" ht="8.25" hidden="1" customHeight="1">
      <c r="B123" s="67">
        <v>158</v>
      </c>
      <c r="C123" s="67" t="str">
        <f>VLOOKUP(Datenbereich_A4[[#This Row],[AGS]],[2]Tabelle1!$A$1:$B$68,2,FALSE)</f>
        <v>Wolfenbüttel</v>
      </c>
      <c r="D123" s="67">
        <v>2012</v>
      </c>
      <c r="E123" s="96">
        <v>538</v>
      </c>
      <c r="F123" s="96">
        <v>999</v>
      </c>
      <c r="G123" s="96">
        <v>185</v>
      </c>
      <c r="H123" s="96">
        <v>57</v>
      </c>
      <c r="I123" s="96">
        <v>48</v>
      </c>
      <c r="J123" s="142">
        <v>65.030674846625772</v>
      </c>
      <c r="K123" s="142">
        <v>-24.60377358490566</v>
      </c>
      <c r="L123" s="142">
        <v>14.906832298136646</v>
      </c>
      <c r="M123" s="142">
        <v>137.5</v>
      </c>
      <c r="N123" s="142">
        <v>-15.789473684210526</v>
      </c>
      <c r="O123" s="68"/>
      <c r="Q123" s="6"/>
      <c r="R123" s="6"/>
      <c r="S123" s="6"/>
      <c r="T123" s="6"/>
      <c r="U123" s="6"/>
      <c r="V123" s="6"/>
      <c r="W123" s="6"/>
      <c r="X123" s="6"/>
      <c r="Y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2:35" s="130" customFormat="1" ht="8.25" hidden="1" customHeight="1">
      <c r="B124" s="67">
        <v>159</v>
      </c>
      <c r="C124" s="67" t="str">
        <f>VLOOKUP(Datenbereich_A4[[#This Row],[AGS]],[2]Tabelle1!$A$1:$B$68,2,FALSE)</f>
        <v>Göttingen</v>
      </c>
      <c r="D124" s="67">
        <v>2012</v>
      </c>
      <c r="E124" s="96">
        <v>992</v>
      </c>
      <c r="F124" s="96">
        <v>3192</v>
      </c>
      <c r="G124" s="96">
        <v>353</v>
      </c>
      <c r="H124" s="96">
        <v>246</v>
      </c>
      <c r="I124" s="96">
        <v>294</v>
      </c>
      <c r="J124" s="142">
        <v>0.30333670374115268</v>
      </c>
      <c r="K124" s="142">
        <v>-16.505362280931205</v>
      </c>
      <c r="L124" s="142">
        <v>95.027624309392266</v>
      </c>
      <c r="M124" s="142">
        <v>54.716981132075475</v>
      </c>
      <c r="N124" s="142">
        <v>-11.976047904191617</v>
      </c>
      <c r="O124" s="131"/>
      <c r="Q124" s="131"/>
      <c r="R124" s="131"/>
      <c r="S124" s="131"/>
      <c r="T124" s="131"/>
      <c r="U124" s="131"/>
      <c r="V124" s="131"/>
      <c r="W124" s="131"/>
      <c r="X124" s="131"/>
      <c r="Y124" s="131"/>
      <c r="AA124" s="131"/>
      <c r="AB124" s="131"/>
      <c r="AC124" s="131"/>
      <c r="AD124" s="131"/>
      <c r="AE124" s="131"/>
      <c r="AF124" s="131"/>
      <c r="AG124" s="131"/>
      <c r="AH124" s="131"/>
      <c r="AI124" s="131"/>
    </row>
    <row r="125" spans="2:35" s="133" customFormat="1" ht="16.5" hidden="1" customHeight="1">
      <c r="B125" s="74">
        <v>1</v>
      </c>
      <c r="C125" s="74" t="str">
        <f>VLOOKUP(Datenbereich_A4[[#This Row],[AGS]],[2]Tabelle1!$A$1:$B$68,2,FALSE)</f>
        <v>Statistische Region Braunschweig</v>
      </c>
      <c r="D125" s="74">
        <v>2012</v>
      </c>
      <c r="E125" s="88">
        <v>8710</v>
      </c>
      <c r="F125" s="88">
        <v>23248</v>
      </c>
      <c r="G125" s="88">
        <v>1458</v>
      </c>
      <c r="H125" s="88">
        <v>1263</v>
      </c>
      <c r="I125" s="88">
        <v>1142</v>
      </c>
      <c r="J125" s="144">
        <v>34.434326284920509</v>
      </c>
      <c r="K125" s="144">
        <v>-13.778140414642287</v>
      </c>
      <c r="L125" s="144">
        <v>41.828793774319067</v>
      </c>
      <c r="M125" s="144">
        <v>56.311881188118811</v>
      </c>
      <c r="N125" s="144">
        <v>-9.5803642121931905</v>
      </c>
      <c r="O125" s="3"/>
      <c r="Q125" s="3"/>
      <c r="R125" s="3"/>
      <c r="S125" s="3"/>
      <c r="T125" s="3"/>
      <c r="U125" s="3"/>
      <c r="V125" s="3"/>
      <c r="W125" s="3"/>
      <c r="X125" s="3"/>
      <c r="Y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2:35" s="5" customFormat="1" ht="8.25" hidden="1" customHeight="1">
      <c r="B126" s="67">
        <v>241</v>
      </c>
      <c r="C126" s="67" t="str">
        <f>VLOOKUP(Datenbereich_A4[[#This Row],[AGS]],[2]Tabelle1!$A$1:$B$68,2,FALSE)</f>
        <v>Hannover  Region</v>
      </c>
      <c r="D126" s="67">
        <v>2012</v>
      </c>
      <c r="E126" s="96">
        <v>11600</v>
      </c>
      <c r="F126" s="96">
        <v>27200</v>
      </c>
      <c r="G126" s="96">
        <v>1391</v>
      </c>
      <c r="H126" s="96">
        <v>1756</v>
      </c>
      <c r="I126" s="96">
        <v>3313</v>
      </c>
      <c r="J126" s="142">
        <v>47.040182532640387</v>
      </c>
      <c r="K126" s="142">
        <v>-8.4144247281053239</v>
      </c>
      <c r="L126" s="142">
        <v>42.229038854805729</v>
      </c>
      <c r="M126" s="142">
        <v>139.89071038251367</v>
      </c>
      <c r="N126" s="142">
        <v>27.080935941695436</v>
      </c>
      <c r="O126" s="68"/>
      <c r="Q126" s="6"/>
      <c r="R126" s="6"/>
      <c r="S126" s="6"/>
      <c r="T126" s="6"/>
      <c r="U126" s="6"/>
      <c r="V126" s="6"/>
      <c r="W126" s="6"/>
      <c r="X126" s="6"/>
      <c r="Y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2:35" s="5" customFormat="1" ht="8.25" hidden="1" customHeight="1">
      <c r="B127" s="67">
        <v>241001</v>
      </c>
      <c r="C127" s="67" t="str">
        <f>VLOOKUP(Datenbereich_A4[[#This Row],[AGS]],[2]Tabelle1!$A$1:$B$68,2,FALSE)</f>
        <v>dav. Hannover  Lhst.</v>
      </c>
      <c r="D127" s="67">
        <v>2012</v>
      </c>
      <c r="E127" s="96">
        <v>7098</v>
      </c>
      <c r="F127" s="96">
        <v>17686</v>
      </c>
      <c r="G127" s="96">
        <v>612</v>
      </c>
      <c r="H127" s="96">
        <v>1217</v>
      </c>
      <c r="I127" s="96">
        <v>2004</v>
      </c>
      <c r="J127" s="142">
        <v>51.149914821124362</v>
      </c>
      <c r="K127" s="142">
        <v>-8.5994832041343674</v>
      </c>
      <c r="L127" s="142">
        <v>18.604651162790699</v>
      </c>
      <c r="M127" s="142">
        <v>263.28358208955223</v>
      </c>
      <c r="N127" s="142">
        <v>0.55193176116407427</v>
      </c>
      <c r="O127" s="68"/>
      <c r="Q127" s="6"/>
      <c r="R127" s="6"/>
      <c r="S127" s="6"/>
      <c r="T127" s="6"/>
      <c r="U127" s="6"/>
      <c r="V127" s="6"/>
      <c r="W127" s="6"/>
      <c r="X127" s="6"/>
      <c r="Y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2:35" s="5" customFormat="1" ht="8.25" hidden="1" customHeight="1">
      <c r="B128" s="67">
        <v>241999</v>
      </c>
      <c r="C128" s="67" t="str">
        <f>VLOOKUP(Datenbereich_A4[[#This Row],[AGS]],[2]Tabelle1!$A$1:$B$68,2,FALSE)</f>
        <v>dav. Hannover  Umland</v>
      </c>
      <c r="D128" s="67">
        <v>2012</v>
      </c>
      <c r="E128" s="96">
        <v>4502</v>
      </c>
      <c r="F128" s="96">
        <v>9514</v>
      </c>
      <c r="G128" s="96">
        <v>779</v>
      </c>
      <c r="H128" s="96">
        <v>539</v>
      </c>
      <c r="I128" s="96">
        <v>1309</v>
      </c>
      <c r="J128" s="142">
        <v>40.995928593798936</v>
      </c>
      <c r="K128" s="142">
        <v>-8.0684124069958454</v>
      </c>
      <c r="L128" s="142">
        <v>68.614718614718612</v>
      </c>
      <c r="M128" s="142">
        <v>35.768261964735515</v>
      </c>
      <c r="N128" s="142">
        <v>113.19218241042346</v>
      </c>
      <c r="O128" s="68"/>
      <c r="Q128" s="6"/>
      <c r="R128" s="6"/>
      <c r="S128" s="6"/>
      <c r="T128" s="6"/>
      <c r="U128" s="6"/>
      <c r="V128" s="6"/>
      <c r="W128" s="6"/>
      <c r="X128" s="6"/>
      <c r="Y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2:35" s="5" customFormat="1" ht="8.25" hidden="1" customHeight="1">
      <c r="B129" s="67">
        <v>251</v>
      </c>
      <c r="C129" s="67" t="str">
        <f>VLOOKUP(Datenbereich_A4[[#This Row],[AGS]],[2]Tabelle1!$A$1:$B$68,2,FALSE)</f>
        <v>Diepholz</v>
      </c>
      <c r="D129" s="67">
        <v>2012</v>
      </c>
      <c r="E129" s="96">
        <v>1521</v>
      </c>
      <c r="F129" s="96">
        <v>1573</v>
      </c>
      <c r="G129" s="96">
        <v>219</v>
      </c>
      <c r="H129" s="96">
        <v>320</v>
      </c>
      <c r="I129" s="96">
        <v>93</v>
      </c>
      <c r="J129" s="142">
        <v>101.72413793103448</v>
      </c>
      <c r="K129" s="142">
        <v>-12.024608501118568</v>
      </c>
      <c r="L129" s="142">
        <v>80.991735537190081</v>
      </c>
      <c r="M129" s="142">
        <v>442.37288135593218</v>
      </c>
      <c r="N129" s="142">
        <v>-1.0638297872340425</v>
      </c>
      <c r="O129" s="68"/>
      <c r="Q129" s="6"/>
      <c r="R129" s="6"/>
      <c r="S129" s="6"/>
      <c r="T129" s="6"/>
      <c r="U129" s="6"/>
      <c r="V129" s="6"/>
      <c r="W129" s="6"/>
      <c r="X129" s="6"/>
      <c r="Y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2:35" s="5" customFormat="1" ht="8.25" hidden="1" customHeight="1">
      <c r="B130" s="67">
        <v>252</v>
      </c>
      <c r="C130" s="67" t="str">
        <f>VLOOKUP(Datenbereich_A4[[#This Row],[AGS]],[2]Tabelle1!$A$1:$B$68,2,FALSE)</f>
        <v>Hameln-Pyrmont</v>
      </c>
      <c r="D130" s="67">
        <v>2012</v>
      </c>
      <c r="E130" s="96">
        <v>638</v>
      </c>
      <c r="F130" s="96">
        <v>2847</v>
      </c>
      <c r="G130" s="96">
        <v>203</v>
      </c>
      <c r="H130" s="96">
        <v>188</v>
      </c>
      <c r="I130" s="96">
        <v>68</v>
      </c>
      <c r="J130" s="142">
        <v>12.32394366197183</v>
      </c>
      <c r="K130" s="142">
        <v>-11.61130083824899</v>
      </c>
      <c r="L130" s="142">
        <v>42.95774647887324</v>
      </c>
      <c r="M130" s="142">
        <v>241.81818181818181</v>
      </c>
      <c r="N130" s="142">
        <v>47.826086956521742</v>
      </c>
      <c r="O130" s="68"/>
      <c r="Q130" s="6"/>
      <c r="R130" s="6"/>
      <c r="S130" s="6"/>
      <c r="T130" s="6"/>
      <c r="U130" s="6"/>
      <c r="V130" s="6"/>
      <c r="W130" s="6"/>
      <c r="X130" s="6"/>
      <c r="Y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2:35" s="5" customFormat="1" ht="8.25" hidden="1" customHeight="1">
      <c r="B131" s="67">
        <v>254</v>
      </c>
      <c r="C131" s="67" t="str">
        <f>VLOOKUP(Datenbereich_A4[[#This Row],[AGS]],[2]Tabelle1!$A$1:$B$68,2,FALSE)</f>
        <v>Hildesheim</v>
      </c>
      <c r="D131" s="67">
        <v>2012</v>
      </c>
      <c r="E131" s="96">
        <v>1254</v>
      </c>
      <c r="F131" s="96">
        <v>3419</v>
      </c>
      <c r="G131" s="96">
        <v>355</v>
      </c>
      <c r="H131" s="96">
        <v>222</v>
      </c>
      <c r="I131" s="96">
        <v>385</v>
      </c>
      <c r="J131" s="142">
        <v>28.089887640449437</v>
      </c>
      <c r="K131" s="142">
        <v>-17.871727119865483</v>
      </c>
      <c r="L131" s="142">
        <v>21.575342465753426</v>
      </c>
      <c r="M131" s="142">
        <v>70.769230769230774</v>
      </c>
      <c r="N131" s="142">
        <v>79.069767441860463</v>
      </c>
      <c r="O131" s="68"/>
      <c r="Q131" s="6"/>
      <c r="R131" s="6"/>
      <c r="S131" s="6"/>
      <c r="T131" s="6"/>
      <c r="U131" s="6"/>
      <c r="V131" s="6"/>
      <c r="W131" s="6"/>
      <c r="X131" s="6"/>
      <c r="Y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2:35" s="5" customFormat="1" ht="8.25" hidden="1" customHeight="1">
      <c r="B132" s="67">
        <v>255</v>
      </c>
      <c r="C132" s="67" t="str">
        <f>VLOOKUP(Datenbereich_A4[[#This Row],[AGS]],[2]Tabelle1!$A$1:$B$68,2,FALSE)</f>
        <v>Holzminden</v>
      </c>
      <c r="D132" s="67">
        <v>2012</v>
      </c>
      <c r="E132" s="96">
        <v>183</v>
      </c>
      <c r="F132" s="96">
        <v>1104</v>
      </c>
      <c r="G132" s="96">
        <v>95</v>
      </c>
      <c r="H132" s="96">
        <v>27</v>
      </c>
      <c r="I132" s="96">
        <v>10</v>
      </c>
      <c r="J132" s="142">
        <v>2.2346368715083798</v>
      </c>
      <c r="K132" s="142">
        <v>-18.523985239852397</v>
      </c>
      <c r="L132" s="142">
        <v>265.38461538461536</v>
      </c>
      <c r="M132" s="142">
        <v>92.857142857142861</v>
      </c>
      <c r="N132" s="142">
        <v>-23.076923076923077</v>
      </c>
      <c r="O132" s="68"/>
      <c r="Q132" s="6"/>
      <c r="R132" s="6"/>
      <c r="S132" s="6"/>
      <c r="T132" s="6"/>
      <c r="U132" s="6"/>
      <c r="V132" s="6"/>
      <c r="W132" s="6"/>
      <c r="X132" s="6"/>
      <c r="Y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2:35" s="5" customFormat="1" ht="8.25" hidden="1" customHeight="1">
      <c r="B133" s="67">
        <v>256</v>
      </c>
      <c r="C133" s="67" t="str">
        <f>VLOOKUP(Datenbereich_A4[[#This Row],[AGS]],[2]Tabelle1!$A$1:$B$68,2,FALSE)</f>
        <v>Nienburg (Weser)</v>
      </c>
      <c r="D133" s="67">
        <v>2012</v>
      </c>
      <c r="E133" s="96">
        <v>728</v>
      </c>
      <c r="F133" s="96">
        <v>1509</v>
      </c>
      <c r="G133" s="96">
        <v>377</v>
      </c>
      <c r="H133" s="96">
        <v>160</v>
      </c>
      <c r="I133" s="96">
        <v>104</v>
      </c>
      <c r="J133" s="142">
        <v>51.037344398340252</v>
      </c>
      <c r="K133" s="142">
        <v>-23.941532258064516</v>
      </c>
      <c r="L133" s="142">
        <v>13.897280966767372</v>
      </c>
      <c r="M133" s="142">
        <v>384.84848484848487</v>
      </c>
      <c r="N133" s="142">
        <v>79.310344827586206</v>
      </c>
      <c r="O133" s="68"/>
      <c r="Q133" s="6"/>
      <c r="R133" s="6"/>
      <c r="S133" s="6"/>
      <c r="T133" s="6"/>
      <c r="U133" s="6"/>
      <c r="V133" s="6"/>
      <c r="W133" s="6"/>
      <c r="X133" s="6"/>
      <c r="Y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2:35" s="5" customFormat="1" ht="8.25" hidden="1" customHeight="1">
      <c r="B134" s="67">
        <v>257</v>
      </c>
      <c r="C134" s="67" t="str">
        <f>VLOOKUP(Datenbereich_A4[[#This Row],[AGS]],[2]Tabelle1!$A$1:$B$68,2,FALSE)</f>
        <v>Schaumburg</v>
      </c>
      <c r="D134" s="67">
        <v>2012</v>
      </c>
      <c r="E134" s="96">
        <v>916</v>
      </c>
      <c r="F134" s="96">
        <v>2380</v>
      </c>
      <c r="G134" s="96">
        <v>142</v>
      </c>
      <c r="H134" s="96">
        <v>83</v>
      </c>
      <c r="I134" s="96">
        <v>102</v>
      </c>
      <c r="J134" s="142">
        <v>52.921535893155259</v>
      </c>
      <c r="K134" s="142">
        <v>-22.222222222222221</v>
      </c>
      <c r="L134" s="142">
        <v>-7.1895424836601309</v>
      </c>
      <c r="M134" s="142">
        <v>40.677966101694913</v>
      </c>
      <c r="N134" s="142">
        <v>-29.655172413793103</v>
      </c>
      <c r="O134" s="68"/>
      <c r="Q134" s="6"/>
      <c r="R134" s="6"/>
      <c r="S134" s="6"/>
      <c r="T134" s="6"/>
      <c r="U134" s="6"/>
      <c r="V134" s="6"/>
      <c r="W134" s="6"/>
      <c r="X134" s="6"/>
      <c r="Y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2:35" s="127" customFormat="1" ht="16.5" hidden="1" customHeight="1">
      <c r="B135" s="74">
        <v>2</v>
      </c>
      <c r="C135" s="74" t="str">
        <f>VLOOKUP(Datenbereich_A4[[#This Row],[AGS]],[2]Tabelle1!$A$1:$B$68,2,FALSE)</f>
        <v>Statistische Region Hannover</v>
      </c>
      <c r="D135" s="74">
        <v>2012</v>
      </c>
      <c r="E135" s="88">
        <v>16840</v>
      </c>
      <c r="F135" s="88">
        <v>40032</v>
      </c>
      <c r="G135" s="88">
        <v>2782</v>
      </c>
      <c r="H135" s="88">
        <v>2756</v>
      </c>
      <c r="I135" s="88">
        <v>4075</v>
      </c>
      <c r="J135" s="144">
        <v>47.074235807860262</v>
      </c>
      <c r="K135" s="144">
        <v>-11.570576540755468</v>
      </c>
      <c r="L135" s="144">
        <v>36.172295643661279</v>
      </c>
      <c r="M135" s="144">
        <v>154.71349353049908</v>
      </c>
      <c r="N135" s="144">
        <v>28.225298930144746</v>
      </c>
      <c r="O135" s="128"/>
      <c r="Q135" s="129"/>
      <c r="R135" s="129"/>
      <c r="S135" s="129"/>
      <c r="T135" s="129"/>
      <c r="U135" s="129"/>
      <c r="V135" s="129"/>
      <c r="W135" s="129"/>
      <c r="X135" s="129"/>
      <c r="Y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</row>
    <row r="136" spans="2:35" s="5" customFormat="1" ht="8.25" hidden="1" customHeight="1">
      <c r="B136" s="67">
        <v>351</v>
      </c>
      <c r="C136" s="67" t="str">
        <f>VLOOKUP(Datenbereich_A4[[#This Row],[AGS]],[2]Tabelle1!$A$1:$B$68,2,FALSE)</f>
        <v>Celle</v>
      </c>
      <c r="D136" s="67">
        <v>2012</v>
      </c>
      <c r="E136" s="96">
        <v>649</v>
      </c>
      <c r="F136" s="96">
        <v>1740</v>
      </c>
      <c r="G136" s="96">
        <v>162</v>
      </c>
      <c r="H136" s="96">
        <v>143</v>
      </c>
      <c r="I136" s="96">
        <v>291</v>
      </c>
      <c r="J136" s="142">
        <v>54.156769596199524</v>
      </c>
      <c r="K136" s="142">
        <v>-28.039702233250619</v>
      </c>
      <c r="L136" s="142">
        <v>33.884297520661157</v>
      </c>
      <c r="M136" s="142">
        <v>90.666666666666671</v>
      </c>
      <c r="N136" s="142">
        <v>94</v>
      </c>
      <c r="O136" s="68"/>
      <c r="Q136" s="6"/>
      <c r="R136" s="6"/>
      <c r="S136" s="6"/>
      <c r="T136" s="6"/>
      <c r="U136" s="6"/>
      <c r="V136" s="6"/>
      <c r="W136" s="6"/>
      <c r="X136" s="6"/>
      <c r="Y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2:35" s="130" customFormat="1" ht="8.25" hidden="1" customHeight="1">
      <c r="B137" s="67">
        <v>352</v>
      </c>
      <c r="C137" s="67" t="str">
        <f>VLOOKUP(Datenbereich_A4[[#This Row],[AGS]],[2]Tabelle1!$A$1:$B$68,2,FALSE)</f>
        <v>Cuxhaven</v>
      </c>
      <c r="D137" s="67">
        <v>2012</v>
      </c>
      <c r="E137" s="96">
        <v>611</v>
      </c>
      <c r="F137" s="96">
        <v>925</v>
      </c>
      <c r="G137" s="96">
        <v>91</v>
      </c>
      <c r="H137" s="96">
        <v>61</v>
      </c>
      <c r="I137" s="96">
        <v>63</v>
      </c>
      <c r="J137" s="142">
        <v>43.42723004694836</v>
      </c>
      <c r="K137" s="142">
        <v>-19.635099913119028</v>
      </c>
      <c r="L137" s="142">
        <v>4.5977011494252871</v>
      </c>
      <c r="M137" s="142">
        <v>56.410256410256409</v>
      </c>
      <c r="N137" s="142">
        <v>-20.253164556962027</v>
      </c>
      <c r="O137" s="131"/>
      <c r="Q137" s="131"/>
      <c r="R137" s="131"/>
      <c r="S137" s="131"/>
      <c r="T137" s="131"/>
      <c r="U137" s="131"/>
      <c r="V137" s="131"/>
      <c r="W137" s="131"/>
      <c r="X137" s="131"/>
      <c r="Y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</row>
    <row r="138" spans="2:35" s="5" customFormat="1" ht="8.25" hidden="1" customHeight="1">
      <c r="B138" s="67">
        <v>353</v>
      </c>
      <c r="C138" s="67" t="str">
        <f>VLOOKUP(Datenbereich_A4[[#This Row],[AGS]],[2]Tabelle1!$A$1:$B$68,2,FALSE)</f>
        <v>Harburg</v>
      </c>
      <c r="D138" s="67">
        <v>2012</v>
      </c>
      <c r="E138" s="96">
        <v>1561</v>
      </c>
      <c r="F138" s="96">
        <v>1366</v>
      </c>
      <c r="G138" s="96">
        <v>102</v>
      </c>
      <c r="H138" s="96">
        <v>216</v>
      </c>
      <c r="I138" s="96">
        <v>51</v>
      </c>
      <c r="J138" s="142">
        <v>77.79043280182232</v>
      </c>
      <c r="K138" s="142">
        <v>-15.626930203829524</v>
      </c>
      <c r="L138" s="142">
        <v>6.25</v>
      </c>
      <c r="M138" s="142">
        <v>71.428571428571431</v>
      </c>
      <c r="N138" s="142">
        <v>-12.068965517241379</v>
      </c>
      <c r="O138" s="68"/>
      <c r="Q138" s="6"/>
      <c r="R138" s="6"/>
      <c r="S138" s="6"/>
      <c r="T138" s="6"/>
      <c r="U138" s="6"/>
      <c r="V138" s="6"/>
      <c r="W138" s="6"/>
      <c r="X138" s="6"/>
      <c r="Y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2:35" s="5" customFormat="1" ht="8.25" hidden="1" customHeight="1">
      <c r="B139" s="67">
        <v>354</v>
      </c>
      <c r="C139" s="67" t="str">
        <f>VLOOKUP(Datenbereich_A4[[#This Row],[AGS]],[2]Tabelle1!$A$1:$B$68,2,FALSE)</f>
        <v>Lüchow-Dannenberg</v>
      </c>
      <c r="D139" s="67">
        <v>2012</v>
      </c>
      <c r="E139" s="96">
        <v>373</v>
      </c>
      <c r="F139" s="96">
        <v>95</v>
      </c>
      <c r="G139" s="96">
        <v>19</v>
      </c>
      <c r="H139" s="96">
        <v>106</v>
      </c>
      <c r="I139" s="96">
        <v>1</v>
      </c>
      <c r="J139" s="142">
        <v>58.723404255319146</v>
      </c>
      <c r="K139" s="142">
        <v>-8.6538461538461533</v>
      </c>
      <c r="L139" s="142">
        <v>171.42857142857142</v>
      </c>
      <c r="M139" s="142">
        <v>1225</v>
      </c>
      <c r="N139" s="142">
        <v>0</v>
      </c>
      <c r="O139" s="68"/>
      <c r="Q139" s="6"/>
      <c r="R139" s="6"/>
      <c r="S139" s="6"/>
      <c r="T139" s="6"/>
      <c r="U139" s="6"/>
      <c r="V139" s="6"/>
      <c r="W139" s="6"/>
      <c r="X139" s="6"/>
      <c r="Y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2:35" s="5" customFormat="1" ht="8.25" hidden="1" customHeight="1">
      <c r="B140" s="67">
        <v>355</v>
      </c>
      <c r="C140" s="67" t="str">
        <f>VLOOKUP(Datenbereich_A4[[#This Row],[AGS]],[2]Tabelle1!$A$1:$B$68,2,FALSE)</f>
        <v>Lüneburg</v>
      </c>
      <c r="D140" s="67">
        <v>2012</v>
      </c>
      <c r="E140" s="96">
        <v>980</v>
      </c>
      <c r="F140" s="96">
        <v>820</v>
      </c>
      <c r="G140" s="96">
        <v>92</v>
      </c>
      <c r="H140" s="96">
        <v>129</v>
      </c>
      <c r="I140" s="96">
        <v>121</v>
      </c>
      <c r="J140" s="142">
        <v>67.521367521367523</v>
      </c>
      <c r="K140" s="142">
        <v>-17.587939698492463</v>
      </c>
      <c r="L140" s="142">
        <v>-21.367521367521366</v>
      </c>
      <c r="M140" s="142">
        <v>248.64864864864865</v>
      </c>
      <c r="N140" s="142">
        <v>-22.929936305732483</v>
      </c>
      <c r="O140" s="68"/>
      <c r="Q140" s="6"/>
      <c r="R140" s="6"/>
      <c r="S140" s="6"/>
      <c r="T140" s="6"/>
      <c r="U140" s="6"/>
      <c r="V140" s="6"/>
      <c r="W140" s="6"/>
      <c r="X140" s="6"/>
      <c r="Y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2:35" s="5" customFormat="1" ht="8.25" hidden="1" customHeight="1">
      <c r="B141" s="67">
        <v>356</v>
      </c>
      <c r="C141" s="67" t="str">
        <f>VLOOKUP(Datenbereich_A4[[#This Row],[AGS]],[2]Tabelle1!$A$1:$B$68,2,FALSE)</f>
        <v>Osterholz</v>
      </c>
      <c r="D141" s="67">
        <v>2012</v>
      </c>
      <c r="E141" s="96">
        <v>551</v>
      </c>
      <c r="F141" s="96">
        <v>819</v>
      </c>
      <c r="G141" s="96">
        <v>59</v>
      </c>
      <c r="H141" s="96">
        <v>70</v>
      </c>
      <c r="I141" s="96">
        <v>26</v>
      </c>
      <c r="J141" s="142">
        <v>109.50570342205323</v>
      </c>
      <c r="K141" s="142">
        <v>-18.75</v>
      </c>
      <c r="L141" s="142">
        <v>-28.91566265060241</v>
      </c>
      <c r="M141" s="142">
        <v>118.75</v>
      </c>
      <c r="N141" s="142">
        <v>-25.714285714285715</v>
      </c>
      <c r="O141" s="68"/>
      <c r="Q141" s="6"/>
      <c r="R141" s="6"/>
      <c r="S141" s="6"/>
      <c r="T141" s="6"/>
      <c r="U141" s="6"/>
      <c r="V141" s="6"/>
      <c r="W141" s="6"/>
      <c r="X141" s="6"/>
      <c r="Y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2:35" s="5" customFormat="1" ht="8.25" hidden="1" customHeight="1">
      <c r="B142" s="67">
        <v>357</v>
      </c>
      <c r="C142" s="67" t="str">
        <f>VLOOKUP(Datenbereich_A4[[#This Row],[AGS]],[2]Tabelle1!$A$1:$B$68,2,FALSE)</f>
        <v>Rotenburg (Wümme)</v>
      </c>
      <c r="D142" s="67">
        <v>2012</v>
      </c>
      <c r="E142" s="96">
        <v>1044</v>
      </c>
      <c r="F142" s="96">
        <v>775</v>
      </c>
      <c r="G142" s="96">
        <v>58</v>
      </c>
      <c r="H142" s="96">
        <v>186</v>
      </c>
      <c r="I142" s="96">
        <v>42</v>
      </c>
      <c r="J142" s="142">
        <v>47.249647390691116</v>
      </c>
      <c r="K142" s="142">
        <v>-22.5</v>
      </c>
      <c r="L142" s="142">
        <v>34.883720930232556</v>
      </c>
      <c r="M142" s="142">
        <v>232.14285714285714</v>
      </c>
      <c r="N142" s="142">
        <v>-30</v>
      </c>
      <c r="O142" s="68"/>
      <c r="Q142" s="6"/>
      <c r="R142" s="6"/>
      <c r="S142" s="6"/>
      <c r="T142" s="6"/>
      <c r="U142" s="6"/>
      <c r="V142" s="6"/>
      <c r="W142" s="6"/>
      <c r="X142" s="6"/>
      <c r="Y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2:35" s="5" customFormat="1" ht="8.25" hidden="1" customHeight="1">
      <c r="B143" s="67">
        <v>358</v>
      </c>
      <c r="C143" s="67" t="str">
        <f>VLOOKUP(Datenbereich_A4[[#This Row],[AGS]],[2]Tabelle1!$A$1:$B$68,2,FALSE)</f>
        <v>Heidekreis</v>
      </c>
      <c r="D143" s="67">
        <v>2012</v>
      </c>
      <c r="E143" s="96">
        <v>818</v>
      </c>
      <c r="F143" s="96">
        <v>982</v>
      </c>
      <c r="G143" s="96">
        <v>129</v>
      </c>
      <c r="H143" s="96">
        <v>86</v>
      </c>
      <c r="I143" s="96">
        <v>84</v>
      </c>
      <c r="J143" s="142">
        <v>76.293103448275858</v>
      </c>
      <c r="K143" s="142">
        <v>-24.286815728604473</v>
      </c>
      <c r="L143" s="142">
        <v>41.758241758241759</v>
      </c>
      <c r="M143" s="142">
        <v>109.7560975609756</v>
      </c>
      <c r="N143" s="142">
        <v>1.2048192771084338</v>
      </c>
      <c r="O143" s="68"/>
      <c r="Q143" s="6"/>
      <c r="R143" s="6"/>
      <c r="S143" s="6"/>
      <c r="T143" s="6"/>
      <c r="U143" s="6"/>
      <c r="V143" s="6"/>
      <c r="W143" s="6"/>
      <c r="X143" s="6"/>
      <c r="Y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2:35" s="5" customFormat="1" ht="8.25" hidden="1" customHeight="1">
      <c r="B144" s="67">
        <v>359</v>
      </c>
      <c r="C144" s="67" t="str">
        <f>VLOOKUP(Datenbereich_A4[[#This Row],[AGS]],[2]Tabelle1!$A$1:$B$68,2,FALSE)</f>
        <v>Stade</v>
      </c>
      <c r="D144" s="67">
        <v>2012</v>
      </c>
      <c r="E144" s="96">
        <v>1809</v>
      </c>
      <c r="F144" s="96">
        <v>1828</v>
      </c>
      <c r="G144" s="96">
        <v>59</v>
      </c>
      <c r="H144" s="96">
        <v>196</v>
      </c>
      <c r="I144" s="96">
        <v>61</v>
      </c>
      <c r="J144" s="142">
        <v>158.0599144079886</v>
      </c>
      <c r="K144" s="142">
        <v>-6.7822539520652727</v>
      </c>
      <c r="L144" s="142">
        <v>-15.714285714285714</v>
      </c>
      <c r="M144" s="142">
        <v>130.58823529411765</v>
      </c>
      <c r="N144" s="142">
        <v>-47.413793103448278</v>
      </c>
      <c r="O144" s="68"/>
      <c r="Q144" s="6"/>
      <c r="R144" s="6"/>
      <c r="S144" s="6"/>
      <c r="T144" s="6"/>
      <c r="U144" s="6"/>
      <c r="V144" s="6"/>
      <c r="W144" s="6"/>
      <c r="X144" s="6"/>
      <c r="Y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2:35" s="5" customFormat="1" ht="8.25" hidden="1" customHeight="1">
      <c r="B145" s="67">
        <v>360</v>
      </c>
      <c r="C145" s="67" t="str">
        <f>VLOOKUP(Datenbereich_A4[[#This Row],[AGS]],[2]Tabelle1!$A$1:$B$68,2,FALSE)</f>
        <v>Uelzen</v>
      </c>
      <c r="D145" s="67">
        <v>2012</v>
      </c>
      <c r="E145" s="96">
        <v>448</v>
      </c>
      <c r="F145" s="96">
        <v>245</v>
      </c>
      <c r="G145" s="96">
        <v>50</v>
      </c>
      <c r="H145" s="96">
        <v>64</v>
      </c>
      <c r="I145" s="96">
        <v>27</v>
      </c>
      <c r="J145" s="142">
        <v>52.38095238095238</v>
      </c>
      <c r="K145" s="142">
        <v>-31.179775280898877</v>
      </c>
      <c r="L145" s="142">
        <v>47.058823529411768</v>
      </c>
      <c r="M145" s="142">
        <v>190.90909090909091</v>
      </c>
      <c r="N145" s="142">
        <v>-55.73770491803279</v>
      </c>
      <c r="O145" s="68"/>
      <c r="Q145" s="6"/>
      <c r="R145" s="6"/>
      <c r="S145" s="6"/>
      <c r="T145" s="6"/>
      <c r="U145" s="6"/>
      <c r="V145" s="6"/>
      <c r="W145" s="6"/>
      <c r="X145" s="6"/>
      <c r="Y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2:35" s="5" customFormat="1" ht="8.25" hidden="1" customHeight="1">
      <c r="B146" s="67">
        <v>361</v>
      </c>
      <c r="C146" s="67" t="str">
        <f>VLOOKUP(Datenbereich_A4[[#This Row],[AGS]],[2]Tabelle1!$A$1:$B$68,2,FALSE)</f>
        <v>Verden</v>
      </c>
      <c r="D146" s="67">
        <v>2012</v>
      </c>
      <c r="E146" s="96">
        <v>727</v>
      </c>
      <c r="F146" s="96">
        <v>2029</v>
      </c>
      <c r="G146" s="96">
        <v>179</v>
      </c>
      <c r="H146" s="96">
        <v>76</v>
      </c>
      <c r="I146" s="96">
        <v>146</v>
      </c>
      <c r="J146" s="142">
        <v>63.004484304932738</v>
      </c>
      <c r="K146" s="142">
        <v>-20.587084148727985</v>
      </c>
      <c r="L146" s="142">
        <v>92.473118279569889</v>
      </c>
      <c r="M146" s="142">
        <v>171.42857142857142</v>
      </c>
      <c r="N146" s="142">
        <v>31.531531531531531</v>
      </c>
      <c r="O146" s="68"/>
      <c r="Q146" s="6"/>
      <c r="R146" s="6"/>
      <c r="S146" s="6"/>
      <c r="T146" s="6"/>
      <c r="U146" s="6"/>
      <c r="V146" s="6"/>
      <c r="W146" s="6"/>
      <c r="X146" s="6"/>
      <c r="Y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2:35" s="133" customFormat="1" ht="16.5" hidden="1" customHeight="1">
      <c r="B147" s="74">
        <v>3</v>
      </c>
      <c r="C147" s="74" t="str">
        <f>VLOOKUP(Datenbereich_A4[[#This Row],[AGS]],[2]Tabelle1!$A$1:$B$68,2,FALSE)</f>
        <v>Statistische Region Lüneburg</v>
      </c>
      <c r="D147" s="74">
        <v>2012</v>
      </c>
      <c r="E147" s="88">
        <v>9571</v>
      </c>
      <c r="F147" s="88">
        <v>11624</v>
      </c>
      <c r="G147" s="88">
        <v>1000</v>
      </c>
      <c r="H147" s="88">
        <v>1333</v>
      </c>
      <c r="I147" s="88">
        <v>913</v>
      </c>
      <c r="J147" s="144">
        <v>76.521578753227587</v>
      </c>
      <c r="K147" s="144">
        <v>-19.634955752212388</v>
      </c>
      <c r="L147" s="144">
        <v>18.764845605700714</v>
      </c>
      <c r="M147" s="144">
        <v>142.80510018214937</v>
      </c>
      <c r="N147" s="144">
        <v>0.21953896816684962</v>
      </c>
      <c r="O147" s="3"/>
      <c r="Q147" s="3"/>
      <c r="R147" s="3"/>
      <c r="S147" s="3"/>
      <c r="T147" s="3"/>
      <c r="U147" s="3"/>
      <c r="V147" s="3"/>
      <c r="W147" s="3"/>
      <c r="X147" s="3"/>
      <c r="Y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2:35" s="5" customFormat="1" ht="8.25" hidden="1" customHeight="1">
      <c r="B148" s="67">
        <v>401</v>
      </c>
      <c r="C148" s="67" t="str">
        <f>VLOOKUP(Datenbereich_A4[[#This Row],[AGS]],[2]Tabelle1!$A$1:$B$68,2,FALSE)</f>
        <v>Delmenhorst  Stadt</v>
      </c>
      <c r="D148" s="67">
        <v>2012</v>
      </c>
      <c r="E148" s="96">
        <v>831</v>
      </c>
      <c r="F148" s="96">
        <v>2553</v>
      </c>
      <c r="G148" s="96">
        <v>78</v>
      </c>
      <c r="H148" s="96">
        <v>86</v>
      </c>
      <c r="I148" s="96">
        <v>168</v>
      </c>
      <c r="J148" s="142">
        <v>66.533066132264523</v>
      </c>
      <c r="K148" s="142">
        <v>-19.387432901799812</v>
      </c>
      <c r="L148" s="142">
        <v>-25</v>
      </c>
      <c r="M148" s="142">
        <v>230.76923076923077</v>
      </c>
      <c r="N148" s="142">
        <v>140</v>
      </c>
      <c r="O148" s="68"/>
      <c r="Q148" s="6"/>
      <c r="R148" s="6"/>
      <c r="S148" s="6"/>
      <c r="T148" s="6"/>
      <c r="U148" s="6"/>
      <c r="V148" s="6"/>
      <c r="W148" s="6"/>
      <c r="X148" s="6"/>
      <c r="Y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2:35" s="5" customFormat="1" ht="8.25" hidden="1" customHeight="1">
      <c r="B149" s="67">
        <v>402</v>
      </c>
      <c r="C149" s="67" t="str">
        <f>VLOOKUP(Datenbereich_A4[[#This Row],[AGS]],[2]Tabelle1!$A$1:$B$68,2,FALSE)</f>
        <v>Emden  Stadt</v>
      </c>
      <c r="D149" s="67">
        <v>2012</v>
      </c>
      <c r="E149" s="96">
        <v>404</v>
      </c>
      <c r="F149" s="96">
        <v>338</v>
      </c>
      <c r="G149" s="96">
        <v>12</v>
      </c>
      <c r="H149" s="96">
        <v>102</v>
      </c>
      <c r="I149" s="96">
        <v>44</v>
      </c>
      <c r="J149" s="142">
        <v>49.629629629629626</v>
      </c>
      <c r="K149" s="142">
        <v>-9.3833780160857909</v>
      </c>
      <c r="L149" s="142">
        <v>1100</v>
      </c>
      <c r="M149" s="142">
        <v>161.53846153846155</v>
      </c>
      <c r="N149" s="142">
        <v>62.962962962962962</v>
      </c>
      <c r="O149" s="68"/>
      <c r="Q149" s="6"/>
      <c r="R149" s="6"/>
      <c r="S149" s="6"/>
      <c r="T149" s="6"/>
      <c r="U149" s="6"/>
      <c r="V149" s="6"/>
      <c r="W149" s="6"/>
      <c r="X149" s="6"/>
      <c r="Y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2:35" s="5" customFormat="1" ht="8.25" hidden="1" customHeight="1">
      <c r="B150" s="67">
        <v>403</v>
      </c>
      <c r="C150" s="67" t="str">
        <f>VLOOKUP(Datenbereich_A4[[#This Row],[AGS]],[2]Tabelle1!$A$1:$B$68,2,FALSE)</f>
        <v>Oldenburg(Oldb)  Stadt</v>
      </c>
      <c r="D150" s="67">
        <v>2012</v>
      </c>
      <c r="E150" s="96">
        <v>822</v>
      </c>
      <c r="F150" s="96">
        <v>1731</v>
      </c>
      <c r="G150" s="96">
        <v>209</v>
      </c>
      <c r="H150" s="96">
        <v>199</v>
      </c>
      <c r="I150" s="96">
        <v>938</v>
      </c>
      <c r="J150" s="142">
        <v>14.965034965034965</v>
      </c>
      <c r="K150" s="142">
        <v>-18.998596162845111</v>
      </c>
      <c r="L150" s="142">
        <v>127.17391304347827</v>
      </c>
      <c r="M150" s="142">
        <v>73.043478260869563</v>
      </c>
      <c r="N150" s="142">
        <v>110.78651685393258</v>
      </c>
      <c r="O150" s="68"/>
      <c r="Q150" s="6"/>
      <c r="R150" s="6"/>
      <c r="S150" s="6"/>
      <c r="T150" s="6"/>
      <c r="U150" s="6"/>
      <c r="V150" s="6"/>
      <c r="W150" s="6"/>
      <c r="X150" s="6"/>
      <c r="Y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2:35" s="5" customFormat="1" ht="8.25" hidden="1" customHeight="1">
      <c r="B151" s="67">
        <v>404</v>
      </c>
      <c r="C151" s="67" t="str">
        <f>VLOOKUP(Datenbereich_A4[[#This Row],[AGS]],[2]Tabelle1!$A$1:$B$68,2,FALSE)</f>
        <v>Osnabrück  Stadt</v>
      </c>
      <c r="D151" s="67">
        <v>2012</v>
      </c>
      <c r="E151" s="96">
        <v>1077</v>
      </c>
      <c r="F151" s="96">
        <v>2863</v>
      </c>
      <c r="G151" s="96">
        <v>107</v>
      </c>
      <c r="H151" s="96">
        <v>415</v>
      </c>
      <c r="I151" s="96">
        <v>92</v>
      </c>
      <c r="J151" s="142">
        <v>73.990306946688207</v>
      </c>
      <c r="K151" s="142">
        <v>-10.893246187363834</v>
      </c>
      <c r="L151" s="142">
        <v>48.611111111111114</v>
      </c>
      <c r="M151" s="142">
        <v>603.38983050847457</v>
      </c>
      <c r="N151" s="142">
        <v>124.39024390243902</v>
      </c>
      <c r="O151" s="68"/>
      <c r="Q151" s="6"/>
      <c r="R151" s="6"/>
      <c r="S151" s="6"/>
      <c r="T151" s="6"/>
      <c r="U151" s="6"/>
      <c r="V151" s="6"/>
      <c r="W151" s="6"/>
      <c r="X151" s="6"/>
      <c r="Y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2:35" s="5" customFormat="1" ht="8.25" hidden="1" customHeight="1">
      <c r="B152" s="67">
        <v>405</v>
      </c>
      <c r="C152" s="67" t="str">
        <f>VLOOKUP(Datenbereich_A4[[#This Row],[AGS]],[2]Tabelle1!$A$1:$B$68,2,FALSE)</f>
        <v>Wilhelmshaven  Stadt</v>
      </c>
      <c r="D152" s="67">
        <v>2012</v>
      </c>
      <c r="E152" s="96">
        <v>584</v>
      </c>
      <c r="F152" s="96">
        <v>537</v>
      </c>
      <c r="G152" s="96">
        <v>48</v>
      </c>
      <c r="H152" s="96">
        <v>98</v>
      </c>
      <c r="I152" s="96">
        <v>120</v>
      </c>
      <c r="J152" s="142">
        <v>172.89719626168224</v>
      </c>
      <c r="K152" s="142">
        <v>-22.286541244573083</v>
      </c>
      <c r="L152" s="142">
        <v>-14.285714285714286</v>
      </c>
      <c r="M152" s="142">
        <v>553.33333333333337</v>
      </c>
      <c r="N152" s="142">
        <v>27.659574468085108</v>
      </c>
      <c r="O152" s="68"/>
      <c r="Q152" s="6"/>
      <c r="R152" s="6"/>
      <c r="S152" s="6"/>
      <c r="T152" s="6"/>
      <c r="U152" s="6"/>
      <c r="V152" s="6"/>
      <c r="W152" s="6"/>
      <c r="X152" s="6"/>
      <c r="Y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2:35" s="5" customFormat="1" ht="8.25" hidden="1" customHeight="1">
      <c r="B153" s="67">
        <v>451</v>
      </c>
      <c r="C153" s="67" t="str">
        <f>VLOOKUP(Datenbereich_A4[[#This Row],[AGS]],[2]Tabelle1!$A$1:$B$68,2,FALSE)</f>
        <v>Ammerland</v>
      </c>
      <c r="D153" s="67">
        <v>2012</v>
      </c>
      <c r="E153" s="96">
        <v>1031</v>
      </c>
      <c r="F153" s="96">
        <v>557</v>
      </c>
      <c r="G153" s="96">
        <v>137</v>
      </c>
      <c r="H153" s="96">
        <v>136</v>
      </c>
      <c r="I153" s="96">
        <v>93</v>
      </c>
      <c r="J153" s="142">
        <v>280.44280442804427</v>
      </c>
      <c r="K153" s="142">
        <v>-22.853185595567869</v>
      </c>
      <c r="L153" s="142">
        <v>41.237113402061858</v>
      </c>
      <c r="M153" s="142">
        <v>444</v>
      </c>
      <c r="N153" s="142">
        <v>1.0869565217391304</v>
      </c>
      <c r="O153" s="68"/>
      <c r="Q153" s="6"/>
      <c r="R153" s="6"/>
      <c r="S153" s="6"/>
      <c r="T153" s="6"/>
      <c r="U153" s="6"/>
      <c r="V153" s="6"/>
      <c r="W153" s="6"/>
      <c r="X153" s="6"/>
      <c r="Y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2:35" s="5" customFormat="1" ht="8.25" hidden="1" customHeight="1">
      <c r="B154" s="67">
        <v>452</v>
      </c>
      <c r="C154" s="67" t="str">
        <f>VLOOKUP(Datenbereich_A4[[#This Row],[AGS]],[2]Tabelle1!$A$1:$B$68,2,FALSE)</f>
        <v>Aurich</v>
      </c>
      <c r="D154" s="67">
        <v>2012</v>
      </c>
      <c r="E154" s="96">
        <v>795</v>
      </c>
      <c r="F154" s="96">
        <v>347</v>
      </c>
      <c r="G154" s="96">
        <v>98</v>
      </c>
      <c r="H154" s="96">
        <v>101</v>
      </c>
      <c r="I154" s="96">
        <v>64</v>
      </c>
      <c r="J154" s="142">
        <v>153.18471337579618</v>
      </c>
      <c r="K154" s="142">
        <v>-21.136363636363637</v>
      </c>
      <c r="L154" s="142">
        <v>12.64367816091954</v>
      </c>
      <c r="M154" s="142">
        <v>225.80645161290323</v>
      </c>
      <c r="N154" s="142">
        <v>-22.891566265060241</v>
      </c>
      <c r="O154" s="68"/>
      <c r="Q154" s="6"/>
      <c r="R154" s="6"/>
      <c r="S154" s="6"/>
      <c r="T154" s="6"/>
      <c r="U154" s="6"/>
      <c r="V154" s="6"/>
      <c r="W154" s="6"/>
      <c r="X154" s="6"/>
      <c r="Y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2:35" s="5" customFormat="1" ht="8.25" hidden="1" customHeight="1">
      <c r="B155" s="67">
        <v>453</v>
      </c>
      <c r="C155" s="67" t="str">
        <f>VLOOKUP(Datenbereich_A4[[#This Row],[AGS]],[2]Tabelle1!$A$1:$B$68,2,FALSE)</f>
        <v>Cloppenburg</v>
      </c>
      <c r="D155" s="67">
        <v>2012</v>
      </c>
      <c r="E155" s="96">
        <v>2163</v>
      </c>
      <c r="F155" s="96">
        <v>864</v>
      </c>
      <c r="G155" s="96">
        <v>208</v>
      </c>
      <c r="H155" s="96">
        <v>1393</v>
      </c>
      <c r="I155" s="96">
        <v>438</v>
      </c>
      <c r="J155" s="142">
        <v>176.59846547314578</v>
      </c>
      <c r="K155" s="142">
        <v>-15.953307392996109</v>
      </c>
      <c r="L155" s="142">
        <v>50.724637681159422</v>
      </c>
      <c r="M155" s="142">
        <v>3997.0588235294117</v>
      </c>
      <c r="N155" s="142">
        <v>193.95973154362417</v>
      </c>
      <c r="O155" s="68"/>
      <c r="Q155" s="6"/>
      <c r="R155" s="6"/>
      <c r="S155" s="6"/>
      <c r="T155" s="6"/>
      <c r="U155" s="6"/>
      <c r="V155" s="6"/>
      <c r="W155" s="6"/>
      <c r="X155" s="6"/>
      <c r="Y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2:35" s="5" customFormat="1" ht="8.25" hidden="1" customHeight="1">
      <c r="B156" s="67">
        <v>454</v>
      </c>
      <c r="C156" s="67" t="str">
        <f>VLOOKUP(Datenbereich_A4[[#This Row],[AGS]],[2]Tabelle1!$A$1:$B$68,2,FALSE)</f>
        <v>Emsland</v>
      </c>
      <c r="D156" s="67">
        <v>2012</v>
      </c>
      <c r="E156" s="96">
        <v>4052</v>
      </c>
      <c r="F156" s="96">
        <v>977</v>
      </c>
      <c r="G156" s="96">
        <v>143</v>
      </c>
      <c r="H156" s="96">
        <v>1411</v>
      </c>
      <c r="I156" s="96">
        <v>130</v>
      </c>
      <c r="J156" s="142">
        <v>149.35384615384615</v>
      </c>
      <c r="K156" s="142">
        <v>-18.853820598006646</v>
      </c>
      <c r="L156" s="142">
        <v>40.196078431372548</v>
      </c>
      <c r="M156" s="142">
        <v>1756.578947368421</v>
      </c>
      <c r="N156" s="142">
        <v>-17.197452229299362</v>
      </c>
      <c r="O156" s="68"/>
      <c r="Q156" s="6"/>
      <c r="R156" s="6"/>
      <c r="S156" s="6"/>
      <c r="T156" s="6"/>
      <c r="U156" s="6"/>
      <c r="V156" s="6"/>
      <c r="W156" s="6"/>
      <c r="X156" s="6"/>
      <c r="Y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2:35" s="5" customFormat="1" ht="8.25" hidden="1" customHeight="1">
      <c r="B157" s="67">
        <v>455</v>
      </c>
      <c r="C157" s="67" t="str">
        <f>VLOOKUP(Datenbereich_A4[[#This Row],[AGS]],[2]Tabelle1!$A$1:$B$68,2,FALSE)</f>
        <v>Friesland</v>
      </c>
      <c r="D157" s="67">
        <v>2012</v>
      </c>
      <c r="E157" s="96">
        <v>263</v>
      </c>
      <c r="F157" s="96">
        <v>261</v>
      </c>
      <c r="G157" s="96">
        <v>40</v>
      </c>
      <c r="H157" s="96">
        <v>47</v>
      </c>
      <c r="I157" s="96">
        <v>34</v>
      </c>
      <c r="J157" s="142">
        <v>57.485029940119759</v>
      </c>
      <c r="K157" s="142">
        <v>-24.347826086956523</v>
      </c>
      <c r="L157" s="142">
        <v>0</v>
      </c>
      <c r="M157" s="142">
        <v>104.34782608695652</v>
      </c>
      <c r="N157" s="142">
        <v>-24.444444444444443</v>
      </c>
      <c r="O157" s="68"/>
      <c r="Q157" s="6"/>
      <c r="R157" s="6"/>
      <c r="S157" s="6"/>
      <c r="T157" s="6"/>
      <c r="U157" s="6"/>
      <c r="V157" s="6"/>
      <c r="W157" s="6"/>
      <c r="X157" s="6"/>
      <c r="Y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2:35" s="5" customFormat="1" ht="8.25" hidden="1" customHeight="1">
      <c r="B158" s="67">
        <v>456</v>
      </c>
      <c r="C158" s="67" t="str">
        <f>VLOOKUP(Datenbereich_A4[[#This Row],[AGS]],[2]Tabelle1!$A$1:$B$68,2,FALSE)</f>
        <v>Grafschaft Bentheim</v>
      </c>
      <c r="D158" s="67">
        <v>2012</v>
      </c>
      <c r="E158" s="96">
        <v>1107</v>
      </c>
      <c r="F158" s="96">
        <v>1420</v>
      </c>
      <c r="G158" s="96">
        <v>85</v>
      </c>
      <c r="H158" s="96">
        <v>198</v>
      </c>
      <c r="I158" s="96">
        <v>82</v>
      </c>
      <c r="J158" s="142">
        <v>237.5</v>
      </c>
      <c r="K158" s="142">
        <v>-18.857142857142858</v>
      </c>
      <c r="L158" s="142">
        <v>-12.371134020618557</v>
      </c>
      <c r="M158" s="142">
        <v>435.13513513513516</v>
      </c>
      <c r="N158" s="142">
        <v>-41.428571428571431</v>
      </c>
      <c r="O158" s="68"/>
      <c r="Q158" s="6"/>
      <c r="R158" s="6"/>
      <c r="S158" s="6"/>
      <c r="T158" s="6"/>
      <c r="U158" s="6"/>
      <c r="V158" s="6"/>
      <c r="W158" s="6"/>
      <c r="X158" s="6"/>
      <c r="Y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2:35" s="130" customFormat="1" ht="8.25" hidden="1" customHeight="1">
      <c r="B159" s="67">
        <v>457</v>
      </c>
      <c r="C159" s="67" t="str">
        <f>VLOOKUP(Datenbereich_A4[[#This Row],[AGS]],[2]Tabelle1!$A$1:$B$68,2,FALSE)</f>
        <v>Leer</v>
      </c>
      <c r="D159" s="67">
        <v>2012</v>
      </c>
      <c r="E159" s="96">
        <v>674</v>
      </c>
      <c r="F159" s="96">
        <v>400</v>
      </c>
      <c r="G159" s="96">
        <v>137</v>
      </c>
      <c r="H159" s="96">
        <v>273</v>
      </c>
      <c r="I159" s="96">
        <v>88</v>
      </c>
      <c r="J159" s="142">
        <v>68.922305764411021</v>
      </c>
      <c r="K159" s="142">
        <v>-37.402190923317683</v>
      </c>
      <c r="L159" s="142">
        <v>23.423423423423422</v>
      </c>
      <c r="M159" s="142">
        <v>123.77049180327869</v>
      </c>
      <c r="N159" s="142">
        <v>-10.204081632653061</v>
      </c>
      <c r="O159" s="131"/>
      <c r="Q159" s="131"/>
      <c r="R159" s="131"/>
      <c r="S159" s="131"/>
      <c r="T159" s="131"/>
      <c r="U159" s="131"/>
      <c r="V159" s="131"/>
      <c r="W159" s="131"/>
      <c r="X159" s="131"/>
      <c r="Y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</row>
    <row r="160" spans="2:35" s="5" customFormat="1" ht="8.25" hidden="1" customHeight="1">
      <c r="B160" s="67">
        <v>458</v>
      </c>
      <c r="C160" s="67" t="str">
        <f>VLOOKUP(Datenbereich_A4[[#This Row],[AGS]],[2]Tabelle1!$A$1:$B$68,2,FALSE)</f>
        <v>Oldenburg</v>
      </c>
      <c r="D160" s="67">
        <v>2012</v>
      </c>
      <c r="E160" s="96">
        <v>1254</v>
      </c>
      <c r="F160" s="96">
        <v>486</v>
      </c>
      <c r="G160" s="96">
        <v>107</v>
      </c>
      <c r="H160" s="96">
        <v>410</v>
      </c>
      <c r="I160" s="96">
        <v>544</v>
      </c>
      <c r="J160" s="142">
        <v>208.86699507389162</v>
      </c>
      <c r="K160" s="142">
        <v>-22.488038277511961</v>
      </c>
      <c r="L160" s="142">
        <v>-10.084033613445378</v>
      </c>
      <c r="M160" s="142">
        <v>1038.8888888888889</v>
      </c>
      <c r="N160" s="142">
        <v>142.85714285714286</v>
      </c>
      <c r="O160" s="68"/>
      <c r="Q160" s="6"/>
      <c r="R160" s="6"/>
      <c r="S160" s="6"/>
      <c r="T160" s="6"/>
      <c r="U160" s="6"/>
      <c r="V160" s="6"/>
      <c r="W160" s="6"/>
      <c r="X160" s="6"/>
      <c r="Y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2:35" s="5" customFormat="1" ht="8.25" hidden="1" customHeight="1">
      <c r="B161" s="67">
        <v>459</v>
      </c>
      <c r="C161" s="67" t="str">
        <f>VLOOKUP(Datenbereich_A4[[#This Row],[AGS]],[2]Tabelle1!$A$1:$B$68,2,FALSE)</f>
        <v>Osnabrück</v>
      </c>
      <c r="D161" s="67">
        <v>2012</v>
      </c>
      <c r="E161" s="96">
        <v>2976</v>
      </c>
      <c r="F161" s="96">
        <v>3180</v>
      </c>
      <c r="G161" s="96">
        <v>174</v>
      </c>
      <c r="H161" s="96">
        <v>1084</v>
      </c>
      <c r="I161" s="96">
        <v>100</v>
      </c>
      <c r="J161" s="142">
        <v>170.7916287534122</v>
      </c>
      <c r="K161" s="142">
        <v>-13.680781758957655</v>
      </c>
      <c r="L161" s="142">
        <v>1.1627906976744187</v>
      </c>
      <c r="M161" s="142">
        <v>727.48091603053433</v>
      </c>
      <c r="N161" s="142">
        <v>-44.751381215469614</v>
      </c>
      <c r="O161" s="68"/>
      <c r="Q161" s="6"/>
      <c r="R161" s="6"/>
      <c r="S161" s="6"/>
      <c r="T161" s="6"/>
      <c r="U161" s="6"/>
      <c r="V161" s="6"/>
      <c r="W161" s="6"/>
      <c r="X161" s="6"/>
      <c r="Y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2:35" s="5" customFormat="1" ht="8.25" hidden="1" customHeight="1">
      <c r="B162" s="67">
        <v>460</v>
      </c>
      <c r="C162" s="67" t="str">
        <f>VLOOKUP(Datenbereich_A4[[#This Row],[AGS]],[2]Tabelle1!$A$1:$B$68,2,FALSE)</f>
        <v>Vechta</v>
      </c>
      <c r="D162" s="67">
        <v>2012</v>
      </c>
      <c r="E162" s="96">
        <v>2210</v>
      </c>
      <c r="F162" s="96">
        <v>2737</v>
      </c>
      <c r="G162" s="96">
        <v>297</v>
      </c>
      <c r="H162" s="96">
        <v>769</v>
      </c>
      <c r="I162" s="96">
        <v>248</v>
      </c>
      <c r="J162" s="142">
        <v>143.92935982339955</v>
      </c>
      <c r="K162" s="142">
        <v>-12.917594654788418</v>
      </c>
      <c r="L162" s="142">
        <v>43.478260869565219</v>
      </c>
      <c r="M162" s="142">
        <v>794.18604651162786</v>
      </c>
      <c r="N162" s="142">
        <v>55</v>
      </c>
      <c r="O162" s="68"/>
      <c r="Q162" s="6"/>
      <c r="R162" s="6"/>
      <c r="S162" s="6"/>
      <c r="T162" s="6"/>
      <c r="U162" s="6"/>
      <c r="V162" s="6"/>
      <c r="W162" s="6"/>
      <c r="X162" s="6"/>
      <c r="Y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2:35" s="5" customFormat="1" ht="8.25" hidden="1" customHeight="1">
      <c r="B163" s="67">
        <v>461</v>
      </c>
      <c r="C163" s="67" t="str">
        <f>VLOOKUP(Datenbereich_A4[[#This Row],[AGS]],[2]Tabelle1!$A$1:$B$68,2,FALSE)</f>
        <v>Wesermarsch</v>
      </c>
      <c r="D163" s="67">
        <v>2012</v>
      </c>
      <c r="E163" s="96">
        <v>506</v>
      </c>
      <c r="F163" s="96">
        <v>1211</v>
      </c>
      <c r="G163" s="96">
        <v>58</v>
      </c>
      <c r="H163" s="96">
        <v>126</v>
      </c>
      <c r="I163" s="96">
        <v>61</v>
      </c>
      <c r="J163" s="142">
        <v>42.134831460674157</v>
      </c>
      <c r="K163" s="142">
        <v>-23.062261753494283</v>
      </c>
      <c r="L163" s="142">
        <v>34.883720930232556</v>
      </c>
      <c r="M163" s="142">
        <v>57.5</v>
      </c>
      <c r="N163" s="142">
        <v>-20.779220779220779</v>
      </c>
      <c r="O163" s="68"/>
      <c r="Q163" s="6"/>
      <c r="R163" s="6"/>
      <c r="S163" s="6"/>
      <c r="T163" s="6"/>
      <c r="U163" s="6"/>
      <c r="V163" s="6"/>
      <c r="W163" s="6"/>
      <c r="X163" s="6"/>
      <c r="Y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2:35" s="5" customFormat="1" ht="8.25" hidden="1" customHeight="1">
      <c r="B164" s="67">
        <v>462</v>
      </c>
      <c r="C164" s="67" t="str">
        <f>VLOOKUP(Datenbereich_A4[[#This Row],[AGS]],[2]Tabelle1!$A$1:$B$68,2,FALSE)</f>
        <v>Wittmund</v>
      </c>
      <c r="D164" s="67">
        <v>2012</v>
      </c>
      <c r="E164" s="96">
        <v>184</v>
      </c>
      <c r="F164" s="96">
        <v>104</v>
      </c>
      <c r="G164" s="96">
        <v>22</v>
      </c>
      <c r="H164" s="96">
        <v>37</v>
      </c>
      <c r="I164" s="96">
        <v>5</v>
      </c>
      <c r="J164" s="142">
        <v>100</v>
      </c>
      <c r="K164" s="142">
        <v>-36.585365853658537</v>
      </c>
      <c r="L164" s="142">
        <v>214.28571428571428</v>
      </c>
      <c r="M164" s="142">
        <v>362.5</v>
      </c>
      <c r="N164" s="142">
        <v>-61.53846153846154</v>
      </c>
      <c r="O164" s="68"/>
      <c r="Q164" s="6"/>
      <c r="R164" s="6"/>
      <c r="S164" s="6"/>
      <c r="T164" s="6"/>
      <c r="U164" s="6"/>
      <c r="V164" s="6"/>
      <c r="W164" s="6"/>
      <c r="X164" s="6"/>
      <c r="Y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2:35" s="127" customFormat="1" ht="16.5" hidden="1" customHeight="1">
      <c r="B165" s="74">
        <v>4</v>
      </c>
      <c r="C165" s="74" t="str">
        <f>VLOOKUP(Datenbereich_A4[[#This Row],[AGS]],[2]Tabelle1!$A$1:$B$68,2,FALSE)</f>
        <v>Statistische Region Weser-Ems</v>
      </c>
      <c r="D165" s="74">
        <v>2012</v>
      </c>
      <c r="E165" s="88">
        <v>20933</v>
      </c>
      <c r="F165" s="88">
        <v>20566</v>
      </c>
      <c r="G165" s="88">
        <v>1960</v>
      </c>
      <c r="H165" s="88">
        <v>6885</v>
      </c>
      <c r="I165" s="88">
        <v>3249</v>
      </c>
      <c r="J165" s="144">
        <v>130.99757227984992</v>
      </c>
      <c r="K165" s="144">
        <v>-17.408939400024096</v>
      </c>
      <c r="L165" s="144">
        <v>26.860841423948219</v>
      </c>
      <c r="M165" s="144">
        <v>630.11664899257687</v>
      </c>
      <c r="N165" s="144">
        <v>55.009541984732827</v>
      </c>
      <c r="O165" s="128"/>
      <c r="Q165" s="129"/>
      <c r="R165" s="129"/>
      <c r="S165" s="129"/>
      <c r="T165" s="129"/>
      <c r="U165" s="129"/>
      <c r="V165" s="129"/>
      <c r="W165" s="129"/>
      <c r="X165" s="129"/>
      <c r="Y165" s="129"/>
      <c r="AA165" s="129"/>
      <c r="AB165" s="129"/>
      <c r="AC165" s="129"/>
      <c r="AD165" s="129"/>
      <c r="AE165" s="129"/>
      <c r="AF165" s="129"/>
      <c r="AG165" s="129"/>
      <c r="AH165" s="129"/>
      <c r="AI165" s="129"/>
    </row>
    <row r="166" spans="2:35" s="74" customFormat="1" ht="16.5" hidden="1" customHeight="1">
      <c r="B166" s="76">
        <v>0</v>
      </c>
      <c r="C166" s="74" t="str">
        <f>VLOOKUP(Datenbereich_A4[[#This Row],[AGS]],[2]Tabelle1!$A$1:$B$68,2,FALSE)</f>
        <v>Niedersachsen</v>
      </c>
      <c r="D166" s="74">
        <v>2012</v>
      </c>
      <c r="E166" s="88">
        <v>56054</v>
      </c>
      <c r="F166" s="88">
        <v>95470</v>
      </c>
      <c r="G166" s="88">
        <v>7200</v>
      </c>
      <c r="H166" s="88">
        <v>12237</v>
      </c>
      <c r="I166" s="88">
        <v>9379</v>
      </c>
      <c r="J166" s="144">
        <v>72.936784623453548</v>
      </c>
      <c r="K166" s="144">
        <v>-14.45187189734583</v>
      </c>
      <c r="L166" s="144">
        <v>31.916452913155002</v>
      </c>
      <c r="M166" s="144">
        <v>261.82732111176819</v>
      </c>
      <c r="N166" s="144">
        <v>25.92642320085929</v>
      </c>
      <c r="O166" s="128"/>
      <c r="Q166" s="132"/>
      <c r="R166" s="132"/>
      <c r="S166" s="132"/>
      <c r="T166" s="132"/>
      <c r="U166" s="132"/>
      <c r="V166" s="132"/>
      <c r="W166" s="132"/>
      <c r="X166" s="132"/>
      <c r="Y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</row>
    <row r="167" spans="2:35" s="5" customFormat="1" ht="8.25" hidden="1" customHeight="1">
      <c r="B167" s="67">
        <v>101</v>
      </c>
      <c r="C167" s="67" t="str">
        <f>VLOOKUP(Datenbereich_A4[[#This Row],[AGS]],[2]Tabelle1!$A$1:$B$68,2,FALSE)</f>
        <v>Braunschweig  Stadt</v>
      </c>
      <c r="D167" s="67">
        <v>2013</v>
      </c>
      <c r="E167" s="96">
        <v>3115</v>
      </c>
      <c r="F167" s="96">
        <v>5319</v>
      </c>
      <c r="G167" s="96">
        <v>234</v>
      </c>
      <c r="H167" s="96">
        <v>269</v>
      </c>
      <c r="I167" s="96">
        <v>160</v>
      </c>
      <c r="J167" s="142">
        <v>60.401647785787844</v>
      </c>
      <c r="K167" s="142">
        <v>-10.710088970958536</v>
      </c>
      <c r="L167" s="142">
        <v>27.868852459016395</v>
      </c>
      <c r="M167" s="142">
        <v>13.025210084033613</v>
      </c>
      <c r="N167" s="142">
        <v>-24.528301886792452</v>
      </c>
      <c r="O167" s="68"/>
      <c r="Q167" s="6"/>
      <c r="R167" s="6"/>
      <c r="S167" s="6"/>
      <c r="T167" s="6"/>
      <c r="U167" s="6"/>
      <c r="V167" s="6"/>
      <c r="W167" s="6"/>
      <c r="X167" s="6"/>
      <c r="Y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2:35" s="5" customFormat="1" ht="8.25" hidden="1" customHeight="1">
      <c r="B168" s="67">
        <v>102</v>
      </c>
      <c r="C168" s="67" t="str">
        <f>VLOOKUP(Datenbereich_A4[[#This Row],[AGS]],[2]Tabelle1!$A$1:$B$68,2,FALSE)</f>
        <v>Salzgitter  Stadt</v>
      </c>
      <c r="D168" s="67">
        <v>2013</v>
      </c>
      <c r="E168" s="96">
        <v>939</v>
      </c>
      <c r="F168" s="96">
        <v>5465</v>
      </c>
      <c r="G168" s="96">
        <v>203</v>
      </c>
      <c r="H168" s="96">
        <v>243</v>
      </c>
      <c r="I168" s="96">
        <v>76</v>
      </c>
      <c r="J168" s="142">
        <v>72.928176795580114</v>
      </c>
      <c r="K168" s="142">
        <v>-13.528481012658228</v>
      </c>
      <c r="L168" s="142">
        <v>341.30434782608694</v>
      </c>
      <c r="M168" s="142">
        <v>102.5</v>
      </c>
      <c r="N168" s="142">
        <v>-26.21359223300971</v>
      </c>
      <c r="O168" s="68"/>
      <c r="Q168" s="6"/>
      <c r="R168" s="6"/>
      <c r="S168" s="6"/>
      <c r="T168" s="6"/>
      <c r="U168" s="6"/>
      <c r="V168" s="6"/>
      <c r="W168" s="6"/>
      <c r="X168" s="6"/>
      <c r="Y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2:35" s="5" customFormat="1" ht="8.25" hidden="1" customHeight="1">
      <c r="B169" s="67">
        <v>103</v>
      </c>
      <c r="C169" s="67" t="str">
        <f>VLOOKUP(Datenbereich_A4[[#This Row],[AGS]],[2]Tabelle1!$A$1:$B$68,2,FALSE)</f>
        <v>Wolfsburg  Stadt</v>
      </c>
      <c r="D169" s="67">
        <v>2013</v>
      </c>
      <c r="E169" s="96">
        <v>989</v>
      </c>
      <c r="F169" s="96">
        <v>619</v>
      </c>
      <c r="G169" s="96">
        <v>283</v>
      </c>
      <c r="H169" s="96">
        <v>162</v>
      </c>
      <c r="I169" s="96">
        <v>183</v>
      </c>
      <c r="J169" s="142">
        <v>65.939597315436245</v>
      </c>
      <c r="K169" s="142">
        <v>6.540447504302926</v>
      </c>
      <c r="L169" s="142">
        <v>152.67857142857142</v>
      </c>
      <c r="M169" s="142">
        <v>107.69230769230769</v>
      </c>
      <c r="N169" s="142">
        <v>1.1049723756906078</v>
      </c>
      <c r="O169" s="68"/>
      <c r="Q169" s="6"/>
      <c r="R169" s="6"/>
      <c r="S169" s="6"/>
      <c r="T169" s="6"/>
      <c r="U169" s="6"/>
      <c r="V169" s="6"/>
      <c r="W169" s="6"/>
      <c r="X169" s="6"/>
      <c r="Y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2:35" s="5" customFormat="1" ht="8.25" hidden="1" customHeight="1">
      <c r="B170" s="67">
        <v>151</v>
      </c>
      <c r="C170" s="67" t="str">
        <f>VLOOKUP(Datenbereich_A4[[#This Row],[AGS]],[2]Tabelle1!$A$1:$B$68,2,FALSE)</f>
        <v>Gifhorn</v>
      </c>
      <c r="D170" s="67">
        <v>2013</v>
      </c>
      <c r="E170" s="96">
        <v>815</v>
      </c>
      <c r="F170" s="96">
        <v>1661</v>
      </c>
      <c r="G170" s="96">
        <v>93</v>
      </c>
      <c r="H170" s="96">
        <v>130</v>
      </c>
      <c r="I170" s="96">
        <v>88</v>
      </c>
      <c r="J170" s="142">
        <v>55.831739961759084</v>
      </c>
      <c r="K170" s="142">
        <v>-12.716763005780347</v>
      </c>
      <c r="L170" s="142">
        <v>52.459016393442624</v>
      </c>
      <c r="M170" s="142">
        <v>140.74074074074073</v>
      </c>
      <c r="N170" s="142">
        <v>-12</v>
      </c>
      <c r="O170" s="68"/>
      <c r="Q170" s="6"/>
      <c r="R170" s="6"/>
      <c r="S170" s="6"/>
      <c r="T170" s="6"/>
      <c r="U170" s="6"/>
      <c r="V170" s="6"/>
      <c r="W170" s="6"/>
      <c r="X170" s="6"/>
      <c r="Y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2:35" s="5" customFormat="1" ht="8.25" hidden="1" customHeight="1">
      <c r="B171" s="67">
        <v>153</v>
      </c>
      <c r="C171" s="67" t="str">
        <f>VLOOKUP(Datenbereich_A4[[#This Row],[AGS]],[2]Tabelle1!$A$1:$B$68,2,FALSE)</f>
        <v>Goslar</v>
      </c>
      <c r="D171" s="67">
        <v>2013</v>
      </c>
      <c r="E171" s="96">
        <v>610</v>
      </c>
      <c r="F171" s="96">
        <v>1592</v>
      </c>
      <c r="G171" s="96">
        <v>156</v>
      </c>
      <c r="H171" s="96">
        <v>125</v>
      </c>
      <c r="I171" s="96">
        <v>39</v>
      </c>
      <c r="J171" s="142">
        <v>41.860465116279073</v>
      </c>
      <c r="K171" s="142">
        <v>-17.768595041322314</v>
      </c>
      <c r="L171" s="142">
        <v>168.9655172413793</v>
      </c>
      <c r="M171" s="142">
        <v>171.7391304347826</v>
      </c>
      <c r="N171" s="142">
        <v>2.6315789473684212</v>
      </c>
      <c r="O171" s="68"/>
      <c r="Q171" s="6"/>
      <c r="R171" s="6"/>
      <c r="S171" s="6"/>
      <c r="T171" s="6"/>
      <c r="U171" s="6"/>
      <c r="V171" s="6"/>
      <c r="W171" s="6"/>
      <c r="X171" s="6"/>
      <c r="Y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2:35" s="5" customFormat="1" ht="8.25" hidden="1" customHeight="1">
      <c r="B172" s="67">
        <v>154</v>
      </c>
      <c r="C172" s="67" t="str">
        <f>VLOOKUP(Datenbereich_A4[[#This Row],[AGS]],[2]Tabelle1!$A$1:$B$68,2,FALSE)</f>
        <v>Helmstedt</v>
      </c>
      <c r="D172" s="67">
        <v>2013</v>
      </c>
      <c r="E172" s="96">
        <v>488</v>
      </c>
      <c r="F172" s="96">
        <v>912</v>
      </c>
      <c r="G172" s="96">
        <v>55</v>
      </c>
      <c r="H172" s="96">
        <v>64</v>
      </c>
      <c r="I172" s="96">
        <v>52</v>
      </c>
      <c r="J172" s="142">
        <v>54.430379746835442</v>
      </c>
      <c r="K172" s="142">
        <v>-20.418848167539267</v>
      </c>
      <c r="L172" s="142">
        <v>111.53846153846153</v>
      </c>
      <c r="M172" s="142">
        <v>255.55555555555554</v>
      </c>
      <c r="N172" s="142">
        <v>-58.4</v>
      </c>
      <c r="O172" s="68"/>
      <c r="Q172" s="6"/>
      <c r="R172" s="6"/>
      <c r="S172" s="6"/>
      <c r="T172" s="6"/>
      <c r="U172" s="6"/>
      <c r="V172" s="6"/>
      <c r="W172" s="6"/>
      <c r="X172" s="6"/>
      <c r="Y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2:35" s="5" customFormat="1" ht="8.25" hidden="1" customHeight="1">
      <c r="B173" s="67">
        <v>155</v>
      </c>
      <c r="C173" s="67" t="str">
        <f>VLOOKUP(Datenbereich_A4[[#This Row],[AGS]],[2]Tabelle1!$A$1:$B$68,2,FALSE)</f>
        <v>Northeim</v>
      </c>
      <c r="D173" s="67">
        <v>2013</v>
      </c>
      <c r="E173" s="96">
        <v>414</v>
      </c>
      <c r="F173" s="96">
        <v>750</v>
      </c>
      <c r="G173" s="96">
        <v>135</v>
      </c>
      <c r="H173" s="96">
        <v>150</v>
      </c>
      <c r="I173" s="96">
        <v>77</v>
      </c>
      <c r="J173" s="142">
        <v>23.214285714285715</v>
      </c>
      <c r="K173" s="142">
        <v>-26.900584795321638</v>
      </c>
      <c r="L173" s="142">
        <v>36.363636363636367</v>
      </c>
      <c r="M173" s="142">
        <v>284.61538461538464</v>
      </c>
      <c r="N173" s="142">
        <v>79.069767441860463</v>
      </c>
      <c r="O173" s="68"/>
      <c r="Q173" s="6"/>
      <c r="R173" s="6"/>
      <c r="S173" s="6"/>
      <c r="T173" s="6"/>
      <c r="U173" s="6"/>
      <c r="V173" s="6"/>
      <c r="W173" s="6"/>
      <c r="X173" s="6"/>
      <c r="Y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2:35" s="5" customFormat="1" ht="8.25" hidden="1" customHeight="1">
      <c r="B174" s="67">
        <v>157</v>
      </c>
      <c r="C174" s="67" t="str">
        <f>VLOOKUP(Datenbereich_A4[[#This Row],[AGS]],[2]Tabelle1!$A$1:$B$68,2,FALSE)</f>
        <v>Peine</v>
      </c>
      <c r="D174" s="67">
        <v>2013</v>
      </c>
      <c r="E174" s="96">
        <v>888</v>
      </c>
      <c r="F174" s="96">
        <v>2471</v>
      </c>
      <c r="G174" s="96">
        <v>152</v>
      </c>
      <c r="H174" s="96">
        <v>77</v>
      </c>
      <c r="I174" s="96">
        <v>123</v>
      </c>
      <c r="J174" s="142">
        <v>85.774058577405853</v>
      </c>
      <c r="K174" s="142">
        <v>-16.12355736591989</v>
      </c>
      <c r="L174" s="142">
        <v>50.495049504950494</v>
      </c>
      <c r="M174" s="142">
        <v>140.625</v>
      </c>
      <c r="N174" s="142">
        <v>75.714285714285708</v>
      </c>
      <c r="O174" s="68"/>
      <c r="Q174" s="6"/>
      <c r="R174" s="6"/>
      <c r="S174" s="6"/>
      <c r="T174" s="6"/>
      <c r="U174" s="6"/>
      <c r="V174" s="6"/>
      <c r="W174" s="6"/>
      <c r="X174" s="6"/>
      <c r="Y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2:35" s="5" customFormat="1" ht="8.25" hidden="1" customHeight="1">
      <c r="B175" s="67">
        <v>158</v>
      </c>
      <c r="C175" s="67" t="str">
        <f>VLOOKUP(Datenbereich_A4[[#This Row],[AGS]],[2]Tabelle1!$A$1:$B$68,2,FALSE)</f>
        <v>Wolfenbüttel</v>
      </c>
      <c r="D175" s="67">
        <v>2013</v>
      </c>
      <c r="E175" s="96">
        <v>623</v>
      </c>
      <c r="F175" s="96">
        <v>970</v>
      </c>
      <c r="G175" s="96">
        <v>223</v>
      </c>
      <c r="H175" s="96">
        <v>83</v>
      </c>
      <c r="I175" s="96">
        <v>39</v>
      </c>
      <c r="J175" s="142">
        <v>91.104294478527606</v>
      </c>
      <c r="K175" s="142">
        <v>-26.79245283018868</v>
      </c>
      <c r="L175" s="142">
        <v>38.509316770186338</v>
      </c>
      <c r="M175" s="142">
        <v>245.83333333333334</v>
      </c>
      <c r="N175" s="142">
        <v>-31.578947368421051</v>
      </c>
      <c r="O175" s="68"/>
      <c r="Q175" s="6"/>
      <c r="R175" s="6"/>
      <c r="S175" s="6"/>
      <c r="T175" s="6"/>
      <c r="U175" s="6"/>
      <c r="V175" s="6"/>
      <c r="W175" s="6"/>
      <c r="X175" s="6"/>
      <c r="Y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2:35" s="5" customFormat="1" ht="8.25" hidden="1" customHeight="1">
      <c r="B176" s="67">
        <v>159</v>
      </c>
      <c r="C176" s="67" t="str">
        <f>VLOOKUP(Datenbereich_A4[[#This Row],[AGS]],[2]Tabelle1!$A$1:$B$68,2,FALSE)</f>
        <v>Göttingen</v>
      </c>
      <c r="D176" s="67">
        <v>2013</v>
      </c>
      <c r="E176" s="96">
        <v>1075</v>
      </c>
      <c r="F176" s="96">
        <v>3139</v>
      </c>
      <c r="G176" s="96">
        <v>397</v>
      </c>
      <c r="H176" s="96">
        <v>279</v>
      </c>
      <c r="I176" s="96">
        <v>270</v>
      </c>
      <c r="J176" s="142">
        <v>8.695652173913043</v>
      </c>
      <c r="K176" s="142">
        <v>-17.891708082657598</v>
      </c>
      <c r="L176" s="142">
        <v>119.33701657458563</v>
      </c>
      <c r="M176" s="142">
        <v>75.471698113207552</v>
      </c>
      <c r="N176" s="142">
        <v>-19.161676646706585</v>
      </c>
      <c r="O176" s="68"/>
      <c r="Q176" s="6"/>
      <c r="R176" s="6"/>
      <c r="S176" s="6"/>
      <c r="T176" s="6"/>
      <c r="U176" s="6"/>
      <c r="V176" s="6"/>
      <c r="W176" s="6"/>
      <c r="X176" s="6"/>
      <c r="Y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2:35" s="133" customFormat="1" ht="16.5" hidden="1" customHeight="1">
      <c r="B177" s="74">
        <v>1</v>
      </c>
      <c r="C177" s="74" t="str">
        <f>VLOOKUP(Datenbereich_A4[[#This Row],[AGS]],[2]Tabelle1!$A$1:$B$68,2,FALSE)</f>
        <v>Statistische Region Braunschweig</v>
      </c>
      <c r="D177" s="74">
        <v>2013</v>
      </c>
      <c r="E177" s="88">
        <v>9956</v>
      </c>
      <c r="F177" s="88">
        <v>22898</v>
      </c>
      <c r="G177" s="88">
        <v>1931</v>
      </c>
      <c r="H177" s="88">
        <v>1582</v>
      </c>
      <c r="I177" s="88">
        <v>1107</v>
      </c>
      <c r="J177" s="144">
        <v>53.665689149560116</v>
      </c>
      <c r="K177" s="144">
        <v>-15.076215554648963</v>
      </c>
      <c r="L177" s="144">
        <v>87.840466926070036</v>
      </c>
      <c r="M177" s="144">
        <v>95.792079207920793</v>
      </c>
      <c r="N177" s="144">
        <v>-12.351543942992874</v>
      </c>
      <c r="O177" s="3"/>
      <c r="Q177" s="3"/>
      <c r="R177" s="3"/>
      <c r="S177" s="3"/>
      <c r="T177" s="3"/>
      <c r="U177" s="3"/>
      <c r="V177" s="3"/>
      <c r="W177" s="3"/>
      <c r="X177" s="3"/>
      <c r="Y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2:35" s="133" customFormat="1" ht="8.25" hidden="1" customHeight="1">
      <c r="B178" s="2">
        <v>241</v>
      </c>
      <c r="C178" s="2" t="str">
        <f>VLOOKUP(Datenbereich_A4[[#This Row],[AGS]],[2]Tabelle1!$A$1:$B$68,2,FALSE)</f>
        <v>Hannover  Region</v>
      </c>
      <c r="D178" s="2">
        <v>2013</v>
      </c>
      <c r="E178" s="82">
        <v>13457</v>
      </c>
      <c r="F178" s="82">
        <v>26767</v>
      </c>
      <c r="G178" s="82">
        <v>1998</v>
      </c>
      <c r="H178" s="82">
        <v>2338</v>
      </c>
      <c r="I178" s="82">
        <v>3514</v>
      </c>
      <c r="J178" s="143">
        <v>70.579287615667383</v>
      </c>
      <c r="K178" s="143">
        <v>-9.8723862756321754</v>
      </c>
      <c r="L178" s="143">
        <v>104.29447852760737</v>
      </c>
      <c r="M178" s="143">
        <v>219.39890710382514</v>
      </c>
      <c r="N178" s="143">
        <v>34.790947449175299</v>
      </c>
      <c r="O178" s="3"/>
      <c r="Q178" s="3"/>
      <c r="R178" s="3"/>
      <c r="S178" s="3"/>
      <c r="T178" s="3"/>
      <c r="U178" s="3"/>
      <c r="V178" s="3"/>
      <c r="W178" s="3"/>
      <c r="X178" s="3"/>
      <c r="Y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2:35" s="5" customFormat="1" ht="8.25" hidden="1" customHeight="1">
      <c r="B179" s="67">
        <v>241001</v>
      </c>
      <c r="C179" s="67" t="str">
        <f>VLOOKUP(Datenbereich_A4[[#This Row],[AGS]],[2]Tabelle1!$A$1:$B$68,2,FALSE)</f>
        <v>dav. Hannover  Lhst.</v>
      </c>
      <c r="D179" s="67">
        <v>2013</v>
      </c>
      <c r="E179" s="96">
        <v>7855</v>
      </c>
      <c r="F179" s="96">
        <v>17329</v>
      </c>
      <c r="G179" s="96">
        <v>886</v>
      </c>
      <c r="H179" s="96">
        <v>1567</v>
      </c>
      <c r="I179" s="96">
        <v>2173</v>
      </c>
      <c r="J179" s="142">
        <v>67.270017035775126</v>
      </c>
      <c r="K179" s="142">
        <v>-10.444444444444445</v>
      </c>
      <c r="L179" s="142">
        <v>71.705426356589143</v>
      </c>
      <c r="M179" s="142">
        <v>367.76119402985074</v>
      </c>
      <c r="N179" s="142">
        <v>9.0316106372303064</v>
      </c>
      <c r="O179" s="68"/>
      <c r="Q179" s="6"/>
      <c r="R179" s="6"/>
      <c r="S179" s="6"/>
      <c r="T179" s="6"/>
      <c r="U179" s="6"/>
      <c r="V179" s="6"/>
      <c r="W179" s="6"/>
      <c r="X179" s="6"/>
      <c r="Y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2:35" s="5" customFormat="1" ht="8.25" hidden="1" customHeight="1">
      <c r="B180" s="67">
        <v>241999</v>
      </c>
      <c r="C180" s="67" t="str">
        <f>VLOOKUP(Datenbereich_A4[[#This Row],[AGS]],[2]Tabelle1!$A$1:$B$68,2,FALSE)</f>
        <v>dav. Hannover  Umland</v>
      </c>
      <c r="D180" s="67">
        <v>2013</v>
      </c>
      <c r="E180" s="96">
        <v>5602</v>
      </c>
      <c r="F180" s="96">
        <v>9438</v>
      </c>
      <c r="G180" s="96">
        <v>1112</v>
      </c>
      <c r="H180" s="96">
        <v>771</v>
      </c>
      <c r="I180" s="96">
        <v>1341</v>
      </c>
      <c r="J180" s="142">
        <v>75.446288756655179</v>
      </c>
      <c r="K180" s="142">
        <v>-8.8027828775727119</v>
      </c>
      <c r="L180" s="142">
        <v>140.69264069264068</v>
      </c>
      <c r="M180" s="142">
        <v>94.206549118387912</v>
      </c>
      <c r="N180" s="142">
        <v>118.40390879478828</v>
      </c>
      <c r="O180" s="68"/>
      <c r="Q180" s="6"/>
      <c r="R180" s="6"/>
      <c r="S180" s="6"/>
      <c r="T180" s="6"/>
      <c r="U180" s="6"/>
      <c r="V180" s="6"/>
      <c r="W180" s="6"/>
      <c r="X180" s="6"/>
      <c r="Y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2:35" s="5" customFormat="1" ht="8.25" hidden="1" customHeight="1">
      <c r="B181" s="67">
        <v>251</v>
      </c>
      <c r="C181" s="67" t="str">
        <f>VLOOKUP(Datenbereich_A4[[#This Row],[AGS]],[2]Tabelle1!$A$1:$B$68,2,FALSE)</f>
        <v>Diepholz</v>
      </c>
      <c r="D181" s="67">
        <v>2013</v>
      </c>
      <c r="E181" s="96">
        <v>2371</v>
      </c>
      <c r="F181" s="96">
        <v>1547</v>
      </c>
      <c r="G181" s="96">
        <v>303</v>
      </c>
      <c r="H181" s="96">
        <v>730</v>
      </c>
      <c r="I181" s="96">
        <v>90</v>
      </c>
      <c r="J181" s="142">
        <v>214.45623342175065</v>
      </c>
      <c r="K181" s="142">
        <v>-13.478747203579418</v>
      </c>
      <c r="L181" s="142">
        <v>150.41322314049586</v>
      </c>
      <c r="M181" s="142">
        <v>1137.2881355932204</v>
      </c>
      <c r="N181" s="142">
        <v>-4.2553191489361701</v>
      </c>
      <c r="O181" s="68"/>
      <c r="Q181" s="6"/>
      <c r="R181" s="6"/>
      <c r="S181" s="6"/>
      <c r="T181" s="6"/>
      <c r="U181" s="6"/>
      <c r="V181" s="6"/>
      <c r="W181" s="6"/>
      <c r="X181" s="6"/>
      <c r="Y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2:35" s="5" customFormat="1" ht="8.25" hidden="1" customHeight="1">
      <c r="B182" s="67">
        <v>252</v>
      </c>
      <c r="C182" s="67" t="str">
        <f>VLOOKUP(Datenbereich_A4[[#This Row],[AGS]],[2]Tabelle1!$A$1:$B$68,2,FALSE)</f>
        <v>Hameln-Pyrmont</v>
      </c>
      <c r="D182" s="67">
        <v>2013</v>
      </c>
      <c r="E182" s="96">
        <v>702</v>
      </c>
      <c r="F182" s="96">
        <v>2786</v>
      </c>
      <c r="G182" s="96">
        <v>229</v>
      </c>
      <c r="H182" s="96">
        <v>342</v>
      </c>
      <c r="I182" s="96">
        <v>73</v>
      </c>
      <c r="J182" s="142">
        <v>23.591549295774648</v>
      </c>
      <c r="K182" s="142">
        <v>-13.505122632722756</v>
      </c>
      <c r="L182" s="142">
        <v>61.267605633802816</v>
      </c>
      <c r="M182" s="142">
        <v>521.81818181818187</v>
      </c>
      <c r="N182" s="142">
        <v>58.695652173913047</v>
      </c>
      <c r="O182" s="68"/>
      <c r="Q182" s="6"/>
      <c r="R182" s="6"/>
      <c r="S182" s="6"/>
      <c r="T182" s="6"/>
      <c r="U182" s="6"/>
      <c r="V182" s="6"/>
      <c r="W182" s="6"/>
      <c r="X182" s="6"/>
      <c r="Y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2:35" s="5" customFormat="1" ht="8.25" hidden="1" customHeight="1">
      <c r="B183" s="67">
        <v>254</v>
      </c>
      <c r="C183" s="67" t="str">
        <f>VLOOKUP(Datenbereich_A4[[#This Row],[AGS]],[2]Tabelle1!$A$1:$B$68,2,FALSE)</f>
        <v>Hildesheim</v>
      </c>
      <c r="D183" s="67">
        <v>2013</v>
      </c>
      <c r="E183" s="96">
        <v>1440</v>
      </c>
      <c r="F183" s="96">
        <v>3430</v>
      </c>
      <c r="G183" s="96">
        <v>466</v>
      </c>
      <c r="H183" s="96">
        <v>305</v>
      </c>
      <c r="I183" s="96">
        <v>398</v>
      </c>
      <c r="J183" s="142">
        <v>47.088866189989787</v>
      </c>
      <c r="K183" s="142">
        <v>-17.607494595243814</v>
      </c>
      <c r="L183" s="142">
        <v>59.589041095890408</v>
      </c>
      <c r="M183" s="142">
        <v>134.61538461538461</v>
      </c>
      <c r="N183" s="142">
        <v>85.116279069767444</v>
      </c>
      <c r="O183" s="68"/>
      <c r="Q183" s="6"/>
      <c r="R183" s="6"/>
      <c r="S183" s="6"/>
      <c r="T183" s="6"/>
      <c r="U183" s="6"/>
      <c r="V183" s="6"/>
      <c r="W183" s="6"/>
      <c r="X183" s="6"/>
      <c r="Y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2:35" s="5" customFormat="1" ht="8.25" hidden="1" customHeight="1">
      <c r="B184" s="67">
        <v>255</v>
      </c>
      <c r="C184" s="67" t="str">
        <f>VLOOKUP(Datenbereich_A4[[#This Row],[AGS]],[2]Tabelle1!$A$1:$B$68,2,FALSE)</f>
        <v>Holzminden</v>
      </c>
      <c r="D184" s="67">
        <v>2013</v>
      </c>
      <c r="E184" s="96">
        <v>185</v>
      </c>
      <c r="F184" s="96">
        <v>1073</v>
      </c>
      <c r="G184" s="96">
        <v>110</v>
      </c>
      <c r="H184" s="96">
        <v>20</v>
      </c>
      <c r="I184" s="96">
        <v>12</v>
      </c>
      <c r="J184" s="142">
        <v>3.3519553072625698</v>
      </c>
      <c r="K184" s="142">
        <v>-20.811808118081181</v>
      </c>
      <c r="L184" s="142">
        <v>323.07692307692309</v>
      </c>
      <c r="M184" s="142">
        <v>42.857142857142854</v>
      </c>
      <c r="N184" s="142">
        <v>-7.6923076923076925</v>
      </c>
      <c r="O184" s="68"/>
      <c r="Q184" s="6"/>
      <c r="R184" s="6"/>
      <c r="S184" s="6"/>
      <c r="T184" s="6"/>
      <c r="U184" s="6"/>
      <c r="V184" s="6"/>
      <c r="W184" s="6"/>
      <c r="X184" s="6"/>
      <c r="Y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2:35" s="5" customFormat="1" ht="8.25" hidden="1" customHeight="1">
      <c r="B185" s="67">
        <v>256</v>
      </c>
      <c r="C185" s="67" t="str">
        <f>VLOOKUP(Datenbereich_A4[[#This Row],[AGS]],[2]Tabelle1!$A$1:$B$68,2,FALSE)</f>
        <v>Nienburg (Weser)</v>
      </c>
      <c r="D185" s="67">
        <v>2013</v>
      </c>
      <c r="E185" s="96">
        <v>962</v>
      </c>
      <c r="F185" s="96">
        <v>1457</v>
      </c>
      <c r="G185" s="96">
        <v>463</v>
      </c>
      <c r="H185" s="96">
        <v>240</v>
      </c>
      <c r="I185" s="96">
        <v>110</v>
      </c>
      <c r="J185" s="142">
        <v>99.585062240663902</v>
      </c>
      <c r="K185" s="142">
        <v>-26.5625</v>
      </c>
      <c r="L185" s="142">
        <v>39.879154078549846</v>
      </c>
      <c r="M185" s="142">
        <v>627.27272727272725</v>
      </c>
      <c r="N185" s="142">
        <v>89.65517241379311</v>
      </c>
      <c r="O185" s="68"/>
      <c r="Q185" s="6"/>
      <c r="R185" s="6"/>
      <c r="S185" s="6"/>
      <c r="T185" s="6"/>
      <c r="U185" s="6"/>
      <c r="V185" s="6"/>
      <c r="W185" s="6"/>
      <c r="X185" s="6"/>
      <c r="Y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2:35" s="5" customFormat="1" ht="8.25" hidden="1" customHeight="1">
      <c r="B186" s="67">
        <v>257</v>
      </c>
      <c r="C186" s="67" t="str">
        <f>VLOOKUP(Datenbereich_A4[[#This Row],[AGS]],[2]Tabelle1!$A$1:$B$68,2,FALSE)</f>
        <v>Schaumburg</v>
      </c>
      <c r="D186" s="67">
        <v>2013</v>
      </c>
      <c r="E186" s="96">
        <v>1023</v>
      </c>
      <c r="F186" s="96">
        <v>2330</v>
      </c>
      <c r="G186" s="96">
        <v>164</v>
      </c>
      <c r="H186" s="96">
        <v>111</v>
      </c>
      <c r="I186" s="96">
        <v>93</v>
      </c>
      <c r="J186" s="142">
        <v>70.784641068447414</v>
      </c>
      <c r="K186" s="142">
        <v>-23.856209150326798</v>
      </c>
      <c r="L186" s="142">
        <v>7.1895424836601309</v>
      </c>
      <c r="M186" s="142">
        <v>88.13559322033899</v>
      </c>
      <c r="N186" s="142">
        <v>-35.862068965517238</v>
      </c>
      <c r="O186" s="68"/>
      <c r="Q186" s="6"/>
      <c r="R186" s="6"/>
      <c r="S186" s="6"/>
      <c r="T186" s="6"/>
      <c r="U186" s="6"/>
      <c r="V186" s="6"/>
      <c r="W186" s="6"/>
      <c r="X186" s="6"/>
      <c r="Y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2:35" s="127" customFormat="1" ht="16.5" hidden="1" customHeight="1">
      <c r="B187" s="74">
        <v>2</v>
      </c>
      <c r="C187" s="74" t="str">
        <f>VLOOKUP(Datenbereich_A4[[#This Row],[AGS]],[2]Tabelle1!$A$1:$B$68,2,FALSE)</f>
        <v>Statistische Region Hannover</v>
      </c>
      <c r="D187" s="74">
        <v>2013</v>
      </c>
      <c r="E187" s="88">
        <v>20140</v>
      </c>
      <c r="F187" s="88">
        <v>39390</v>
      </c>
      <c r="G187" s="88">
        <v>3733</v>
      </c>
      <c r="H187" s="88">
        <v>4086</v>
      </c>
      <c r="I187" s="88">
        <v>4290</v>
      </c>
      <c r="J187" s="144">
        <v>75.895196506550221</v>
      </c>
      <c r="K187" s="144">
        <v>-12.988734261100067</v>
      </c>
      <c r="L187" s="144">
        <v>82.721488007831624</v>
      </c>
      <c r="M187" s="144">
        <v>277.63401109057304</v>
      </c>
      <c r="N187" s="144">
        <v>34.990560100692257</v>
      </c>
      <c r="O187" s="128"/>
      <c r="Q187" s="129"/>
      <c r="R187" s="129"/>
      <c r="S187" s="129"/>
      <c r="T187" s="129"/>
      <c r="U187" s="129"/>
      <c r="V187" s="129"/>
      <c r="W187" s="129"/>
      <c r="X187" s="129"/>
      <c r="Y187" s="129"/>
      <c r="AA187" s="129"/>
      <c r="AB187" s="129"/>
      <c r="AC187" s="129"/>
      <c r="AD187" s="129"/>
      <c r="AE187" s="129"/>
      <c r="AF187" s="129"/>
      <c r="AG187" s="129"/>
      <c r="AH187" s="129"/>
      <c r="AI187" s="129"/>
    </row>
    <row r="188" spans="2:35" s="5" customFormat="1" ht="8.25" hidden="1" customHeight="1">
      <c r="B188" s="67">
        <v>351</v>
      </c>
      <c r="C188" s="67" t="str">
        <f>VLOOKUP(Datenbereich_A4[[#This Row],[AGS]],[2]Tabelle1!$A$1:$B$68,2,FALSE)</f>
        <v>Celle</v>
      </c>
      <c r="D188" s="67">
        <v>2013</v>
      </c>
      <c r="E188" s="96">
        <v>829</v>
      </c>
      <c r="F188" s="96">
        <v>1677</v>
      </c>
      <c r="G188" s="96">
        <v>247</v>
      </c>
      <c r="H188" s="96">
        <v>186</v>
      </c>
      <c r="I188" s="96">
        <v>287</v>
      </c>
      <c r="J188" s="142">
        <v>96.912114014251785</v>
      </c>
      <c r="K188" s="142">
        <v>-30.64516129032258</v>
      </c>
      <c r="L188" s="142">
        <v>104.13223140495867</v>
      </c>
      <c r="M188" s="142">
        <v>148</v>
      </c>
      <c r="N188" s="142">
        <v>91.333333333333329</v>
      </c>
      <c r="O188" s="68"/>
      <c r="Q188" s="6"/>
      <c r="R188" s="6"/>
      <c r="S188" s="6"/>
      <c r="T188" s="6"/>
      <c r="U188" s="6"/>
      <c r="V188" s="6"/>
      <c r="W188" s="6"/>
      <c r="X188" s="6"/>
      <c r="Y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2:35" s="5" customFormat="1" ht="8.25" hidden="1" customHeight="1">
      <c r="B189" s="67">
        <v>352</v>
      </c>
      <c r="C189" s="67" t="str">
        <f>VLOOKUP(Datenbereich_A4[[#This Row],[AGS]],[2]Tabelle1!$A$1:$B$68,2,FALSE)</f>
        <v>Cuxhaven</v>
      </c>
      <c r="D189" s="67">
        <v>2013</v>
      </c>
      <c r="E189" s="96">
        <v>769</v>
      </c>
      <c r="F189" s="96">
        <v>870</v>
      </c>
      <c r="G189" s="96">
        <v>87</v>
      </c>
      <c r="H189" s="96">
        <v>85</v>
      </c>
      <c r="I189" s="96">
        <v>67</v>
      </c>
      <c r="J189" s="142">
        <v>80.516431924882625</v>
      </c>
      <c r="K189" s="142">
        <v>-24.413553431798437</v>
      </c>
      <c r="L189" s="142">
        <v>0</v>
      </c>
      <c r="M189" s="142">
        <v>117.94871794871794</v>
      </c>
      <c r="N189" s="142">
        <v>-15.189873417721518</v>
      </c>
      <c r="O189" s="68"/>
      <c r="Q189" s="6"/>
      <c r="R189" s="6"/>
      <c r="S189" s="6"/>
      <c r="T189" s="6"/>
      <c r="U189" s="6"/>
      <c r="V189" s="6"/>
      <c r="W189" s="6"/>
      <c r="X189" s="6"/>
      <c r="Y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2:35" s="130" customFormat="1" ht="8.25" hidden="1" customHeight="1">
      <c r="B190" s="67">
        <v>353</v>
      </c>
      <c r="C190" s="67" t="str">
        <f>VLOOKUP(Datenbereich_A4[[#This Row],[AGS]],[2]Tabelle1!$A$1:$B$68,2,FALSE)</f>
        <v>Harburg</v>
      </c>
      <c r="D190" s="67">
        <v>2013</v>
      </c>
      <c r="E190" s="96">
        <v>1540</v>
      </c>
      <c r="F190" s="96">
        <v>1360</v>
      </c>
      <c r="G190" s="96">
        <v>118</v>
      </c>
      <c r="H190" s="96">
        <v>206</v>
      </c>
      <c r="I190" s="96">
        <v>38</v>
      </c>
      <c r="J190" s="142">
        <v>75.398633257403191</v>
      </c>
      <c r="K190" s="142">
        <v>-15.997529339098209</v>
      </c>
      <c r="L190" s="142">
        <v>22.916666666666668</v>
      </c>
      <c r="M190" s="142">
        <v>63.492063492063494</v>
      </c>
      <c r="N190" s="142">
        <v>-34.482758620689658</v>
      </c>
      <c r="O190" s="131"/>
      <c r="Q190" s="131"/>
      <c r="R190" s="131"/>
      <c r="S190" s="131"/>
      <c r="T190" s="131"/>
      <c r="U190" s="131"/>
      <c r="V190" s="131"/>
      <c r="W190" s="131"/>
      <c r="X190" s="131"/>
      <c r="Y190" s="131"/>
      <c r="AA190" s="131"/>
      <c r="AB190" s="131"/>
      <c r="AC190" s="131"/>
      <c r="AD190" s="131"/>
      <c r="AE190" s="131"/>
      <c r="AF190" s="131"/>
      <c r="AG190" s="131"/>
      <c r="AH190" s="131"/>
      <c r="AI190" s="131"/>
    </row>
    <row r="191" spans="2:35" s="5" customFormat="1" ht="8.25" hidden="1" customHeight="1">
      <c r="B191" s="67">
        <v>354</v>
      </c>
      <c r="C191" s="67" t="str">
        <f>VLOOKUP(Datenbereich_A4[[#This Row],[AGS]],[2]Tabelle1!$A$1:$B$68,2,FALSE)</f>
        <v>Lüchow-Dannenberg</v>
      </c>
      <c r="D191" s="67">
        <v>2013</v>
      </c>
      <c r="E191" s="96">
        <v>535</v>
      </c>
      <c r="F191" s="96">
        <v>104</v>
      </c>
      <c r="G191" s="96">
        <v>29</v>
      </c>
      <c r="H191" s="96">
        <v>151</v>
      </c>
      <c r="I191" s="96">
        <v>1</v>
      </c>
      <c r="J191" s="142">
        <v>127.65957446808511</v>
      </c>
      <c r="K191" s="142">
        <v>0</v>
      </c>
      <c r="L191" s="142">
        <v>314.28571428571428</v>
      </c>
      <c r="M191" s="142">
        <v>1787.5</v>
      </c>
      <c r="N191" s="142">
        <v>0</v>
      </c>
      <c r="O191" s="68"/>
      <c r="Q191" s="6"/>
      <c r="R191" s="6"/>
      <c r="S191" s="6"/>
      <c r="T191" s="6"/>
      <c r="U191" s="6"/>
      <c r="V191" s="6"/>
      <c r="W191" s="6"/>
      <c r="X191" s="6"/>
      <c r="Y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2:35" s="5" customFormat="1" ht="8.25" hidden="1" customHeight="1">
      <c r="B192" s="67">
        <v>355</v>
      </c>
      <c r="C192" s="67" t="str">
        <f>VLOOKUP(Datenbereich_A4[[#This Row],[AGS]],[2]Tabelle1!$A$1:$B$68,2,FALSE)</f>
        <v>Lüneburg</v>
      </c>
      <c r="D192" s="67">
        <v>2013</v>
      </c>
      <c r="E192" s="96">
        <v>1086</v>
      </c>
      <c r="F192" s="96">
        <v>804</v>
      </c>
      <c r="G192" s="96">
        <v>132</v>
      </c>
      <c r="H192" s="96">
        <v>146</v>
      </c>
      <c r="I192" s="96">
        <v>124</v>
      </c>
      <c r="J192" s="142">
        <v>85.641025641025635</v>
      </c>
      <c r="K192" s="142">
        <v>-19.195979899497488</v>
      </c>
      <c r="L192" s="142">
        <v>12.820512820512821</v>
      </c>
      <c r="M192" s="142">
        <v>294.59459459459458</v>
      </c>
      <c r="N192" s="142">
        <v>-21.019108280254777</v>
      </c>
      <c r="O192" s="68"/>
      <c r="Q192" s="6"/>
      <c r="R192" s="6"/>
      <c r="S192" s="6"/>
      <c r="T192" s="6"/>
      <c r="U192" s="6"/>
      <c r="V192" s="6"/>
      <c r="W192" s="6"/>
      <c r="X192" s="6"/>
      <c r="Y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2:35" s="5" customFormat="1" ht="8.25" hidden="1" customHeight="1">
      <c r="B193" s="67">
        <v>356</v>
      </c>
      <c r="C193" s="67" t="str">
        <f>VLOOKUP(Datenbereich_A4[[#This Row],[AGS]],[2]Tabelle1!$A$1:$B$68,2,FALSE)</f>
        <v>Osterholz</v>
      </c>
      <c r="D193" s="67">
        <v>2013</v>
      </c>
      <c r="E193" s="96">
        <v>586</v>
      </c>
      <c r="F193" s="96">
        <v>808</v>
      </c>
      <c r="G193" s="96">
        <v>92</v>
      </c>
      <c r="H193" s="96">
        <v>81</v>
      </c>
      <c r="I193" s="96">
        <v>31</v>
      </c>
      <c r="J193" s="142">
        <v>122.81368821292776</v>
      </c>
      <c r="K193" s="142">
        <v>-19.841269841269842</v>
      </c>
      <c r="L193" s="142">
        <v>10.843373493975903</v>
      </c>
      <c r="M193" s="142">
        <v>153.125</v>
      </c>
      <c r="N193" s="142">
        <v>-11.428571428571429</v>
      </c>
      <c r="O193" s="68"/>
      <c r="Q193" s="6"/>
      <c r="R193" s="6"/>
      <c r="S193" s="6"/>
      <c r="T193" s="6"/>
      <c r="U193" s="6"/>
      <c r="V193" s="6"/>
      <c r="W193" s="6"/>
      <c r="X193" s="6"/>
      <c r="Y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2:35" s="5" customFormat="1" ht="8.25" hidden="1" customHeight="1">
      <c r="B194" s="67">
        <v>357</v>
      </c>
      <c r="C194" s="67" t="str">
        <f>VLOOKUP(Datenbereich_A4[[#This Row],[AGS]],[2]Tabelle1!$A$1:$B$68,2,FALSE)</f>
        <v>Rotenburg (Wümme)</v>
      </c>
      <c r="D194" s="67">
        <v>2013</v>
      </c>
      <c r="E194" s="96">
        <v>1265</v>
      </c>
      <c r="F194" s="96">
        <v>760</v>
      </c>
      <c r="G194" s="96">
        <v>87</v>
      </c>
      <c r="H194" s="96">
        <v>227</v>
      </c>
      <c r="I194" s="96">
        <v>38</v>
      </c>
      <c r="J194" s="142">
        <v>78.420310296191815</v>
      </c>
      <c r="K194" s="142">
        <v>-24</v>
      </c>
      <c r="L194" s="142">
        <v>102.32558139534883</v>
      </c>
      <c r="M194" s="142">
        <v>305.35714285714283</v>
      </c>
      <c r="N194" s="142">
        <v>-36.666666666666664</v>
      </c>
      <c r="O194" s="68"/>
      <c r="Q194" s="6"/>
      <c r="R194" s="6"/>
      <c r="S194" s="6"/>
      <c r="T194" s="6"/>
      <c r="U194" s="6"/>
      <c r="V194" s="6"/>
      <c r="W194" s="6"/>
      <c r="X194" s="6"/>
      <c r="Y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2:35" s="5" customFormat="1" ht="8.25" hidden="1" customHeight="1">
      <c r="B195" s="67">
        <v>358</v>
      </c>
      <c r="C195" s="67" t="str">
        <f>VLOOKUP(Datenbereich_A4[[#This Row],[AGS]],[2]Tabelle1!$A$1:$B$68,2,FALSE)</f>
        <v>Heidekreis</v>
      </c>
      <c r="D195" s="67">
        <v>2013</v>
      </c>
      <c r="E195" s="96">
        <v>1203</v>
      </c>
      <c r="F195" s="96">
        <v>954</v>
      </c>
      <c r="G195" s="96">
        <v>186</v>
      </c>
      <c r="H195" s="96">
        <v>145</v>
      </c>
      <c r="I195" s="96">
        <v>85</v>
      </c>
      <c r="J195" s="142">
        <v>159.26724137931035</v>
      </c>
      <c r="K195" s="142">
        <v>-26.445643793369314</v>
      </c>
      <c r="L195" s="142">
        <v>104.39560439560439</v>
      </c>
      <c r="M195" s="142">
        <v>253.65853658536585</v>
      </c>
      <c r="N195" s="142">
        <v>2.4096385542168677</v>
      </c>
      <c r="O195" s="68"/>
      <c r="Q195" s="6"/>
      <c r="R195" s="6"/>
      <c r="S195" s="6"/>
      <c r="T195" s="6"/>
      <c r="U195" s="6"/>
      <c r="V195" s="6"/>
      <c r="W195" s="6"/>
      <c r="X195" s="6"/>
      <c r="Y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2:35" s="5" customFormat="1" ht="8.25" hidden="1" customHeight="1">
      <c r="B196" s="67">
        <v>359</v>
      </c>
      <c r="C196" s="67" t="str">
        <f>VLOOKUP(Datenbereich_A4[[#This Row],[AGS]],[2]Tabelle1!$A$1:$B$68,2,FALSE)</f>
        <v>Stade</v>
      </c>
      <c r="D196" s="67">
        <v>2013</v>
      </c>
      <c r="E196" s="96">
        <v>2189</v>
      </c>
      <c r="F196" s="96">
        <v>1824</v>
      </c>
      <c r="G196" s="96">
        <v>81</v>
      </c>
      <c r="H196" s="96">
        <v>302</v>
      </c>
      <c r="I196" s="96">
        <v>56</v>
      </c>
      <c r="J196" s="142">
        <v>212.2681883024251</v>
      </c>
      <c r="K196" s="142">
        <v>-6.9862315145334017</v>
      </c>
      <c r="L196" s="142">
        <v>15.714285714285714</v>
      </c>
      <c r="M196" s="142">
        <v>255.29411764705881</v>
      </c>
      <c r="N196" s="142">
        <v>-51.724137931034484</v>
      </c>
      <c r="O196" s="68"/>
      <c r="Q196" s="6"/>
      <c r="R196" s="6"/>
      <c r="S196" s="6"/>
      <c r="T196" s="6"/>
      <c r="U196" s="6"/>
      <c r="V196" s="6"/>
      <c r="W196" s="6"/>
      <c r="X196" s="6"/>
      <c r="Y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2:35" s="5" customFormat="1" ht="8.25" hidden="1" customHeight="1">
      <c r="B197" s="67">
        <v>360</v>
      </c>
      <c r="C197" s="67" t="str">
        <f>VLOOKUP(Datenbereich_A4[[#This Row],[AGS]],[2]Tabelle1!$A$1:$B$68,2,FALSE)</f>
        <v>Uelzen</v>
      </c>
      <c r="D197" s="67">
        <v>2013</v>
      </c>
      <c r="E197" s="96">
        <v>545</v>
      </c>
      <c r="F197" s="96">
        <v>253</v>
      </c>
      <c r="G197" s="96">
        <v>74</v>
      </c>
      <c r="H197" s="96">
        <v>119</v>
      </c>
      <c r="I197" s="96">
        <v>26</v>
      </c>
      <c r="J197" s="142">
        <v>85.374149659863946</v>
      </c>
      <c r="K197" s="142">
        <v>-28.932584269662922</v>
      </c>
      <c r="L197" s="142">
        <v>117.64705882352941</v>
      </c>
      <c r="M197" s="142">
        <v>440.90909090909093</v>
      </c>
      <c r="N197" s="142">
        <v>-57.377049180327866</v>
      </c>
      <c r="O197" s="68"/>
      <c r="Q197" s="6"/>
      <c r="R197" s="6"/>
      <c r="S197" s="6"/>
      <c r="T197" s="6"/>
      <c r="U197" s="6"/>
      <c r="V197" s="6"/>
      <c r="W197" s="6"/>
      <c r="X197" s="6"/>
      <c r="Y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2:35" s="5" customFormat="1" ht="8.25" hidden="1" customHeight="1">
      <c r="B198" s="67">
        <v>361</v>
      </c>
      <c r="C198" s="67" t="str">
        <f>VLOOKUP(Datenbereich_A4[[#This Row],[AGS]],[2]Tabelle1!$A$1:$B$68,2,FALSE)</f>
        <v>Verden</v>
      </c>
      <c r="D198" s="67">
        <v>2013</v>
      </c>
      <c r="E198" s="96">
        <v>929</v>
      </c>
      <c r="F198" s="96">
        <v>1917</v>
      </c>
      <c r="G198" s="96">
        <v>207</v>
      </c>
      <c r="H198" s="96">
        <v>123</v>
      </c>
      <c r="I198" s="96">
        <v>133</v>
      </c>
      <c r="J198" s="142">
        <v>108.29596412556054</v>
      </c>
      <c r="K198" s="142">
        <v>-24.970645792563602</v>
      </c>
      <c r="L198" s="142">
        <v>122.58064516129032</v>
      </c>
      <c r="M198" s="142">
        <v>339.28571428571428</v>
      </c>
      <c r="N198" s="142">
        <v>19.81981981981982</v>
      </c>
      <c r="O198" s="68"/>
      <c r="Q198" s="6"/>
      <c r="R198" s="6"/>
      <c r="S198" s="6"/>
      <c r="T198" s="6"/>
      <c r="U198" s="6"/>
      <c r="V198" s="6"/>
      <c r="W198" s="6"/>
      <c r="X198" s="6"/>
      <c r="Y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2:35" s="127" customFormat="1" ht="16.5" hidden="1" customHeight="1">
      <c r="B199" s="74">
        <v>3</v>
      </c>
      <c r="C199" s="74" t="str">
        <f>VLOOKUP(Datenbereich_A4[[#This Row],[AGS]],[2]Tabelle1!$A$1:$B$68,2,FALSE)</f>
        <v>Statistische Region Lüneburg</v>
      </c>
      <c r="D199" s="74">
        <v>2013</v>
      </c>
      <c r="E199" s="88">
        <v>11476</v>
      </c>
      <c r="F199" s="88">
        <v>11331</v>
      </c>
      <c r="G199" s="88">
        <v>1340</v>
      </c>
      <c r="H199" s="88">
        <v>1771</v>
      </c>
      <c r="I199" s="88">
        <v>886</v>
      </c>
      <c r="J199" s="144">
        <v>111.6562154186647</v>
      </c>
      <c r="K199" s="144">
        <v>-21.660674778761063</v>
      </c>
      <c r="L199" s="144">
        <v>59.144893111638957</v>
      </c>
      <c r="M199" s="144">
        <v>222.58652094717669</v>
      </c>
      <c r="N199" s="144">
        <v>-2.74423710208562</v>
      </c>
      <c r="O199" s="128"/>
      <c r="Q199" s="129"/>
      <c r="R199" s="129"/>
      <c r="S199" s="129"/>
      <c r="T199" s="129"/>
      <c r="U199" s="129"/>
      <c r="V199" s="129"/>
      <c r="W199" s="129"/>
      <c r="X199" s="129"/>
      <c r="Y199" s="129"/>
      <c r="AA199" s="129"/>
      <c r="AB199" s="129"/>
      <c r="AC199" s="129"/>
      <c r="AD199" s="129"/>
      <c r="AE199" s="129"/>
      <c r="AF199" s="129"/>
      <c r="AG199" s="129"/>
      <c r="AH199" s="129"/>
      <c r="AI199" s="129"/>
    </row>
    <row r="200" spans="2:35" s="130" customFormat="1" ht="8.25" hidden="1" customHeight="1">
      <c r="B200" s="67">
        <v>401</v>
      </c>
      <c r="C200" s="67" t="str">
        <f>VLOOKUP(Datenbereich_A4[[#This Row],[AGS]],[2]Tabelle1!$A$1:$B$68,2,FALSE)</f>
        <v>Delmenhorst  Stadt</v>
      </c>
      <c r="D200" s="67">
        <v>2013</v>
      </c>
      <c r="E200" s="96">
        <v>1052</v>
      </c>
      <c r="F200" s="96">
        <v>2492</v>
      </c>
      <c r="G200" s="96">
        <v>113</v>
      </c>
      <c r="H200" s="96">
        <v>91</v>
      </c>
      <c r="I200" s="96">
        <v>166</v>
      </c>
      <c r="J200" s="142">
        <v>110.82164328657315</v>
      </c>
      <c r="K200" s="142">
        <v>-21.313545942532365</v>
      </c>
      <c r="L200" s="142">
        <v>8.6538461538461533</v>
      </c>
      <c r="M200" s="142">
        <v>250</v>
      </c>
      <c r="N200" s="142">
        <v>137.14285714285714</v>
      </c>
      <c r="O200" s="131"/>
      <c r="Q200" s="131"/>
      <c r="R200" s="131"/>
      <c r="S200" s="131"/>
      <c r="T200" s="131"/>
      <c r="U200" s="131"/>
      <c r="V200" s="131"/>
      <c r="W200" s="131"/>
      <c r="X200" s="131"/>
      <c r="Y200" s="131"/>
      <c r="AA200" s="131"/>
      <c r="AB200" s="131"/>
      <c r="AC200" s="131"/>
      <c r="AD200" s="131"/>
      <c r="AE200" s="131"/>
      <c r="AF200" s="131"/>
      <c r="AG200" s="131"/>
      <c r="AH200" s="131"/>
      <c r="AI200" s="131"/>
    </row>
    <row r="201" spans="2:35" s="5" customFormat="1" ht="8.25" hidden="1" customHeight="1">
      <c r="B201" s="67">
        <v>402</v>
      </c>
      <c r="C201" s="67" t="str">
        <f>VLOOKUP(Datenbereich_A4[[#This Row],[AGS]],[2]Tabelle1!$A$1:$B$68,2,FALSE)</f>
        <v>Emden  Stadt</v>
      </c>
      <c r="D201" s="67">
        <v>2013</v>
      </c>
      <c r="E201" s="96">
        <v>618</v>
      </c>
      <c r="F201" s="96">
        <v>336</v>
      </c>
      <c r="G201" s="96">
        <v>46</v>
      </c>
      <c r="H201" s="96">
        <v>183</v>
      </c>
      <c r="I201" s="96">
        <v>36</v>
      </c>
      <c r="J201" s="142">
        <v>128.88888888888889</v>
      </c>
      <c r="K201" s="142">
        <v>-9.9195710455764079</v>
      </c>
      <c r="L201" s="142">
        <v>4500</v>
      </c>
      <c r="M201" s="142">
        <v>369.23076923076923</v>
      </c>
      <c r="N201" s="142">
        <v>33.333333333333336</v>
      </c>
      <c r="O201" s="68"/>
      <c r="Q201" s="6"/>
      <c r="R201" s="6"/>
      <c r="S201" s="6"/>
      <c r="T201" s="6"/>
      <c r="U201" s="6"/>
      <c r="V201" s="6"/>
      <c r="W201" s="6"/>
      <c r="X201" s="6"/>
      <c r="Y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2:35" s="5" customFormat="1" ht="8.25" hidden="1" customHeight="1">
      <c r="B202" s="67">
        <v>403</v>
      </c>
      <c r="C202" s="67" t="str">
        <f>VLOOKUP(Datenbereich_A4[[#This Row],[AGS]],[2]Tabelle1!$A$1:$B$68,2,FALSE)</f>
        <v>Oldenburg(Oldb)  Stadt</v>
      </c>
      <c r="D202" s="67">
        <v>2013</v>
      </c>
      <c r="E202" s="96">
        <v>989</v>
      </c>
      <c r="F202" s="96">
        <v>1689</v>
      </c>
      <c r="G202" s="96">
        <v>261</v>
      </c>
      <c r="H202" s="96">
        <v>248</v>
      </c>
      <c r="I202" s="96">
        <v>978</v>
      </c>
      <c r="J202" s="142">
        <v>38.32167832167832</v>
      </c>
      <c r="K202" s="142">
        <v>-20.963968179691157</v>
      </c>
      <c r="L202" s="142">
        <v>183.69565217391303</v>
      </c>
      <c r="M202" s="142">
        <v>115.65217391304348</v>
      </c>
      <c r="N202" s="142">
        <v>119.7752808988764</v>
      </c>
      <c r="O202" s="68"/>
      <c r="Q202" s="6"/>
      <c r="R202" s="6"/>
      <c r="S202" s="6"/>
      <c r="T202" s="6"/>
      <c r="U202" s="6"/>
      <c r="V202" s="6"/>
      <c r="W202" s="6"/>
      <c r="X202" s="6"/>
      <c r="Y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2:35" s="5" customFormat="1" ht="8.25" hidden="1" customHeight="1">
      <c r="B203" s="67">
        <v>404</v>
      </c>
      <c r="C203" s="67" t="str">
        <f>VLOOKUP(Datenbereich_A4[[#This Row],[AGS]],[2]Tabelle1!$A$1:$B$68,2,FALSE)</f>
        <v>Osnabrück  Stadt</v>
      </c>
      <c r="D203" s="67">
        <v>2013</v>
      </c>
      <c r="E203" s="96">
        <v>1184</v>
      </c>
      <c r="F203" s="96">
        <v>2854</v>
      </c>
      <c r="G203" s="96">
        <v>224</v>
      </c>
      <c r="H203" s="96">
        <v>456</v>
      </c>
      <c r="I203" s="96">
        <v>100</v>
      </c>
      <c r="J203" s="142">
        <v>91.276252019386106</v>
      </c>
      <c r="K203" s="142">
        <v>-11.173358232181762</v>
      </c>
      <c r="L203" s="142">
        <v>211.11111111111111</v>
      </c>
      <c r="M203" s="142">
        <v>672.88135593220341</v>
      </c>
      <c r="N203" s="142">
        <v>143.90243902439025</v>
      </c>
      <c r="O203" s="68"/>
      <c r="Q203" s="6"/>
      <c r="R203" s="6"/>
      <c r="S203" s="6"/>
      <c r="T203" s="6"/>
      <c r="U203" s="6"/>
      <c r="V203" s="6"/>
      <c r="W203" s="6"/>
      <c r="X203" s="6"/>
      <c r="Y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2:35" s="5" customFormat="1" ht="8.25" hidden="1" customHeight="1">
      <c r="B204" s="67">
        <v>405</v>
      </c>
      <c r="C204" s="67" t="str">
        <f>VLOOKUP(Datenbereich_A4[[#This Row],[AGS]],[2]Tabelle1!$A$1:$B$68,2,FALSE)</f>
        <v>Wilhelmshaven  Stadt</v>
      </c>
      <c r="D204" s="67">
        <v>2013</v>
      </c>
      <c r="E204" s="96">
        <v>512</v>
      </c>
      <c r="F204" s="96">
        <v>532</v>
      </c>
      <c r="G204" s="96">
        <v>62</v>
      </c>
      <c r="H204" s="96">
        <v>130</v>
      </c>
      <c r="I204" s="96">
        <v>99</v>
      </c>
      <c r="J204" s="142">
        <v>139.25233644859813</v>
      </c>
      <c r="K204" s="142">
        <v>-23.01013024602026</v>
      </c>
      <c r="L204" s="142">
        <v>10.714285714285714</v>
      </c>
      <c r="M204" s="142">
        <v>766.66666666666663</v>
      </c>
      <c r="N204" s="142">
        <v>5.3191489361702127</v>
      </c>
      <c r="O204" s="68"/>
      <c r="Q204" s="6"/>
      <c r="R204" s="6"/>
      <c r="S204" s="6"/>
      <c r="T204" s="6"/>
      <c r="U204" s="6"/>
      <c r="V204" s="6"/>
      <c r="W204" s="6"/>
      <c r="X204" s="6"/>
      <c r="Y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2:35" s="5" customFormat="1" ht="8.25" hidden="1" customHeight="1">
      <c r="B205" s="67">
        <v>451</v>
      </c>
      <c r="C205" s="67" t="str">
        <f>VLOOKUP(Datenbereich_A4[[#This Row],[AGS]],[2]Tabelle1!$A$1:$B$68,2,FALSE)</f>
        <v>Ammerland</v>
      </c>
      <c r="D205" s="67">
        <v>2013</v>
      </c>
      <c r="E205" s="96">
        <v>1043</v>
      </c>
      <c r="F205" s="96">
        <v>546</v>
      </c>
      <c r="G205" s="96">
        <v>148</v>
      </c>
      <c r="H205" s="96">
        <v>161</v>
      </c>
      <c r="I205" s="96">
        <v>98</v>
      </c>
      <c r="J205" s="142">
        <v>284.87084870848707</v>
      </c>
      <c r="K205" s="142">
        <v>-24.37673130193906</v>
      </c>
      <c r="L205" s="142">
        <v>52.577319587628864</v>
      </c>
      <c r="M205" s="142">
        <v>544</v>
      </c>
      <c r="N205" s="142">
        <v>6.5217391304347823</v>
      </c>
      <c r="O205" s="68"/>
      <c r="Q205" s="6"/>
      <c r="R205" s="6"/>
      <c r="S205" s="6"/>
      <c r="T205" s="6"/>
      <c r="U205" s="6"/>
      <c r="V205" s="6"/>
      <c r="W205" s="6"/>
      <c r="X205" s="6"/>
      <c r="Y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2:35" s="5" customFormat="1" ht="8.25" hidden="1" customHeight="1">
      <c r="B206" s="67">
        <v>452</v>
      </c>
      <c r="C206" s="67" t="str">
        <f>VLOOKUP(Datenbereich_A4[[#This Row],[AGS]],[2]Tabelle1!$A$1:$B$68,2,FALSE)</f>
        <v>Aurich</v>
      </c>
      <c r="D206" s="67">
        <v>2013</v>
      </c>
      <c r="E206" s="96">
        <v>1060</v>
      </c>
      <c r="F206" s="96">
        <v>357</v>
      </c>
      <c r="G206" s="96">
        <v>146</v>
      </c>
      <c r="H206" s="96">
        <v>174</v>
      </c>
      <c r="I206" s="96">
        <v>71</v>
      </c>
      <c r="J206" s="142">
        <v>237.5796178343949</v>
      </c>
      <c r="K206" s="142">
        <v>-18.863636363636363</v>
      </c>
      <c r="L206" s="142">
        <v>67.816091954022994</v>
      </c>
      <c r="M206" s="142">
        <v>461.29032258064518</v>
      </c>
      <c r="N206" s="142">
        <v>-14.457831325301205</v>
      </c>
      <c r="O206" s="68"/>
      <c r="Q206" s="6"/>
      <c r="R206" s="6"/>
      <c r="S206" s="6"/>
      <c r="T206" s="6"/>
      <c r="U206" s="6"/>
      <c r="V206" s="6"/>
      <c r="W206" s="6"/>
      <c r="X206" s="6"/>
      <c r="Y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2:35" s="5" customFormat="1" ht="8.25" hidden="1" customHeight="1">
      <c r="B207" s="67">
        <v>453</v>
      </c>
      <c r="C207" s="67" t="str">
        <f>VLOOKUP(Datenbereich_A4[[#This Row],[AGS]],[2]Tabelle1!$A$1:$B$68,2,FALSE)</f>
        <v>Cloppenburg</v>
      </c>
      <c r="D207" s="67">
        <v>2013</v>
      </c>
      <c r="E207" s="96">
        <v>2430</v>
      </c>
      <c r="F207" s="96">
        <v>837</v>
      </c>
      <c r="G207" s="96">
        <v>231</v>
      </c>
      <c r="H207" s="96">
        <v>1502</v>
      </c>
      <c r="I207" s="96">
        <v>413</v>
      </c>
      <c r="J207" s="142">
        <v>210.74168797953965</v>
      </c>
      <c r="K207" s="142">
        <v>-18.579766536964982</v>
      </c>
      <c r="L207" s="142">
        <v>67.391304347826093</v>
      </c>
      <c r="M207" s="142">
        <v>4317.6470588235297</v>
      </c>
      <c r="N207" s="142">
        <v>177.18120805369128</v>
      </c>
      <c r="O207" s="68"/>
      <c r="Q207" s="6"/>
      <c r="R207" s="6"/>
      <c r="S207" s="6"/>
      <c r="T207" s="6"/>
      <c r="U207" s="6"/>
      <c r="V207" s="6"/>
      <c r="W207" s="6"/>
      <c r="X207" s="6"/>
      <c r="Y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2:35" s="5" customFormat="1" ht="8.25" hidden="1" customHeight="1">
      <c r="B208" s="67">
        <v>454</v>
      </c>
      <c r="C208" s="67" t="str">
        <f>VLOOKUP(Datenbereich_A4[[#This Row],[AGS]],[2]Tabelle1!$A$1:$B$68,2,FALSE)</f>
        <v>Emsland</v>
      </c>
      <c r="D208" s="67">
        <v>2013</v>
      </c>
      <c r="E208" s="96">
        <v>4378</v>
      </c>
      <c r="F208" s="96">
        <v>938</v>
      </c>
      <c r="G208" s="96">
        <v>172</v>
      </c>
      <c r="H208" s="96">
        <v>1707</v>
      </c>
      <c r="I208" s="96">
        <v>124</v>
      </c>
      <c r="J208" s="142">
        <v>169.41538461538462</v>
      </c>
      <c r="K208" s="142">
        <v>-22.093023255813954</v>
      </c>
      <c r="L208" s="142">
        <v>68.627450980392155</v>
      </c>
      <c r="M208" s="142">
        <v>2146.0526315789475</v>
      </c>
      <c r="N208" s="142">
        <v>-21.019108280254777</v>
      </c>
      <c r="O208" s="68"/>
      <c r="Q208" s="6"/>
      <c r="R208" s="6"/>
      <c r="S208" s="6"/>
      <c r="T208" s="6"/>
      <c r="U208" s="6"/>
      <c r="V208" s="6"/>
      <c r="W208" s="6"/>
      <c r="X208" s="6"/>
      <c r="Y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2:35" s="5" customFormat="1" ht="8.25" hidden="1" customHeight="1">
      <c r="B209" s="67">
        <v>455</v>
      </c>
      <c r="C209" s="67" t="str">
        <f>VLOOKUP(Datenbereich_A4[[#This Row],[AGS]],[2]Tabelle1!$A$1:$B$68,2,FALSE)</f>
        <v>Friesland</v>
      </c>
      <c r="D209" s="67">
        <v>2013</v>
      </c>
      <c r="E209" s="96">
        <v>300</v>
      </c>
      <c r="F209" s="96">
        <v>250</v>
      </c>
      <c r="G209" s="96">
        <v>49</v>
      </c>
      <c r="H209" s="96">
        <v>64</v>
      </c>
      <c r="I209" s="96">
        <v>34</v>
      </c>
      <c r="J209" s="142">
        <v>79.640718562874255</v>
      </c>
      <c r="K209" s="142">
        <v>-27.536231884057973</v>
      </c>
      <c r="L209" s="142">
        <v>22.5</v>
      </c>
      <c r="M209" s="142">
        <v>178.2608695652174</v>
      </c>
      <c r="N209" s="142">
        <v>-24.444444444444443</v>
      </c>
      <c r="O209" s="68"/>
      <c r="Q209" s="6"/>
      <c r="R209" s="6"/>
      <c r="S209" s="6"/>
      <c r="T209" s="6"/>
      <c r="U209" s="6"/>
      <c r="V209" s="6"/>
      <c r="W209" s="6"/>
      <c r="X209" s="6"/>
      <c r="Y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2:35" s="5" customFormat="1" ht="8.25" hidden="1" customHeight="1">
      <c r="B210" s="67">
        <v>456</v>
      </c>
      <c r="C210" s="67" t="str">
        <f>VLOOKUP(Datenbereich_A4[[#This Row],[AGS]],[2]Tabelle1!$A$1:$B$68,2,FALSE)</f>
        <v>Grafschaft Bentheim</v>
      </c>
      <c r="D210" s="67">
        <v>2013</v>
      </c>
      <c r="E210" s="96">
        <v>1403</v>
      </c>
      <c r="F210" s="96">
        <v>1380</v>
      </c>
      <c r="G210" s="96">
        <v>99</v>
      </c>
      <c r="H210" s="96">
        <v>192</v>
      </c>
      <c r="I210" s="96">
        <v>85</v>
      </c>
      <c r="J210" s="142">
        <v>327.7439024390244</v>
      </c>
      <c r="K210" s="142">
        <v>-21.142857142857142</v>
      </c>
      <c r="L210" s="142">
        <v>2.0618556701030926</v>
      </c>
      <c r="M210" s="142">
        <v>418.91891891891891</v>
      </c>
      <c r="N210" s="142">
        <v>-39.285714285714285</v>
      </c>
      <c r="O210" s="68"/>
      <c r="Q210" s="6"/>
      <c r="R210" s="6"/>
      <c r="S210" s="6"/>
      <c r="T210" s="6"/>
      <c r="U210" s="6"/>
      <c r="V210" s="6"/>
      <c r="W210" s="6"/>
      <c r="X210" s="6"/>
      <c r="Y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2:35" s="5" customFormat="1" ht="8.25" hidden="1" customHeight="1">
      <c r="B211" s="67">
        <v>457</v>
      </c>
      <c r="C211" s="67" t="str">
        <f>VLOOKUP(Datenbereich_A4[[#This Row],[AGS]],[2]Tabelle1!$A$1:$B$68,2,FALSE)</f>
        <v>Leer</v>
      </c>
      <c r="D211" s="67">
        <v>2013</v>
      </c>
      <c r="E211" s="96">
        <v>776</v>
      </c>
      <c r="F211" s="96">
        <v>392</v>
      </c>
      <c r="G211" s="96">
        <v>162</v>
      </c>
      <c r="H211" s="96">
        <v>399</v>
      </c>
      <c r="I211" s="96">
        <v>98</v>
      </c>
      <c r="J211" s="142">
        <v>94.486215538847119</v>
      </c>
      <c r="K211" s="142">
        <v>-38.654147104851333</v>
      </c>
      <c r="L211" s="142">
        <v>45.945945945945944</v>
      </c>
      <c r="M211" s="142">
        <v>227.04918032786884</v>
      </c>
      <c r="N211" s="142">
        <v>0</v>
      </c>
      <c r="O211" s="68"/>
      <c r="Q211" s="6"/>
      <c r="R211" s="6"/>
      <c r="S211" s="6"/>
      <c r="T211" s="6"/>
      <c r="U211" s="6"/>
      <c r="V211" s="6"/>
      <c r="W211" s="6"/>
      <c r="X211" s="6"/>
      <c r="Y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2:35" s="130" customFormat="1" ht="8.25" hidden="1" customHeight="1">
      <c r="B212" s="67">
        <v>458</v>
      </c>
      <c r="C212" s="67" t="str">
        <f>VLOOKUP(Datenbereich_A4[[#This Row],[AGS]],[2]Tabelle1!$A$1:$B$68,2,FALSE)</f>
        <v>Oldenburg</v>
      </c>
      <c r="D212" s="67">
        <v>2013</v>
      </c>
      <c r="E212" s="96">
        <v>1529</v>
      </c>
      <c r="F212" s="96">
        <v>461</v>
      </c>
      <c r="G212" s="96">
        <v>135</v>
      </c>
      <c r="H212" s="96">
        <v>535</v>
      </c>
      <c r="I212" s="96">
        <v>530</v>
      </c>
      <c r="J212" s="142">
        <v>276.60098522167488</v>
      </c>
      <c r="K212" s="142">
        <v>-26.475279106858054</v>
      </c>
      <c r="L212" s="142">
        <v>13.445378151260504</v>
      </c>
      <c r="M212" s="142">
        <v>1386.1111111111111</v>
      </c>
      <c r="N212" s="142">
        <v>136.60714285714286</v>
      </c>
      <c r="O212" s="131"/>
      <c r="Q212" s="131"/>
      <c r="R212" s="131"/>
      <c r="S212" s="131"/>
      <c r="T212" s="131"/>
      <c r="U212" s="131"/>
      <c r="V212" s="131"/>
      <c r="W212" s="131"/>
      <c r="X212" s="131"/>
      <c r="Y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</row>
    <row r="213" spans="2:35" s="5" customFormat="1" ht="8.25" hidden="1" customHeight="1">
      <c r="B213" s="67">
        <v>459</v>
      </c>
      <c r="C213" s="67" t="str">
        <f>VLOOKUP(Datenbereich_A4[[#This Row],[AGS]],[2]Tabelle1!$A$1:$B$68,2,FALSE)</f>
        <v>Osnabrück</v>
      </c>
      <c r="D213" s="67">
        <v>2013</v>
      </c>
      <c r="E213" s="96">
        <v>3555</v>
      </c>
      <c r="F213" s="96">
        <v>3146</v>
      </c>
      <c r="G213" s="96">
        <v>272</v>
      </c>
      <c r="H213" s="96">
        <v>1297</v>
      </c>
      <c r="I213" s="96">
        <v>125</v>
      </c>
      <c r="J213" s="142">
        <v>223.47588717015469</v>
      </c>
      <c r="K213" s="142">
        <v>-14.603691639522259</v>
      </c>
      <c r="L213" s="142">
        <v>58.139534883720927</v>
      </c>
      <c r="M213" s="142">
        <v>890.07633587786256</v>
      </c>
      <c r="N213" s="142">
        <v>-30.939226519337016</v>
      </c>
      <c r="O213" s="68"/>
      <c r="Q213" s="6"/>
      <c r="R213" s="6"/>
      <c r="S213" s="6"/>
      <c r="T213" s="6"/>
      <c r="U213" s="6"/>
      <c r="V213" s="6"/>
      <c r="W213" s="6"/>
      <c r="X213" s="6"/>
      <c r="Y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2:35" s="5" customFormat="1" ht="8.25" hidden="1" customHeight="1">
      <c r="B214" s="67">
        <v>460</v>
      </c>
      <c r="C214" s="67" t="str">
        <f>VLOOKUP(Datenbereich_A4[[#This Row],[AGS]],[2]Tabelle1!$A$1:$B$68,2,FALSE)</f>
        <v>Vechta</v>
      </c>
      <c r="D214" s="67">
        <v>2013</v>
      </c>
      <c r="E214" s="96">
        <v>2592</v>
      </c>
      <c r="F214" s="96">
        <v>2647</v>
      </c>
      <c r="G214" s="96">
        <v>372</v>
      </c>
      <c r="H214" s="96">
        <v>832</v>
      </c>
      <c r="I214" s="96">
        <v>232</v>
      </c>
      <c r="J214" s="142">
        <v>186.09271523178808</v>
      </c>
      <c r="K214" s="142">
        <v>-15.781100859051861</v>
      </c>
      <c r="L214" s="142">
        <v>79.710144927536234</v>
      </c>
      <c r="M214" s="142">
        <v>867.44186046511629</v>
      </c>
      <c r="N214" s="142">
        <v>45</v>
      </c>
      <c r="O214" s="68"/>
      <c r="Q214" s="6"/>
      <c r="R214" s="6"/>
      <c r="S214" s="6"/>
      <c r="T214" s="6"/>
      <c r="U214" s="6"/>
      <c r="V214" s="6"/>
      <c r="W214" s="6"/>
      <c r="X214" s="6"/>
      <c r="Y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2:35" s="5" customFormat="1" ht="8.25" hidden="1" customHeight="1">
      <c r="B215" s="67">
        <v>461</v>
      </c>
      <c r="C215" s="67" t="str">
        <f>VLOOKUP(Datenbereich_A4[[#This Row],[AGS]],[2]Tabelle1!$A$1:$B$68,2,FALSE)</f>
        <v>Wesermarsch</v>
      </c>
      <c r="D215" s="67">
        <v>2013</v>
      </c>
      <c r="E215" s="96">
        <v>615</v>
      </c>
      <c r="F215" s="96">
        <v>1152</v>
      </c>
      <c r="G215" s="96">
        <v>52</v>
      </c>
      <c r="H215" s="96">
        <v>154</v>
      </c>
      <c r="I215" s="96">
        <v>64</v>
      </c>
      <c r="J215" s="142">
        <v>72.752808988764045</v>
      </c>
      <c r="K215" s="142">
        <v>-26.810673443456164</v>
      </c>
      <c r="L215" s="142">
        <v>20.930232558139537</v>
      </c>
      <c r="M215" s="142">
        <v>92.5</v>
      </c>
      <c r="N215" s="142">
        <v>-16.883116883116884</v>
      </c>
      <c r="O215" s="68"/>
      <c r="Q215" s="6"/>
      <c r="R215" s="6"/>
      <c r="S215" s="6"/>
      <c r="T215" s="6"/>
      <c r="U215" s="6"/>
      <c r="V215" s="6"/>
      <c r="W215" s="6"/>
      <c r="X215" s="6"/>
      <c r="Y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2:35" s="5" customFormat="1" ht="8.25" hidden="1" customHeight="1">
      <c r="B216" s="67">
        <v>462</v>
      </c>
      <c r="C216" s="67" t="str">
        <f>VLOOKUP(Datenbereich_A4[[#This Row],[AGS]],[2]Tabelle1!$A$1:$B$68,2,FALSE)</f>
        <v>Wittmund</v>
      </c>
      <c r="D216" s="67">
        <v>2013</v>
      </c>
      <c r="E216" s="96">
        <v>242</v>
      </c>
      <c r="F216" s="96">
        <v>98</v>
      </c>
      <c r="G216" s="96">
        <v>34</v>
      </c>
      <c r="H216" s="96">
        <v>50</v>
      </c>
      <c r="I216" s="96">
        <v>8</v>
      </c>
      <c r="J216" s="142">
        <v>163.04347826086956</v>
      </c>
      <c r="K216" s="142">
        <v>-40.243902439024389</v>
      </c>
      <c r="L216" s="142">
        <v>385.71428571428572</v>
      </c>
      <c r="M216" s="142">
        <v>525</v>
      </c>
      <c r="N216" s="142">
        <v>-38.46153846153846</v>
      </c>
      <c r="O216" s="68"/>
      <c r="Q216" s="6"/>
      <c r="R216" s="6"/>
      <c r="S216" s="6"/>
      <c r="T216" s="6"/>
      <c r="U216" s="6"/>
      <c r="V216" s="6"/>
      <c r="W216" s="6"/>
      <c r="X216" s="6"/>
      <c r="Y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2:35" s="127" customFormat="1" ht="16.5" hidden="1" customHeight="1">
      <c r="B217" s="74">
        <v>4</v>
      </c>
      <c r="C217" s="74" t="str">
        <f>VLOOKUP(Datenbereich_A4[[#This Row],[AGS]],[2]Tabelle1!$A$1:$B$68,2,FALSE)</f>
        <v>Statistische Region Weser-Ems</v>
      </c>
      <c r="D217" s="74">
        <v>2013</v>
      </c>
      <c r="E217" s="88">
        <v>24278</v>
      </c>
      <c r="F217" s="88">
        <v>20107</v>
      </c>
      <c r="G217" s="88">
        <v>2578</v>
      </c>
      <c r="H217" s="88">
        <v>8175</v>
      </c>
      <c r="I217" s="88">
        <v>3261</v>
      </c>
      <c r="J217" s="144">
        <v>167.90995365261531</v>
      </c>
      <c r="K217" s="144">
        <v>-19.252238865909</v>
      </c>
      <c r="L217" s="144">
        <v>66.860841423948216</v>
      </c>
      <c r="M217" s="144">
        <v>766.91410392364799</v>
      </c>
      <c r="N217" s="144">
        <v>55.582061068702288</v>
      </c>
      <c r="O217" s="128"/>
      <c r="Q217" s="129"/>
      <c r="R217" s="129"/>
      <c r="S217" s="129"/>
      <c r="T217" s="129"/>
      <c r="U217" s="129"/>
      <c r="V217" s="129"/>
      <c r="W217" s="129"/>
      <c r="X217" s="129"/>
      <c r="Y217" s="129"/>
      <c r="AA217" s="129"/>
      <c r="AB217" s="129"/>
      <c r="AC217" s="129"/>
      <c r="AD217" s="129"/>
      <c r="AE217" s="129"/>
      <c r="AF217" s="129"/>
      <c r="AG217" s="129"/>
      <c r="AH217" s="129"/>
      <c r="AI217" s="129"/>
    </row>
    <row r="218" spans="2:35" s="74" customFormat="1" ht="16.5" hidden="1" customHeight="1">
      <c r="B218" s="76">
        <v>0</v>
      </c>
      <c r="C218" s="74" t="str">
        <f>VLOOKUP(Datenbereich_A4[[#This Row],[AGS]],[2]Tabelle1!$A$1:$B$68,2,FALSE)</f>
        <v>Niedersachsen</v>
      </c>
      <c r="D218" s="74">
        <v>2013</v>
      </c>
      <c r="E218" s="88">
        <v>65850</v>
      </c>
      <c r="F218" s="88">
        <v>93726</v>
      </c>
      <c r="G218" s="88">
        <v>9582</v>
      </c>
      <c r="H218" s="88">
        <v>15614</v>
      </c>
      <c r="I218" s="88">
        <v>9544</v>
      </c>
      <c r="J218" s="144">
        <v>103.15922623638663</v>
      </c>
      <c r="K218" s="144">
        <v>-16.014623917991361</v>
      </c>
      <c r="L218" s="144">
        <v>75.558812751923782</v>
      </c>
      <c r="M218" s="144">
        <v>361.67947959787108</v>
      </c>
      <c r="N218" s="144">
        <v>28.141783029001076</v>
      </c>
      <c r="O218" s="128"/>
      <c r="Q218" s="132"/>
      <c r="R218" s="132"/>
      <c r="S218" s="132"/>
      <c r="T218" s="132"/>
      <c r="U218" s="132"/>
      <c r="V218" s="132"/>
      <c r="W218" s="132"/>
      <c r="X218" s="132"/>
      <c r="Y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</row>
    <row r="219" spans="2:35" s="5" customFormat="1" ht="8.25" hidden="1" customHeight="1">
      <c r="B219" s="67">
        <v>101</v>
      </c>
      <c r="C219" s="67" t="str">
        <f>VLOOKUP(Datenbereich_A4[[#This Row],[AGS]],[2]Tabelle1!$A$1:$B$68,2,FALSE)</f>
        <v>Braunschweig  Stadt</v>
      </c>
      <c r="D219" s="67">
        <v>2014</v>
      </c>
      <c r="E219" s="96">
        <v>3370</v>
      </c>
      <c r="F219" s="96">
        <v>5272</v>
      </c>
      <c r="G219" s="96">
        <v>414</v>
      </c>
      <c r="H219" s="96">
        <v>298</v>
      </c>
      <c r="I219" s="96">
        <v>150</v>
      </c>
      <c r="J219" s="142">
        <v>73.532440782698245</v>
      </c>
      <c r="K219" s="142">
        <v>-11.499076716468021</v>
      </c>
      <c r="L219" s="142">
        <v>126.22950819672131</v>
      </c>
      <c r="M219" s="142">
        <v>25.210084033613445</v>
      </c>
      <c r="N219" s="142">
        <v>-29.245283018867923</v>
      </c>
      <c r="O219" s="68"/>
      <c r="Q219" s="6"/>
      <c r="R219" s="6"/>
      <c r="S219" s="6"/>
      <c r="T219" s="6"/>
      <c r="U219" s="6"/>
      <c r="V219" s="6"/>
      <c r="W219" s="6"/>
      <c r="X219" s="6"/>
      <c r="Y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2:35" s="5" customFormat="1" ht="8.25" hidden="1" customHeight="1">
      <c r="B220" s="67">
        <v>102</v>
      </c>
      <c r="C220" s="67" t="str">
        <f>VLOOKUP(Datenbereich_A4[[#This Row],[AGS]],[2]Tabelle1!$A$1:$B$68,2,FALSE)</f>
        <v>Salzgitter  Stadt</v>
      </c>
      <c r="D220" s="67">
        <v>2014</v>
      </c>
      <c r="E220" s="96">
        <v>1162</v>
      </c>
      <c r="F220" s="96">
        <v>5400</v>
      </c>
      <c r="G220" s="96">
        <v>521</v>
      </c>
      <c r="H220" s="96">
        <v>411</v>
      </c>
      <c r="I220" s="96">
        <v>83</v>
      </c>
      <c r="J220" s="142">
        <v>113.9963167587477</v>
      </c>
      <c r="K220" s="142">
        <v>-14.556962025316455</v>
      </c>
      <c r="L220" s="142">
        <v>1032.608695652174</v>
      </c>
      <c r="M220" s="142">
        <v>242.5</v>
      </c>
      <c r="N220" s="142">
        <v>-19.417475728155338</v>
      </c>
      <c r="O220" s="68"/>
      <c r="Q220" s="6"/>
      <c r="R220" s="6"/>
      <c r="S220" s="6"/>
      <c r="T220" s="6"/>
      <c r="U220" s="6"/>
      <c r="V220" s="6"/>
      <c r="W220" s="6"/>
      <c r="X220" s="6"/>
      <c r="Y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2:35" s="5" customFormat="1" ht="8.25" hidden="1" customHeight="1">
      <c r="B221" s="67">
        <v>103</v>
      </c>
      <c r="C221" s="67" t="str">
        <f>VLOOKUP(Datenbereich_A4[[#This Row],[AGS]],[2]Tabelle1!$A$1:$B$68,2,FALSE)</f>
        <v>Wolfsburg  Stadt</v>
      </c>
      <c r="D221" s="67">
        <v>2014</v>
      </c>
      <c r="E221" s="96">
        <v>1122</v>
      </c>
      <c r="F221" s="96">
        <v>626</v>
      </c>
      <c r="G221" s="96">
        <v>579</v>
      </c>
      <c r="H221" s="96">
        <v>253</v>
      </c>
      <c r="I221" s="96">
        <v>192</v>
      </c>
      <c r="J221" s="142">
        <v>88.255033557046985</v>
      </c>
      <c r="K221" s="142">
        <v>7.7452667814113596</v>
      </c>
      <c r="L221" s="142">
        <v>416.96428571428572</v>
      </c>
      <c r="M221" s="142">
        <v>224.35897435897436</v>
      </c>
      <c r="N221" s="142">
        <v>6.0773480662983426</v>
      </c>
      <c r="O221" s="68"/>
      <c r="Q221" s="6"/>
      <c r="R221" s="6"/>
      <c r="S221" s="6"/>
      <c r="T221" s="6"/>
      <c r="U221" s="6"/>
      <c r="V221" s="6"/>
      <c r="W221" s="6"/>
      <c r="X221" s="6"/>
      <c r="Y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2:35" s="5" customFormat="1" ht="8.25" hidden="1" customHeight="1">
      <c r="B222" s="67">
        <v>151</v>
      </c>
      <c r="C222" s="67" t="str">
        <f>VLOOKUP(Datenbereich_A4[[#This Row],[AGS]],[2]Tabelle1!$A$1:$B$68,2,FALSE)</f>
        <v>Gifhorn</v>
      </c>
      <c r="D222" s="67">
        <v>2014</v>
      </c>
      <c r="E222" s="96">
        <v>945</v>
      </c>
      <c r="F222" s="96">
        <v>1642</v>
      </c>
      <c r="G222" s="96">
        <v>153</v>
      </c>
      <c r="H222" s="96">
        <v>208</v>
      </c>
      <c r="I222" s="96">
        <v>99</v>
      </c>
      <c r="J222" s="142">
        <v>80.688336520076476</v>
      </c>
      <c r="K222" s="142">
        <v>-13.71518654755649</v>
      </c>
      <c r="L222" s="142">
        <v>150.81967213114754</v>
      </c>
      <c r="M222" s="142">
        <v>285.18518518518516</v>
      </c>
      <c r="N222" s="142">
        <v>-1</v>
      </c>
      <c r="O222" s="68"/>
      <c r="Q222" s="6"/>
      <c r="R222" s="6"/>
      <c r="S222" s="6"/>
      <c r="T222" s="6"/>
      <c r="U222" s="6"/>
      <c r="V222" s="6"/>
      <c r="W222" s="6"/>
      <c r="X222" s="6"/>
      <c r="Y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2:35" s="5" customFormat="1" ht="8.25" hidden="1" customHeight="1">
      <c r="B223" s="67">
        <v>153</v>
      </c>
      <c r="C223" s="67" t="str">
        <f>VLOOKUP(Datenbereich_A4[[#This Row],[AGS]],[2]Tabelle1!$A$1:$B$68,2,FALSE)</f>
        <v>Goslar</v>
      </c>
      <c r="D223" s="67">
        <v>2014</v>
      </c>
      <c r="E223" s="96">
        <v>664</v>
      </c>
      <c r="F223" s="96">
        <v>1557</v>
      </c>
      <c r="G223" s="96">
        <v>257</v>
      </c>
      <c r="H223" s="96">
        <v>166</v>
      </c>
      <c r="I223" s="96">
        <v>40</v>
      </c>
      <c r="J223" s="142">
        <v>54.418604651162788</v>
      </c>
      <c r="K223" s="142">
        <v>-19.576446280991735</v>
      </c>
      <c r="L223" s="142">
        <v>343.10344827586209</v>
      </c>
      <c r="M223" s="142">
        <v>260.86956521739131</v>
      </c>
      <c r="N223" s="142">
        <v>5.2631578947368425</v>
      </c>
      <c r="O223" s="68"/>
      <c r="Q223" s="6"/>
      <c r="R223" s="6"/>
      <c r="S223" s="6"/>
      <c r="T223" s="6"/>
      <c r="U223" s="6"/>
      <c r="V223" s="6"/>
      <c r="W223" s="6"/>
      <c r="X223" s="6"/>
      <c r="Y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2:35" s="5" customFormat="1" ht="8.25" hidden="1" customHeight="1">
      <c r="B224" s="67">
        <v>154</v>
      </c>
      <c r="C224" s="67" t="str">
        <f>VLOOKUP(Datenbereich_A4[[#This Row],[AGS]],[2]Tabelle1!$A$1:$B$68,2,FALSE)</f>
        <v>Helmstedt</v>
      </c>
      <c r="D224" s="67">
        <v>2014</v>
      </c>
      <c r="E224" s="96">
        <v>509</v>
      </c>
      <c r="F224" s="96">
        <v>907</v>
      </c>
      <c r="G224" s="96">
        <v>85</v>
      </c>
      <c r="H224" s="96">
        <v>83</v>
      </c>
      <c r="I224" s="96">
        <v>50</v>
      </c>
      <c r="J224" s="142">
        <v>61.075949367088604</v>
      </c>
      <c r="K224" s="142">
        <v>-20.855148342059337</v>
      </c>
      <c r="L224" s="142">
        <v>226.92307692307693</v>
      </c>
      <c r="M224" s="142">
        <v>361.11111111111109</v>
      </c>
      <c r="N224" s="142">
        <v>-60</v>
      </c>
      <c r="O224" s="68"/>
      <c r="Q224" s="6"/>
      <c r="R224" s="6"/>
      <c r="S224" s="6"/>
      <c r="T224" s="6"/>
      <c r="U224" s="6"/>
      <c r="V224" s="6"/>
      <c r="W224" s="6"/>
      <c r="X224" s="6"/>
      <c r="Y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2:35" s="5" customFormat="1" ht="8.25" hidden="1" customHeight="1">
      <c r="B225" s="67">
        <v>155</v>
      </c>
      <c r="C225" s="67" t="str">
        <f>VLOOKUP(Datenbereich_A4[[#This Row],[AGS]],[2]Tabelle1!$A$1:$B$68,2,FALSE)</f>
        <v>Northeim</v>
      </c>
      <c r="D225" s="67">
        <v>2014</v>
      </c>
      <c r="E225" s="96">
        <v>558</v>
      </c>
      <c r="F225" s="96">
        <v>722</v>
      </c>
      <c r="G225" s="96">
        <v>226</v>
      </c>
      <c r="H225" s="96">
        <v>181</v>
      </c>
      <c r="I225" s="96">
        <v>87</v>
      </c>
      <c r="J225" s="142">
        <v>66.071428571428569</v>
      </c>
      <c r="K225" s="142">
        <v>-29.62962962962963</v>
      </c>
      <c r="L225" s="142">
        <v>128.28282828282829</v>
      </c>
      <c r="M225" s="142">
        <v>364.10256410256409</v>
      </c>
      <c r="N225" s="142">
        <v>102.32558139534883</v>
      </c>
      <c r="O225" s="68"/>
      <c r="Q225" s="6"/>
      <c r="R225" s="6"/>
      <c r="S225" s="6"/>
      <c r="T225" s="6"/>
      <c r="U225" s="6"/>
      <c r="V225" s="6"/>
      <c r="W225" s="6"/>
      <c r="X225" s="6"/>
      <c r="Y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2:35" s="5" customFormat="1" ht="8.25" hidden="1" customHeight="1">
      <c r="B226" s="67">
        <v>157</v>
      </c>
      <c r="C226" s="67" t="str">
        <f>VLOOKUP(Datenbereich_A4[[#This Row],[AGS]],[2]Tabelle1!$A$1:$B$68,2,FALSE)</f>
        <v>Peine</v>
      </c>
      <c r="D226" s="67">
        <v>2014</v>
      </c>
      <c r="E226" s="96">
        <v>1022</v>
      </c>
      <c r="F226" s="96">
        <v>2393</v>
      </c>
      <c r="G226" s="96">
        <v>257</v>
      </c>
      <c r="H226" s="96">
        <v>123</v>
      </c>
      <c r="I226" s="96">
        <v>109</v>
      </c>
      <c r="J226" s="142">
        <v>113.80753138075313</v>
      </c>
      <c r="K226" s="142">
        <v>-18.771215207060422</v>
      </c>
      <c r="L226" s="142">
        <v>154.45544554455446</v>
      </c>
      <c r="M226" s="142">
        <v>284.375</v>
      </c>
      <c r="N226" s="142">
        <v>55.714285714285715</v>
      </c>
      <c r="O226" s="68"/>
      <c r="Q226" s="6"/>
      <c r="R226" s="6"/>
      <c r="S226" s="6"/>
      <c r="T226" s="6"/>
      <c r="U226" s="6"/>
      <c r="V226" s="6"/>
      <c r="W226" s="6"/>
      <c r="X226" s="6"/>
      <c r="Y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2:35" s="5" customFormat="1" ht="8.25" hidden="1" customHeight="1">
      <c r="B227" s="67">
        <v>158</v>
      </c>
      <c r="C227" s="67" t="str">
        <f>VLOOKUP(Datenbereich_A4[[#This Row],[AGS]],[2]Tabelle1!$A$1:$B$68,2,FALSE)</f>
        <v>Wolfenbüttel</v>
      </c>
      <c r="D227" s="67">
        <v>2014</v>
      </c>
      <c r="E227" s="96">
        <v>678</v>
      </c>
      <c r="F227" s="96">
        <v>945</v>
      </c>
      <c r="G227" s="96">
        <v>315</v>
      </c>
      <c r="H227" s="96">
        <v>79</v>
      </c>
      <c r="I227" s="96">
        <v>31</v>
      </c>
      <c r="J227" s="142">
        <v>107.97546012269939</v>
      </c>
      <c r="K227" s="142">
        <v>-28.679245283018869</v>
      </c>
      <c r="L227" s="142">
        <v>95.652173913043484</v>
      </c>
      <c r="M227" s="142">
        <v>229.16666666666666</v>
      </c>
      <c r="N227" s="142">
        <v>-45.614035087719301</v>
      </c>
      <c r="O227" s="68"/>
      <c r="Q227" s="6"/>
      <c r="R227" s="6"/>
      <c r="S227" s="6"/>
      <c r="T227" s="6"/>
      <c r="U227" s="6"/>
      <c r="V227" s="6"/>
      <c r="W227" s="6"/>
      <c r="X227" s="6"/>
      <c r="Y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2:35" s="5" customFormat="1" ht="8.25" hidden="1" customHeight="1">
      <c r="B228" s="67">
        <v>159</v>
      </c>
      <c r="C228" s="67" t="str">
        <f>VLOOKUP(Datenbereich_A4[[#This Row],[AGS]],[2]Tabelle1!$A$1:$B$68,2,FALSE)</f>
        <v>Göttingen</v>
      </c>
      <c r="D228" s="67">
        <v>2014</v>
      </c>
      <c r="E228" s="96">
        <v>1165</v>
      </c>
      <c r="F228" s="96">
        <v>3097</v>
      </c>
      <c r="G228" s="96">
        <v>487</v>
      </c>
      <c r="H228" s="96">
        <v>406</v>
      </c>
      <c r="I228" s="96">
        <v>254</v>
      </c>
      <c r="J228" s="142">
        <v>17.795753286147622</v>
      </c>
      <c r="K228" s="142">
        <v>-18.990321736855872</v>
      </c>
      <c r="L228" s="142">
        <v>169.06077348066299</v>
      </c>
      <c r="M228" s="142">
        <v>155.34591194968553</v>
      </c>
      <c r="N228" s="142">
        <v>-23.952095808383234</v>
      </c>
      <c r="O228" s="68"/>
      <c r="Q228" s="6"/>
      <c r="R228" s="6"/>
      <c r="S228" s="6"/>
      <c r="T228" s="6"/>
      <c r="U228" s="6"/>
      <c r="V228" s="6"/>
      <c r="W228" s="6"/>
      <c r="X228" s="6"/>
      <c r="Y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2:35" s="127" customFormat="1" ht="16.5" hidden="1" customHeight="1">
      <c r="B229" s="74">
        <v>1</v>
      </c>
      <c r="C229" s="74" t="str">
        <f>VLOOKUP(Datenbereich_A4[[#This Row],[AGS]],[2]Tabelle1!$A$1:$B$68,2,FALSE)</f>
        <v>Statistische Region Braunschweig</v>
      </c>
      <c r="D229" s="74">
        <v>2014</v>
      </c>
      <c r="E229" s="88">
        <v>11195</v>
      </c>
      <c r="F229" s="88">
        <v>22561</v>
      </c>
      <c r="G229" s="88">
        <v>3294</v>
      </c>
      <c r="H229" s="88">
        <v>2208</v>
      </c>
      <c r="I229" s="88">
        <v>1095</v>
      </c>
      <c r="J229" s="144">
        <v>72.789010649791635</v>
      </c>
      <c r="K229" s="144">
        <v>-16.326076475169678</v>
      </c>
      <c r="L229" s="144">
        <v>220.42801556420233</v>
      </c>
      <c r="M229" s="144">
        <v>173.26732673267327</v>
      </c>
      <c r="N229" s="144">
        <v>-13.30166270783848</v>
      </c>
      <c r="O229" s="128"/>
      <c r="Q229" s="129"/>
      <c r="R229" s="129"/>
      <c r="S229" s="129"/>
      <c r="T229" s="129"/>
      <c r="U229" s="129"/>
      <c r="V229" s="129"/>
      <c r="W229" s="129"/>
      <c r="X229" s="129"/>
      <c r="Y229" s="129"/>
      <c r="AA229" s="129"/>
      <c r="AB229" s="129"/>
      <c r="AC229" s="129"/>
      <c r="AD229" s="129"/>
      <c r="AE229" s="129"/>
      <c r="AF229" s="129"/>
      <c r="AG229" s="129"/>
      <c r="AH229" s="129"/>
      <c r="AI229" s="129"/>
    </row>
    <row r="230" spans="2:35" s="130" customFormat="1" ht="8.25" hidden="1" customHeight="1">
      <c r="B230" s="67">
        <v>241</v>
      </c>
      <c r="C230" s="67" t="str">
        <f>VLOOKUP(Datenbereich_A4[[#This Row],[AGS]],[2]Tabelle1!$A$1:$B$68,2,FALSE)</f>
        <v>Hannover  Region</v>
      </c>
      <c r="D230" s="67">
        <v>2014</v>
      </c>
      <c r="E230" s="96">
        <v>15188</v>
      </c>
      <c r="F230" s="96">
        <v>26601</v>
      </c>
      <c r="G230" s="96">
        <v>3455</v>
      </c>
      <c r="H230" s="96">
        <v>3186</v>
      </c>
      <c r="I230" s="96">
        <v>3703</v>
      </c>
      <c r="J230" s="142">
        <v>92.521232095322603</v>
      </c>
      <c r="K230" s="142">
        <v>-10.431327654129769</v>
      </c>
      <c r="L230" s="142">
        <v>253.2719836400818</v>
      </c>
      <c r="M230" s="142">
        <v>335.24590163934425</v>
      </c>
      <c r="N230" s="142">
        <v>42.040659762178748</v>
      </c>
      <c r="O230" s="131"/>
      <c r="Q230" s="131"/>
      <c r="R230" s="131"/>
      <c r="S230" s="131"/>
      <c r="T230" s="131"/>
      <c r="U230" s="131"/>
      <c r="V230" s="131"/>
      <c r="W230" s="131"/>
      <c r="X230" s="131"/>
      <c r="Y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</row>
    <row r="231" spans="2:35" s="133" customFormat="1" ht="8.25" hidden="1" customHeight="1">
      <c r="B231" s="2">
        <v>241001</v>
      </c>
      <c r="C231" s="2" t="str">
        <f>VLOOKUP(Datenbereich_A4[[#This Row],[AGS]],[2]Tabelle1!$A$1:$B$68,2,FALSE)</f>
        <v>dav. Hannover  Lhst.</v>
      </c>
      <c r="D231" s="2">
        <v>2014</v>
      </c>
      <c r="E231" s="82">
        <v>8789</v>
      </c>
      <c r="F231" s="82">
        <v>17201</v>
      </c>
      <c r="G231" s="82">
        <v>1469</v>
      </c>
      <c r="H231" s="82">
        <v>2081</v>
      </c>
      <c r="I231" s="82">
        <v>2293</v>
      </c>
      <c r="J231" s="143">
        <v>87.159284497444631</v>
      </c>
      <c r="K231" s="143">
        <v>-11.105943152454781</v>
      </c>
      <c r="L231" s="143">
        <v>184.68992248062017</v>
      </c>
      <c r="M231" s="143">
        <v>521.19402985074623</v>
      </c>
      <c r="N231" s="143">
        <v>15.052684395383844</v>
      </c>
      <c r="O231" s="3"/>
      <c r="Q231" s="3"/>
      <c r="R231" s="3"/>
      <c r="S231" s="3"/>
      <c r="T231" s="3"/>
      <c r="U231" s="3"/>
      <c r="V231" s="3"/>
      <c r="W231" s="3"/>
      <c r="X231" s="3"/>
      <c r="Y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2:35" s="134" customFormat="1" ht="8.25" hidden="1" customHeight="1">
      <c r="B232" s="67">
        <v>241999</v>
      </c>
      <c r="C232" s="67" t="str">
        <f>VLOOKUP(Datenbereich_A4[[#This Row],[AGS]],[2]Tabelle1!$A$1:$B$68,2,FALSE)</f>
        <v>dav. Hannover  Umland</v>
      </c>
      <c r="D232" s="67">
        <v>2014</v>
      </c>
      <c r="E232" s="96">
        <v>6399</v>
      </c>
      <c r="F232" s="96">
        <v>9400</v>
      </c>
      <c r="G232" s="96">
        <v>1986</v>
      </c>
      <c r="H232" s="96">
        <v>1105</v>
      </c>
      <c r="I232" s="96">
        <v>1410</v>
      </c>
      <c r="J232" s="142">
        <v>100.40714062010649</v>
      </c>
      <c r="K232" s="142">
        <v>-9.1699681128611452</v>
      </c>
      <c r="L232" s="142">
        <v>329.87012987012986</v>
      </c>
      <c r="M232" s="142">
        <v>178.3375314861461</v>
      </c>
      <c r="N232" s="142">
        <v>129.64169381107493</v>
      </c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</row>
    <row r="233" spans="2:35" s="136" customFormat="1" ht="8.25" hidden="1" customHeight="1">
      <c r="B233" s="67">
        <v>251</v>
      </c>
      <c r="C233" s="67" t="str">
        <f>VLOOKUP(Datenbereich_A4[[#This Row],[AGS]],[2]Tabelle1!$A$1:$B$68,2,FALSE)</f>
        <v>Diepholz</v>
      </c>
      <c r="D233" s="67">
        <v>2014</v>
      </c>
      <c r="E233" s="96">
        <v>2455</v>
      </c>
      <c r="F233" s="96">
        <v>1467</v>
      </c>
      <c r="G233" s="96">
        <v>472</v>
      </c>
      <c r="H233" s="96">
        <v>789</v>
      </c>
      <c r="I233" s="96">
        <v>90</v>
      </c>
      <c r="J233" s="142">
        <v>225.59681697612731</v>
      </c>
      <c r="K233" s="142">
        <v>-17.953020134228186</v>
      </c>
      <c r="L233" s="142">
        <v>290.08264462809916</v>
      </c>
      <c r="M233" s="142">
        <v>1237.2881355932204</v>
      </c>
      <c r="N233" s="142">
        <v>-4.2553191489361701</v>
      </c>
      <c r="O233" s="131"/>
      <c r="Q233" s="131"/>
      <c r="R233" s="131"/>
      <c r="S233" s="131"/>
      <c r="T233" s="131"/>
      <c r="U233" s="131"/>
      <c r="V233" s="131"/>
      <c r="W233" s="131"/>
      <c r="X233" s="131"/>
      <c r="Y233" s="131"/>
      <c r="AA233" s="131"/>
      <c r="AB233" s="131"/>
      <c r="AC233" s="131"/>
      <c r="AD233" s="131"/>
      <c r="AE233" s="131"/>
      <c r="AF233" s="131"/>
      <c r="AG233" s="131"/>
      <c r="AH233" s="131"/>
      <c r="AI233" s="131"/>
    </row>
    <row r="234" spans="2:35" s="5" customFormat="1" ht="8.25" hidden="1" customHeight="1">
      <c r="B234" s="67">
        <v>252</v>
      </c>
      <c r="C234" s="67" t="str">
        <f>VLOOKUP(Datenbereich_A4[[#This Row],[AGS]],[2]Tabelle1!$A$1:$B$68,2,FALSE)</f>
        <v>Hameln-Pyrmont</v>
      </c>
      <c r="D234" s="67">
        <v>2014</v>
      </c>
      <c r="E234" s="96">
        <v>791</v>
      </c>
      <c r="F234" s="96">
        <v>2771</v>
      </c>
      <c r="G234" s="96">
        <v>393</v>
      </c>
      <c r="H234" s="96">
        <v>587</v>
      </c>
      <c r="I234" s="96">
        <v>84</v>
      </c>
      <c r="J234" s="142">
        <v>39.260563380281688</v>
      </c>
      <c r="K234" s="142">
        <v>-13.970816516609748</v>
      </c>
      <c r="L234" s="142">
        <v>176.7605633802817</v>
      </c>
      <c r="M234" s="142">
        <v>967.27272727272725</v>
      </c>
      <c r="N234" s="142">
        <v>82.608695652173907</v>
      </c>
      <c r="Q234" s="6"/>
      <c r="R234" s="6"/>
      <c r="S234" s="6"/>
      <c r="T234" s="6"/>
      <c r="U234" s="6"/>
      <c r="V234" s="6"/>
      <c r="W234" s="6"/>
      <c r="X234" s="6"/>
      <c r="Y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2:35" s="5" customFormat="1" ht="8.25" hidden="1" customHeight="1">
      <c r="B235" s="67">
        <v>254</v>
      </c>
      <c r="C235" s="67" t="str">
        <f>VLOOKUP(Datenbereich_A4[[#This Row],[AGS]],[2]Tabelle1!$A$1:$B$68,2,FALSE)</f>
        <v>Hildesheim</v>
      </c>
      <c r="D235" s="67">
        <v>2014</v>
      </c>
      <c r="E235" s="96">
        <v>1630</v>
      </c>
      <c r="F235" s="96">
        <v>3352</v>
      </c>
      <c r="G235" s="96">
        <v>795</v>
      </c>
      <c r="H235" s="96">
        <v>452</v>
      </c>
      <c r="I235" s="96">
        <v>446</v>
      </c>
      <c r="J235" s="142">
        <v>66.496424923391217</v>
      </c>
      <c r="K235" s="142">
        <v>-19.481143406197454</v>
      </c>
      <c r="L235" s="142">
        <v>172.26027397260273</v>
      </c>
      <c r="M235" s="142">
        <v>247.69230769230768</v>
      </c>
      <c r="N235" s="142">
        <v>107.44186046511628</v>
      </c>
      <c r="Q235" s="6"/>
      <c r="R235" s="6"/>
      <c r="S235" s="6"/>
      <c r="T235" s="6"/>
      <c r="U235" s="6"/>
      <c r="V235" s="6"/>
      <c r="W235" s="6"/>
      <c r="X235" s="6"/>
      <c r="Y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2:35" s="5" customFormat="1" ht="8.25" hidden="1" customHeight="1">
      <c r="B236" s="67">
        <v>255</v>
      </c>
      <c r="C236" s="67" t="str">
        <f>VLOOKUP(Datenbereich_A4[[#This Row],[AGS]],[2]Tabelle1!$A$1:$B$68,2,FALSE)</f>
        <v>Holzminden</v>
      </c>
      <c r="D236" s="67">
        <v>2014</v>
      </c>
      <c r="E236" s="96">
        <v>172</v>
      </c>
      <c r="F236" s="96">
        <v>1044</v>
      </c>
      <c r="G236" s="96">
        <v>147</v>
      </c>
      <c r="H236" s="96">
        <v>20</v>
      </c>
      <c r="I236" s="96">
        <v>10</v>
      </c>
      <c r="J236" s="142">
        <v>-3.9106145251396649</v>
      </c>
      <c r="K236" s="142">
        <v>-22.952029520295202</v>
      </c>
      <c r="L236" s="142">
        <v>465.38461538461536</v>
      </c>
      <c r="M236" s="142">
        <v>42.857142857142854</v>
      </c>
      <c r="N236" s="142">
        <v>-23.076923076923077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AA236" s="138"/>
      <c r="AB236" s="138"/>
      <c r="AC236" s="138"/>
      <c r="AD236" s="138"/>
      <c r="AE236" s="138"/>
      <c r="AF236" s="138"/>
      <c r="AG236" s="138"/>
      <c r="AH236" s="138"/>
      <c r="AI236" s="138"/>
    </row>
    <row r="237" spans="2:35" s="5" customFormat="1" ht="8.25" hidden="1" customHeight="1">
      <c r="B237" s="67">
        <v>256</v>
      </c>
      <c r="C237" s="67" t="str">
        <f>VLOOKUP(Datenbereich_A4[[#This Row],[AGS]],[2]Tabelle1!$A$1:$B$68,2,FALSE)</f>
        <v>Nienburg (Weser)</v>
      </c>
      <c r="D237" s="67">
        <v>2014</v>
      </c>
      <c r="E237" s="96">
        <v>1122</v>
      </c>
      <c r="F237" s="96">
        <v>1415</v>
      </c>
      <c r="G237" s="96">
        <v>558</v>
      </c>
      <c r="H237" s="96">
        <v>359</v>
      </c>
      <c r="I237" s="96">
        <v>126</v>
      </c>
      <c r="J237" s="142">
        <v>132.78008298755188</v>
      </c>
      <c r="K237" s="142">
        <v>-28.679435483870968</v>
      </c>
      <c r="L237" s="142">
        <v>68.580060422960727</v>
      </c>
      <c r="M237" s="142">
        <v>987.87878787878788</v>
      </c>
      <c r="N237" s="142">
        <v>117.24137931034483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AA237" s="138"/>
      <c r="AB237" s="138"/>
      <c r="AC237" s="138"/>
      <c r="AD237" s="138"/>
      <c r="AE237" s="138"/>
      <c r="AF237" s="138"/>
      <c r="AG237" s="138"/>
      <c r="AH237" s="138"/>
      <c r="AI237" s="138"/>
    </row>
    <row r="238" spans="2:35" s="5" customFormat="1" ht="8.25" hidden="1" customHeight="1">
      <c r="B238" s="67">
        <v>257</v>
      </c>
      <c r="C238" s="67" t="str">
        <f>VLOOKUP(Datenbereich_A4[[#This Row],[AGS]],[2]Tabelle1!$A$1:$B$68,2,FALSE)</f>
        <v>Schaumburg</v>
      </c>
      <c r="D238" s="67">
        <v>2014</v>
      </c>
      <c r="E238" s="96">
        <v>1142</v>
      </c>
      <c r="F238" s="96">
        <v>2275</v>
      </c>
      <c r="G238" s="96">
        <v>272</v>
      </c>
      <c r="H238" s="96">
        <v>232</v>
      </c>
      <c r="I238" s="96">
        <v>90</v>
      </c>
      <c r="J238" s="142">
        <v>90.651085141903167</v>
      </c>
      <c r="K238" s="142">
        <v>-25.653594771241831</v>
      </c>
      <c r="L238" s="142">
        <v>77.777777777777771</v>
      </c>
      <c r="M238" s="142">
        <v>293.22033898305085</v>
      </c>
      <c r="N238" s="142">
        <v>-37.931034482758619</v>
      </c>
      <c r="Y238" s="139"/>
      <c r="AI238" s="139"/>
    </row>
    <row r="239" spans="2:35" s="127" customFormat="1" ht="16.5" hidden="1" customHeight="1">
      <c r="B239" s="74">
        <v>2</v>
      </c>
      <c r="C239" s="74" t="str">
        <f>VLOOKUP(Datenbereich_A4[[#This Row],[AGS]],[2]Tabelle1!$A$1:$B$68,2,FALSE)</f>
        <v>Statistische Region Hannover</v>
      </c>
      <c r="D239" s="74">
        <v>2014</v>
      </c>
      <c r="E239" s="88">
        <v>22500</v>
      </c>
      <c r="F239" s="88">
        <v>38925</v>
      </c>
      <c r="G239" s="88">
        <v>6092</v>
      </c>
      <c r="H239" s="88">
        <v>5625</v>
      </c>
      <c r="I239" s="88">
        <v>4549</v>
      </c>
      <c r="J239" s="144">
        <v>96.506550218340607</v>
      </c>
      <c r="K239" s="144">
        <v>-14.015904572564612</v>
      </c>
      <c r="L239" s="144">
        <v>198.18893783651492</v>
      </c>
      <c r="M239" s="144">
        <v>419.87060998151571</v>
      </c>
      <c r="N239" s="144">
        <v>43.140339836375077</v>
      </c>
      <c r="Y239" s="129"/>
      <c r="AI239" s="129"/>
    </row>
    <row r="240" spans="2:35" s="5" customFormat="1" ht="8.25" hidden="1" customHeight="1">
      <c r="B240" s="67">
        <v>351</v>
      </c>
      <c r="C240" s="67" t="str">
        <f>VLOOKUP(Datenbereich_A4[[#This Row],[AGS]],[2]Tabelle1!$A$1:$B$68,2,FALSE)</f>
        <v>Celle</v>
      </c>
      <c r="D240" s="67">
        <v>2014</v>
      </c>
      <c r="E240" s="96">
        <v>1081</v>
      </c>
      <c r="F240" s="96">
        <v>1625</v>
      </c>
      <c r="G240" s="96">
        <v>429</v>
      </c>
      <c r="H240" s="96">
        <v>379</v>
      </c>
      <c r="I240" s="96">
        <v>309</v>
      </c>
      <c r="J240" s="142">
        <v>156.76959619952495</v>
      </c>
      <c r="K240" s="142">
        <v>-32.795698924731184</v>
      </c>
      <c r="L240" s="142">
        <v>254.54545454545453</v>
      </c>
      <c r="M240" s="142">
        <v>405.33333333333331</v>
      </c>
      <c r="N240" s="142">
        <v>106</v>
      </c>
      <c r="Y240" s="139"/>
      <c r="AI240" s="139"/>
    </row>
    <row r="241" spans="2:35" s="5" customFormat="1" ht="8.25" hidden="1" customHeight="1">
      <c r="B241" s="67">
        <v>352</v>
      </c>
      <c r="C241" s="67" t="str">
        <f>VLOOKUP(Datenbereich_A4[[#This Row],[AGS]],[2]Tabelle1!$A$1:$B$68,2,FALSE)</f>
        <v>Cuxhaven</v>
      </c>
      <c r="D241" s="67">
        <v>2014</v>
      </c>
      <c r="E241" s="96">
        <v>1045</v>
      </c>
      <c r="F241" s="96">
        <v>856</v>
      </c>
      <c r="G241" s="96">
        <v>171</v>
      </c>
      <c r="H241" s="96">
        <v>244</v>
      </c>
      <c r="I241" s="96">
        <v>56</v>
      </c>
      <c r="J241" s="142">
        <v>145.30516431924883</v>
      </c>
      <c r="K241" s="142">
        <v>-25.629887054735011</v>
      </c>
      <c r="L241" s="142">
        <v>96.551724137931032</v>
      </c>
      <c r="M241" s="142">
        <v>525.64102564102564</v>
      </c>
      <c r="N241" s="142">
        <v>-29.11392405063291</v>
      </c>
      <c r="Y241" s="139"/>
      <c r="AI241" s="139"/>
    </row>
    <row r="242" spans="2:35" s="5" customFormat="1" ht="8.25" hidden="1" customHeight="1">
      <c r="B242" s="67">
        <v>353</v>
      </c>
      <c r="C242" s="67" t="str">
        <f>VLOOKUP(Datenbereich_A4[[#This Row],[AGS]],[2]Tabelle1!$A$1:$B$68,2,FALSE)</f>
        <v>Harburg</v>
      </c>
      <c r="D242" s="67">
        <v>2014</v>
      </c>
      <c r="E242" s="96">
        <v>1526</v>
      </c>
      <c r="F242" s="96">
        <v>1362</v>
      </c>
      <c r="G242" s="96">
        <v>241</v>
      </c>
      <c r="H242" s="96">
        <v>240</v>
      </c>
      <c r="I242" s="96">
        <v>46</v>
      </c>
      <c r="J242" s="142">
        <v>73.804100227790428</v>
      </c>
      <c r="K242" s="142">
        <v>-15.873996294008647</v>
      </c>
      <c r="L242" s="142">
        <v>151.04166666666666</v>
      </c>
      <c r="M242" s="142">
        <v>90.476190476190482</v>
      </c>
      <c r="N242" s="142">
        <v>-20.689655172413794</v>
      </c>
      <c r="Y242" s="139"/>
      <c r="AI242" s="139"/>
    </row>
    <row r="243" spans="2:35" s="5" customFormat="1" ht="8.25" hidden="1" customHeight="1">
      <c r="B243" s="67">
        <v>354</v>
      </c>
      <c r="C243" s="67" t="str">
        <f>VLOOKUP(Datenbereich_A4[[#This Row],[AGS]],[2]Tabelle1!$A$1:$B$68,2,FALSE)</f>
        <v>Lüchow-Dannenberg</v>
      </c>
      <c r="D243" s="67">
        <v>2014</v>
      </c>
      <c r="E243" s="96">
        <v>631</v>
      </c>
      <c r="F243" s="96">
        <v>103</v>
      </c>
      <c r="G243" s="96">
        <v>74</v>
      </c>
      <c r="H243" s="96">
        <v>144</v>
      </c>
      <c r="I243" s="96">
        <v>2</v>
      </c>
      <c r="J243" s="142">
        <v>168.51063829787233</v>
      </c>
      <c r="K243" s="142">
        <v>-0.96153846153846156</v>
      </c>
      <c r="L243" s="142">
        <v>957.14285714285711</v>
      </c>
      <c r="M243" s="142">
        <v>1700</v>
      </c>
      <c r="N243" s="142">
        <v>100</v>
      </c>
      <c r="Y243" s="139"/>
      <c r="AI243" s="139"/>
    </row>
    <row r="244" spans="2:35" s="5" customFormat="1" ht="8.25" hidden="1" customHeight="1">
      <c r="B244" s="67">
        <v>355</v>
      </c>
      <c r="C244" s="67" t="str">
        <f>VLOOKUP(Datenbereich_A4[[#This Row],[AGS]],[2]Tabelle1!$A$1:$B$68,2,FALSE)</f>
        <v>Lüneburg</v>
      </c>
      <c r="D244" s="67">
        <v>2014</v>
      </c>
      <c r="E244" s="96">
        <v>1180</v>
      </c>
      <c r="F244" s="96">
        <v>776</v>
      </c>
      <c r="G244" s="96">
        <v>311</v>
      </c>
      <c r="H244" s="96">
        <v>206</v>
      </c>
      <c r="I244" s="96">
        <v>132</v>
      </c>
      <c r="J244" s="142">
        <v>101.7094017094017</v>
      </c>
      <c r="K244" s="142">
        <v>-22.010050251256281</v>
      </c>
      <c r="L244" s="142">
        <v>165.81196581196582</v>
      </c>
      <c r="M244" s="142">
        <v>456.75675675675677</v>
      </c>
      <c r="N244" s="142">
        <v>-15.923566878980891</v>
      </c>
      <c r="Y244" s="139"/>
      <c r="AI244" s="139"/>
    </row>
    <row r="245" spans="2:35" s="5" customFormat="1" ht="8.25" hidden="1" customHeight="1">
      <c r="B245" s="67">
        <v>356</v>
      </c>
      <c r="C245" s="67" t="str">
        <f>VLOOKUP(Datenbereich_A4[[#This Row],[AGS]],[2]Tabelle1!$A$1:$B$68,2,FALSE)</f>
        <v>Osterholz</v>
      </c>
      <c r="D245" s="67">
        <v>2014</v>
      </c>
      <c r="E245" s="96">
        <v>664</v>
      </c>
      <c r="F245" s="96">
        <v>779</v>
      </c>
      <c r="G245" s="96">
        <v>137</v>
      </c>
      <c r="H245" s="96">
        <v>117</v>
      </c>
      <c r="I245" s="96">
        <v>34</v>
      </c>
      <c r="J245" s="142">
        <v>152.47148288973384</v>
      </c>
      <c r="K245" s="142">
        <v>-22.718253968253968</v>
      </c>
      <c r="L245" s="142">
        <v>65.060240963855421</v>
      </c>
      <c r="M245" s="142">
        <v>265.625</v>
      </c>
      <c r="N245" s="142">
        <v>-2.8571428571428572</v>
      </c>
      <c r="Y245" s="139"/>
      <c r="AI245" s="139"/>
    </row>
    <row r="246" spans="2:35" s="5" customFormat="1" ht="8.25" hidden="1" customHeight="1">
      <c r="B246" s="67">
        <v>357</v>
      </c>
      <c r="C246" s="67" t="str">
        <f>VLOOKUP(Datenbereich_A4[[#This Row],[AGS]],[2]Tabelle1!$A$1:$B$68,2,FALSE)</f>
        <v>Rotenburg (Wümme)</v>
      </c>
      <c r="D246" s="67">
        <v>2014</v>
      </c>
      <c r="E246" s="96">
        <v>1500</v>
      </c>
      <c r="F246" s="96">
        <v>732</v>
      </c>
      <c r="G246" s="96">
        <v>122</v>
      </c>
      <c r="H246" s="96">
        <v>291</v>
      </c>
      <c r="I246" s="96">
        <v>31</v>
      </c>
      <c r="J246" s="142">
        <v>111.56558533145275</v>
      </c>
      <c r="K246" s="142">
        <v>-26.8</v>
      </c>
      <c r="L246" s="142">
        <v>183.72093023255815</v>
      </c>
      <c r="M246" s="142">
        <v>419.64285714285717</v>
      </c>
      <c r="N246" s="142">
        <v>-48.333333333333336</v>
      </c>
      <c r="Y246" s="139"/>
      <c r="AI246" s="139"/>
    </row>
    <row r="247" spans="2:35" s="5" customFormat="1" ht="8.25" hidden="1" customHeight="1">
      <c r="B247" s="67">
        <v>358</v>
      </c>
      <c r="C247" s="67" t="str">
        <f>VLOOKUP(Datenbereich_A4[[#This Row],[AGS]],[2]Tabelle1!$A$1:$B$68,2,FALSE)</f>
        <v>Heidekreis</v>
      </c>
      <c r="D247" s="67">
        <v>2014</v>
      </c>
      <c r="E247" s="96">
        <v>1426</v>
      </c>
      <c r="F247" s="96">
        <v>937</v>
      </c>
      <c r="G247" s="96">
        <v>287</v>
      </c>
      <c r="H247" s="96">
        <v>185</v>
      </c>
      <c r="I247" s="96">
        <v>72</v>
      </c>
      <c r="J247" s="142">
        <v>207.32758620689654</v>
      </c>
      <c r="K247" s="142">
        <v>-27.756360832690824</v>
      </c>
      <c r="L247" s="142">
        <v>215.38461538461539</v>
      </c>
      <c r="M247" s="142">
        <v>351.21951219512198</v>
      </c>
      <c r="N247" s="142">
        <v>-13.253012048192771</v>
      </c>
      <c r="Y247" s="139"/>
      <c r="AI247" s="139"/>
    </row>
    <row r="248" spans="2:35" s="5" customFormat="1" ht="8.25" hidden="1" customHeight="1">
      <c r="B248" s="67">
        <v>359</v>
      </c>
      <c r="C248" s="67" t="str">
        <f>VLOOKUP(Datenbereich_A4[[#This Row],[AGS]],[2]Tabelle1!$A$1:$B$68,2,FALSE)</f>
        <v>Stade</v>
      </c>
      <c r="D248" s="67">
        <v>2014</v>
      </c>
      <c r="E248" s="96">
        <v>2602</v>
      </c>
      <c r="F248" s="96">
        <v>1809</v>
      </c>
      <c r="G248" s="96">
        <v>145</v>
      </c>
      <c r="H248" s="96">
        <v>439</v>
      </c>
      <c r="I248" s="96">
        <v>64</v>
      </c>
      <c r="J248" s="142">
        <v>271.18402282453638</v>
      </c>
      <c r="K248" s="142">
        <v>-7.751147373788883</v>
      </c>
      <c r="L248" s="142">
        <v>107.14285714285714</v>
      </c>
      <c r="M248" s="142">
        <v>416.47058823529414</v>
      </c>
      <c r="N248" s="142">
        <v>-44.827586206896555</v>
      </c>
      <c r="Y248" s="139"/>
      <c r="AI248" s="139"/>
    </row>
    <row r="249" spans="2:35" s="5" customFormat="1" ht="8.25" hidden="1" customHeight="1">
      <c r="B249" s="67">
        <v>360</v>
      </c>
      <c r="C249" s="67" t="str">
        <f>VLOOKUP(Datenbereich_A4[[#This Row],[AGS]],[2]Tabelle1!$A$1:$B$68,2,FALSE)</f>
        <v>Uelzen</v>
      </c>
      <c r="D249" s="67">
        <v>2014</v>
      </c>
      <c r="E249" s="96">
        <v>682</v>
      </c>
      <c r="F249" s="96">
        <v>255</v>
      </c>
      <c r="G249" s="96">
        <v>204</v>
      </c>
      <c r="H249" s="96">
        <v>146</v>
      </c>
      <c r="I249" s="96">
        <v>24</v>
      </c>
      <c r="J249" s="142">
        <v>131.97278911564626</v>
      </c>
      <c r="K249" s="142">
        <v>-28.370786516853933</v>
      </c>
      <c r="L249" s="142">
        <v>500</v>
      </c>
      <c r="M249" s="142">
        <v>563.63636363636363</v>
      </c>
      <c r="N249" s="142">
        <v>-60.655737704918032</v>
      </c>
      <c r="Y249" s="139"/>
      <c r="AI249" s="139"/>
    </row>
    <row r="250" spans="2:35" s="5" customFormat="1" ht="8.25" hidden="1" customHeight="1">
      <c r="B250" s="67">
        <v>361</v>
      </c>
      <c r="C250" s="67" t="str">
        <f>VLOOKUP(Datenbereich_A4[[#This Row],[AGS]],[2]Tabelle1!$A$1:$B$68,2,FALSE)</f>
        <v>Verden</v>
      </c>
      <c r="D250" s="67">
        <v>2014</v>
      </c>
      <c r="E250" s="96">
        <v>1055</v>
      </c>
      <c r="F250" s="96">
        <v>1861</v>
      </c>
      <c r="G250" s="96">
        <v>271</v>
      </c>
      <c r="H250" s="96">
        <v>184</v>
      </c>
      <c r="I250" s="96">
        <v>133</v>
      </c>
      <c r="J250" s="142">
        <v>136.54708520179372</v>
      </c>
      <c r="K250" s="142">
        <v>-27.162426614481408</v>
      </c>
      <c r="L250" s="142">
        <v>191.3978494623656</v>
      </c>
      <c r="M250" s="142">
        <v>557.14285714285711</v>
      </c>
      <c r="N250" s="142">
        <v>19.81981981981982</v>
      </c>
      <c r="Y250" s="139"/>
      <c r="AI250" s="139"/>
    </row>
    <row r="251" spans="2:35" s="127" customFormat="1" ht="16.5" hidden="1" customHeight="1">
      <c r="B251" s="74">
        <v>3</v>
      </c>
      <c r="C251" s="74" t="str">
        <f>VLOOKUP(Datenbereich_A4[[#This Row],[AGS]],[2]Tabelle1!$A$1:$B$68,2,FALSE)</f>
        <v>Statistische Region Lüneburg</v>
      </c>
      <c r="D251" s="74">
        <v>2014</v>
      </c>
      <c r="E251" s="88">
        <v>13392</v>
      </c>
      <c r="F251" s="88">
        <v>11095</v>
      </c>
      <c r="G251" s="88">
        <v>2392</v>
      </c>
      <c r="H251" s="88">
        <v>2575</v>
      </c>
      <c r="I251" s="88">
        <v>903</v>
      </c>
      <c r="J251" s="144">
        <v>146.99372925119883</v>
      </c>
      <c r="K251" s="144">
        <v>-23.292311946902654</v>
      </c>
      <c r="L251" s="144">
        <v>184.08551068883611</v>
      </c>
      <c r="M251" s="144">
        <v>369.0346083788707</v>
      </c>
      <c r="N251" s="144">
        <v>-0.87815587266739847</v>
      </c>
      <c r="Y251" s="129"/>
      <c r="AI251" s="129"/>
    </row>
    <row r="252" spans="2:35" s="5" customFormat="1" ht="8.25" hidden="1" customHeight="1">
      <c r="B252" s="67">
        <v>401</v>
      </c>
      <c r="C252" s="67" t="str">
        <f>VLOOKUP(Datenbereich_A4[[#This Row],[AGS]],[2]Tabelle1!$A$1:$B$68,2,FALSE)</f>
        <v>Delmenhorst  Stadt</v>
      </c>
      <c r="D252" s="67">
        <v>2014</v>
      </c>
      <c r="E252" s="96">
        <v>1289</v>
      </c>
      <c r="F252" s="96">
        <v>2461</v>
      </c>
      <c r="G252" s="96">
        <v>232</v>
      </c>
      <c r="H252" s="96">
        <v>260</v>
      </c>
      <c r="I252" s="96">
        <v>164</v>
      </c>
      <c r="J252" s="142">
        <v>158.31663326653307</v>
      </c>
      <c r="K252" s="142">
        <v>-22.292390274707927</v>
      </c>
      <c r="L252" s="142">
        <v>123.07692307692308</v>
      </c>
      <c r="M252" s="142">
        <v>900</v>
      </c>
      <c r="N252" s="142">
        <v>134.28571428571428</v>
      </c>
      <c r="Y252" s="139"/>
      <c r="AI252" s="139"/>
    </row>
    <row r="253" spans="2:35" s="5" customFormat="1" ht="8.25" hidden="1" customHeight="1">
      <c r="B253" s="67">
        <v>402</v>
      </c>
      <c r="C253" s="67" t="str">
        <f>VLOOKUP(Datenbereich_A4[[#This Row],[AGS]],[2]Tabelle1!$A$1:$B$68,2,FALSE)</f>
        <v>Emden  Stadt</v>
      </c>
      <c r="D253" s="67">
        <v>2014</v>
      </c>
      <c r="E253" s="96">
        <v>761</v>
      </c>
      <c r="F253" s="96">
        <v>327</v>
      </c>
      <c r="G253" s="96">
        <v>120</v>
      </c>
      <c r="H253" s="96">
        <v>261</v>
      </c>
      <c r="I253" s="96">
        <v>38</v>
      </c>
      <c r="J253" s="142">
        <v>181.85185185185185</v>
      </c>
      <c r="K253" s="142">
        <v>-12.332439678284182</v>
      </c>
      <c r="L253" s="142">
        <v>11900</v>
      </c>
      <c r="M253" s="142">
        <v>569.23076923076928</v>
      </c>
      <c r="N253" s="142">
        <v>40.74074074074074</v>
      </c>
      <c r="Y253" s="139"/>
      <c r="AI253" s="139"/>
    </row>
    <row r="254" spans="2:35" s="5" customFormat="1" ht="8.25" hidden="1" customHeight="1">
      <c r="B254" s="67">
        <v>403</v>
      </c>
      <c r="C254" s="67" t="str">
        <f>VLOOKUP(Datenbereich_A4[[#This Row],[AGS]],[2]Tabelle1!$A$1:$B$68,2,FALSE)</f>
        <v>Oldenburg(Oldb)  Stadt</v>
      </c>
      <c r="D254" s="67">
        <v>2014</v>
      </c>
      <c r="E254" s="96">
        <v>1145</v>
      </c>
      <c r="F254" s="96">
        <v>1641</v>
      </c>
      <c r="G254" s="96">
        <v>356</v>
      </c>
      <c r="H254" s="96">
        <v>344</v>
      </c>
      <c r="I254" s="96">
        <v>1058</v>
      </c>
      <c r="J254" s="142">
        <v>60.13986013986014</v>
      </c>
      <c r="K254" s="142">
        <v>-23.210107627515207</v>
      </c>
      <c r="L254" s="142">
        <v>286.95652173913044</v>
      </c>
      <c r="M254" s="142">
        <v>199.13043478260869</v>
      </c>
      <c r="N254" s="142">
        <v>137.75280898876406</v>
      </c>
      <c r="Y254" s="139"/>
      <c r="AI254" s="139"/>
    </row>
    <row r="255" spans="2:35" s="5" customFormat="1" ht="8.25" hidden="1" customHeight="1">
      <c r="B255" s="67">
        <v>404</v>
      </c>
      <c r="C255" s="67" t="str">
        <f>VLOOKUP(Datenbereich_A4[[#This Row],[AGS]],[2]Tabelle1!$A$1:$B$68,2,FALSE)</f>
        <v>Osnabrück  Stadt</v>
      </c>
      <c r="D255" s="67">
        <v>2014</v>
      </c>
      <c r="E255" s="96">
        <v>1289</v>
      </c>
      <c r="F255" s="96">
        <v>2798</v>
      </c>
      <c r="G255" s="96">
        <v>521</v>
      </c>
      <c r="H255" s="96">
        <v>560</v>
      </c>
      <c r="I255" s="96">
        <v>113</v>
      </c>
      <c r="J255" s="142">
        <v>108.23909531502423</v>
      </c>
      <c r="K255" s="142">
        <v>-12.916277622159974</v>
      </c>
      <c r="L255" s="142">
        <v>623.61111111111109</v>
      </c>
      <c r="M255" s="142">
        <v>849.15254237288138</v>
      </c>
      <c r="N255" s="142">
        <v>175.60975609756099</v>
      </c>
      <c r="Y255" s="139"/>
      <c r="AI255" s="139"/>
    </row>
    <row r="256" spans="2:35" s="5" customFormat="1" ht="8.25" hidden="1" customHeight="1">
      <c r="B256" s="67">
        <v>405</v>
      </c>
      <c r="C256" s="67" t="str">
        <f>VLOOKUP(Datenbereich_A4[[#This Row],[AGS]],[2]Tabelle1!$A$1:$B$68,2,FALSE)</f>
        <v>Wilhelmshaven  Stadt</v>
      </c>
      <c r="D256" s="67">
        <v>2014</v>
      </c>
      <c r="E256" s="96">
        <v>587</v>
      </c>
      <c r="F256" s="96">
        <v>526</v>
      </c>
      <c r="G256" s="96">
        <v>111</v>
      </c>
      <c r="H256" s="96">
        <v>206</v>
      </c>
      <c r="I256" s="96">
        <v>104</v>
      </c>
      <c r="J256" s="142">
        <v>174.29906542056074</v>
      </c>
      <c r="K256" s="142">
        <v>-23.878437047756876</v>
      </c>
      <c r="L256" s="142">
        <v>98.214285714285708</v>
      </c>
      <c r="M256" s="142">
        <v>1273.3333333333333</v>
      </c>
      <c r="N256" s="142">
        <v>10.638297872340425</v>
      </c>
      <c r="Y256" s="139"/>
      <c r="AI256" s="139"/>
    </row>
    <row r="257" spans="2:35" s="5" customFormat="1" ht="8.25" hidden="1" customHeight="1">
      <c r="B257" s="67">
        <v>451</v>
      </c>
      <c r="C257" s="67" t="str">
        <f>VLOOKUP(Datenbereich_A4[[#This Row],[AGS]],[2]Tabelle1!$A$1:$B$68,2,FALSE)</f>
        <v>Ammerland</v>
      </c>
      <c r="D257" s="67">
        <v>2014</v>
      </c>
      <c r="E257" s="96">
        <v>1163</v>
      </c>
      <c r="F257" s="96">
        <v>516</v>
      </c>
      <c r="G257" s="96">
        <v>280</v>
      </c>
      <c r="H257" s="96">
        <v>265</v>
      </c>
      <c r="I257" s="96">
        <v>131</v>
      </c>
      <c r="J257" s="142">
        <v>329.15129151291512</v>
      </c>
      <c r="K257" s="142">
        <v>-28.531855955678669</v>
      </c>
      <c r="L257" s="142">
        <v>188.65979381443299</v>
      </c>
      <c r="M257" s="142">
        <v>960</v>
      </c>
      <c r="N257" s="142">
        <v>42.391304347826086</v>
      </c>
      <c r="Y257" s="139"/>
      <c r="AI257" s="139"/>
    </row>
    <row r="258" spans="2:35" s="5" customFormat="1" ht="8.25" hidden="1" customHeight="1">
      <c r="B258" s="67">
        <v>452</v>
      </c>
      <c r="C258" s="67" t="str">
        <f>VLOOKUP(Datenbereich_A4[[#This Row],[AGS]],[2]Tabelle1!$A$1:$B$68,2,FALSE)</f>
        <v>Aurich</v>
      </c>
      <c r="D258" s="67">
        <v>2014</v>
      </c>
      <c r="E258" s="96">
        <v>1361</v>
      </c>
      <c r="F258" s="96">
        <v>363</v>
      </c>
      <c r="G258" s="96">
        <v>427</v>
      </c>
      <c r="H258" s="96">
        <v>331</v>
      </c>
      <c r="I258" s="96">
        <v>84</v>
      </c>
      <c r="J258" s="142">
        <v>333.43949044585986</v>
      </c>
      <c r="K258" s="142">
        <v>-17.5</v>
      </c>
      <c r="L258" s="142">
        <v>390.80459770114942</v>
      </c>
      <c r="M258" s="142">
        <v>967.74193548387098</v>
      </c>
      <c r="N258" s="142">
        <v>1.2048192771084338</v>
      </c>
      <c r="Y258" s="139"/>
      <c r="AI258" s="139"/>
    </row>
    <row r="259" spans="2:35" s="5" customFormat="1" ht="8.25" hidden="1" customHeight="1">
      <c r="B259" s="67">
        <v>453</v>
      </c>
      <c r="C259" s="67" t="str">
        <f>VLOOKUP(Datenbereich_A4[[#This Row],[AGS]],[2]Tabelle1!$A$1:$B$68,2,FALSE)</f>
        <v>Cloppenburg</v>
      </c>
      <c r="D259" s="67">
        <v>2014</v>
      </c>
      <c r="E259" s="96">
        <v>2812</v>
      </c>
      <c r="F259" s="96">
        <v>819</v>
      </c>
      <c r="G259" s="96">
        <v>363</v>
      </c>
      <c r="H259" s="96">
        <v>2234</v>
      </c>
      <c r="I259" s="96">
        <v>399</v>
      </c>
      <c r="J259" s="142">
        <v>259.59079283887468</v>
      </c>
      <c r="K259" s="142">
        <v>-20.330739299610894</v>
      </c>
      <c r="L259" s="142">
        <v>163.04347826086956</v>
      </c>
      <c r="M259" s="142">
        <v>6470.588235294118</v>
      </c>
      <c r="N259" s="142">
        <v>167.78523489932886</v>
      </c>
      <c r="Y259" s="139"/>
      <c r="AI259" s="139"/>
    </row>
    <row r="260" spans="2:35" s="5" customFormat="1" ht="8.25" hidden="1" customHeight="1">
      <c r="B260" s="67">
        <v>454</v>
      </c>
      <c r="C260" s="67" t="str">
        <f>VLOOKUP(Datenbereich_A4[[#This Row],[AGS]],[2]Tabelle1!$A$1:$B$68,2,FALSE)</f>
        <v>Emsland</v>
      </c>
      <c r="D260" s="67">
        <v>2014</v>
      </c>
      <c r="E260" s="96">
        <v>5082</v>
      </c>
      <c r="F260" s="96">
        <v>924</v>
      </c>
      <c r="G260" s="96">
        <v>458</v>
      </c>
      <c r="H260" s="96">
        <v>2108</v>
      </c>
      <c r="I260" s="96">
        <v>152</v>
      </c>
      <c r="J260" s="142">
        <v>212.73846153846154</v>
      </c>
      <c r="K260" s="142">
        <v>-23.255813953488371</v>
      </c>
      <c r="L260" s="142">
        <v>349.01960784313724</v>
      </c>
      <c r="M260" s="142">
        <v>2673.6842105263158</v>
      </c>
      <c r="N260" s="142">
        <v>-3.1847133757961785</v>
      </c>
      <c r="Y260" s="139"/>
      <c r="AI260" s="139"/>
    </row>
    <row r="261" spans="2:35" s="5" customFormat="1" ht="8.25" hidden="1" customHeight="1">
      <c r="B261" s="67">
        <v>455</v>
      </c>
      <c r="C261" s="67" t="str">
        <f>VLOOKUP(Datenbereich_A4[[#This Row],[AGS]],[2]Tabelle1!$A$1:$B$68,2,FALSE)</f>
        <v>Friesland</v>
      </c>
      <c r="D261" s="67">
        <v>2014</v>
      </c>
      <c r="E261" s="96">
        <v>349</v>
      </c>
      <c r="F261" s="96">
        <v>226</v>
      </c>
      <c r="G261" s="96">
        <v>82</v>
      </c>
      <c r="H261" s="96">
        <v>90</v>
      </c>
      <c r="I261" s="96">
        <v>35</v>
      </c>
      <c r="J261" s="142">
        <v>108.98203592814372</v>
      </c>
      <c r="K261" s="142">
        <v>-34.492753623188406</v>
      </c>
      <c r="L261" s="142">
        <v>105</v>
      </c>
      <c r="M261" s="142">
        <v>291.30434782608694</v>
      </c>
      <c r="N261" s="142">
        <v>-22.222222222222221</v>
      </c>
      <c r="Y261" s="139"/>
      <c r="AI261" s="139"/>
    </row>
    <row r="262" spans="2:35" s="5" customFormat="1" ht="8.25" hidden="1" customHeight="1">
      <c r="B262" s="67">
        <v>456</v>
      </c>
      <c r="C262" s="67" t="str">
        <f>VLOOKUP(Datenbereich_A4[[#This Row],[AGS]],[2]Tabelle1!$A$1:$B$68,2,FALSE)</f>
        <v>Grafschaft Bentheim</v>
      </c>
      <c r="D262" s="67">
        <v>2014</v>
      </c>
      <c r="E262" s="96">
        <v>1715</v>
      </c>
      <c r="F262" s="96">
        <v>1341</v>
      </c>
      <c r="G262" s="96">
        <v>234</v>
      </c>
      <c r="H262" s="96">
        <v>265</v>
      </c>
      <c r="I262" s="96">
        <v>93</v>
      </c>
      <c r="J262" s="142">
        <v>422.86585365853659</v>
      </c>
      <c r="K262" s="142">
        <v>-23.37142857142857</v>
      </c>
      <c r="L262" s="142">
        <v>141.23711340206185</v>
      </c>
      <c r="M262" s="142">
        <v>616.21621621621625</v>
      </c>
      <c r="N262" s="142">
        <v>-33.571428571428569</v>
      </c>
      <c r="Y262" s="139"/>
      <c r="AI262" s="139"/>
    </row>
    <row r="263" spans="2:35" s="5" customFormat="1" ht="8.25" hidden="1" customHeight="1">
      <c r="B263" s="67">
        <v>457</v>
      </c>
      <c r="C263" s="67" t="str">
        <f>VLOOKUP(Datenbereich_A4[[#This Row],[AGS]],[2]Tabelle1!$A$1:$B$68,2,FALSE)</f>
        <v>Leer</v>
      </c>
      <c r="D263" s="67">
        <v>2014</v>
      </c>
      <c r="E263" s="96">
        <v>893</v>
      </c>
      <c r="F263" s="96">
        <v>378</v>
      </c>
      <c r="G263" s="96">
        <v>380</v>
      </c>
      <c r="H263" s="96">
        <v>581</v>
      </c>
      <c r="I263" s="96">
        <v>96</v>
      </c>
      <c r="J263" s="142">
        <v>123.80952380952381</v>
      </c>
      <c r="K263" s="142">
        <v>-40.845070422535208</v>
      </c>
      <c r="L263" s="142">
        <v>242.34234234234233</v>
      </c>
      <c r="M263" s="142">
        <v>376.22950819672133</v>
      </c>
      <c r="N263" s="142">
        <v>-2.0408163265306123</v>
      </c>
      <c r="Y263" s="139"/>
      <c r="AI263" s="139"/>
    </row>
    <row r="264" spans="2:35" s="5" customFormat="1" ht="8.25" hidden="1" customHeight="1">
      <c r="B264" s="67">
        <v>458</v>
      </c>
      <c r="C264" s="67" t="str">
        <f>VLOOKUP(Datenbereich_A4[[#This Row],[AGS]],[2]Tabelle1!$A$1:$B$68,2,FALSE)</f>
        <v>Oldenburg</v>
      </c>
      <c r="D264" s="67">
        <v>2014</v>
      </c>
      <c r="E264" s="96">
        <v>1572</v>
      </c>
      <c r="F264" s="96">
        <v>431</v>
      </c>
      <c r="G264" s="96">
        <v>244</v>
      </c>
      <c r="H264" s="96">
        <v>756</v>
      </c>
      <c r="I264" s="96">
        <v>580</v>
      </c>
      <c r="J264" s="142">
        <v>287.192118226601</v>
      </c>
      <c r="K264" s="142">
        <v>-31.259968102073366</v>
      </c>
      <c r="L264" s="142">
        <v>105.04201680672269</v>
      </c>
      <c r="M264" s="142">
        <v>2000</v>
      </c>
      <c r="N264" s="142">
        <v>158.92857142857142</v>
      </c>
      <c r="Y264" s="139"/>
      <c r="AI264" s="139"/>
    </row>
    <row r="265" spans="2:35" s="5" customFormat="1" ht="8.25" hidden="1" customHeight="1">
      <c r="B265" s="67">
        <v>459</v>
      </c>
      <c r="C265" s="67" t="str">
        <f>VLOOKUP(Datenbereich_A4[[#This Row],[AGS]],[2]Tabelle1!$A$1:$B$68,2,FALSE)</f>
        <v>Osnabrück</v>
      </c>
      <c r="D265" s="67">
        <v>2014</v>
      </c>
      <c r="E265" s="96">
        <v>3851</v>
      </c>
      <c r="F265" s="96">
        <v>3060</v>
      </c>
      <c r="G265" s="96">
        <v>584</v>
      </c>
      <c r="H265" s="96">
        <v>1748</v>
      </c>
      <c r="I265" s="96">
        <v>144</v>
      </c>
      <c r="J265" s="142">
        <v>250.40946314831666</v>
      </c>
      <c r="K265" s="142">
        <v>-16.938110749185668</v>
      </c>
      <c r="L265" s="142">
        <v>239.53488372093022</v>
      </c>
      <c r="M265" s="142">
        <v>1234.3511450381679</v>
      </c>
      <c r="N265" s="142">
        <v>-20.441988950276244</v>
      </c>
      <c r="Y265" s="139"/>
      <c r="AI265" s="139"/>
    </row>
    <row r="266" spans="2:35" s="5" customFormat="1" ht="8.25" hidden="1" customHeight="1">
      <c r="B266" s="67">
        <v>460</v>
      </c>
      <c r="C266" s="67" t="str">
        <f>VLOOKUP(Datenbereich_A4[[#This Row],[AGS]],[2]Tabelle1!$A$1:$B$68,2,FALSE)</f>
        <v>Vechta</v>
      </c>
      <c r="D266" s="67">
        <v>2014</v>
      </c>
      <c r="E266" s="96">
        <v>3094</v>
      </c>
      <c r="F266" s="96">
        <v>2627</v>
      </c>
      <c r="G266" s="96">
        <v>668</v>
      </c>
      <c r="H266" s="96">
        <v>1204</v>
      </c>
      <c r="I266" s="96">
        <v>269</v>
      </c>
      <c r="J266" s="142">
        <v>241.50110375275938</v>
      </c>
      <c r="K266" s="142">
        <v>-16.417435571110403</v>
      </c>
      <c r="L266" s="142">
        <v>222.70531400966183</v>
      </c>
      <c r="M266" s="142">
        <v>1300</v>
      </c>
      <c r="N266" s="142">
        <v>68.125</v>
      </c>
      <c r="Y266" s="139"/>
      <c r="AI266" s="139"/>
    </row>
    <row r="267" spans="2:35" s="5" customFormat="1" ht="8.25" hidden="1" customHeight="1">
      <c r="B267" s="67">
        <v>461</v>
      </c>
      <c r="C267" s="67" t="str">
        <f>VLOOKUP(Datenbereich_A4[[#This Row],[AGS]],[2]Tabelle1!$A$1:$B$68,2,FALSE)</f>
        <v>Wesermarsch</v>
      </c>
      <c r="D267" s="67">
        <v>2014</v>
      </c>
      <c r="E267" s="96">
        <v>783</v>
      </c>
      <c r="F267" s="96">
        <v>1152</v>
      </c>
      <c r="G267" s="96">
        <v>98</v>
      </c>
      <c r="H267" s="96">
        <v>184</v>
      </c>
      <c r="I267" s="96">
        <v>66</v>
      </c>
      <c r="J267" s="142">
        <v>119.9438202247191</v>
      </c>
      <c r="K267" s="142">
        <v>-26.810673443456164</v>
      </c>
      <c r="L267" s="142">
        <v>127.90697674418605</v>
      </c>
      <c r="M267" s="142">
        <v>130</v>
      </c>
      <c r="N267" s="142">
        <v>-14.285714285714286</v>
      </c>
      <c r="Y267" s="139"/>
      <c r="AI267" s="139"/>
    </row>
    <row r="268" spans="2:35" s="5" customFormat="1" ht="8.25" hidden="1" customHeight="1">
      <c r="B268" s="67">
        <v>462</v>
      </c>
      <c r="C268" s="67" t="str">
        <f>VLOOKUP(Datenbereich_A4[[#This Row],[AGS]],[2]Tabelle1!$A$1:$B$68,2,FALSE)</f>
        <v>Wittmund</v>
      </c>
      <c r="D268" s="67">
        <v>2014</v>
      </c>
      <c r="E268" s="96">
        <v>327</v>
      </c>
      <c r="F268" s="96">
        <v>100</v>
      </c>
      <c r="G268" s="96">
        <v>77</v>
      </c>
      <c r="H268" s="96">
        <v>88</v>
      </c>
      <c r="I268" s="96">
        <v>3</v>
      </c>
      <c r="J268" s="142">
        <v>255.43478260869566</v>
      </c>
      <c r="K268" s="142">
        <v>-39.024390243902438</v>
      </c>
      <c r="L268" s="142">
        <v>1000</v>
      </c>
      <c r="M268" s="142">
        <v>1000</v>
      </c>
      <c r="N268" s="142">
        <v>-76.92307692307692</v>
      </c>
      <c r="Y268" s="139"/>
      <c r="AI268" s="139"/>
    </row>
    <row r="269" spans="2:35" s="127" customFormat="1" ht="16.5" hidden="1" customHeight="1">
      <c r="B269" s="74">
        <v>4</v>
      </c>
      <c r="C269" s="74" t="str">
        <f>VLOOKUP(Datenbereich_A4[[#This Row],[AGS]],[2]Tabelle1!$A$1:$B$68,2,FALSE)</f>
        <v>Statistische Region Weser-Ems</v>
      </c>
      <c r="D269" s="74">
        <v>2014</v>
      </c>
      <c r="E269" s="88">
        <v>28073</v>
      </c>
      <c r="F269" s="88">
        <v>19690</v>
      </c>
      <c r="G269" s="88">
        <v>5235</v>
      </c>
      <c r="H269" s="88">
        <v>11485</v>
      </c>
      <c r="I269" s="88">
        <v>3529</v>
      </c>
      <c r="J269" s="144">
        <v>209.7881262414478</v>
      </c>
      <c r="K269" s="144">
        <v>-20.92687040681097</v>
      </c>
      <c r="L269" s="144">
        <v>238.83495145631068</v>
      </c>
      <c r="M269" s="144">
        <v>1117.9215270413574</v>
      </c>
      <c r="N269" s="144">
        <v>68.368320610687022</v>
      </c>
      <c r="Y269" s="129"/>
      <c r="AI269" s="129"/>
    </row>
    <row r="270" spans="2:35" s="74" customFormat="1" ht="16.5" hidden="1" customHeight="1">
      <c r="B270" s="76">
        <v>0</v>
      </c>
      <c r="C270" s="74" t="str">
        <f>VLOOKUP(Datenbereich_A4[[#This Row],[AGS]],[2]Tabelle1!$A$1:$B$68,2,FALSE)</f>
        <v>Niedersachsen</v>
      </c>
      <c r="D270" s="74">
        <v>2014</v>
      </c>
      <c r="E270" s="88">
        <v>75160</v>
      </c>
      <c r="F270" s="88">
        <v>92271</v>
      </c>
      <c r="G270" s="88">
        <v>17013</v>
      </c>
      <c r="H270" s="88">
        <v>21893</v>
      </c>
      <c r="I270" s="88">
        <v>10076</v>
      </c>
      <c r="J270" s="144">
        <v>131.88226945978465</v>
      </c>
      <c r="K270" s="144">
        <v>-17.318410724206526</v>
      </c>
      <c r="L270" s="144">
        <v>211.70758519604252</v>
      </c>
      <c r="M270" s="144">
        <v>547.33885274985221</v>
      </c>
      <c r="N270" s="144">
        <v>35.284640171858214</v>
      </c>
      <c r="Y270" s="132"/>
      <c r="AI270" s="132"/>
    </row>
    <row r="271" spans="2:35" s="5" customFormat="1" ht="8.25" hidden="1" customHeight="1">
      <c r="B271" s="67">
        <v>101</v>
      </c>
      <c r="C271" s="67" t="str">
        <f>VLOOKUP(Datenbereich_A4[[#This Row],[AGS]],[2]Tabelle1!$A$1:$B$68,2,FALSE)</f>
        <v>Braunschweig  Stadt</v>
      </c>
      <c r="D271" s="67">
        <v>2015</v>
      </c>
      <c r="E271" s="96">
        <v>3638</v>
      </c>
      <c r="F271" s="96">
        <v>5141</v>
      </c>
      <c r="G271" s="96">
        <v>1268</v>
      </c>
      <c r="H271" s="96">
        <v>423</v>
      </c>
      <c r="I271" s="96">
        <v>338</v>
      </c>
      <c r="J271" s="142">
        <v>87.332646755921729</v>
      </c>
      <c r="K271" s="142">
        <v>-13.69817021990935</v>
      </c>
      <c r="L271" s="142">
        <v>592.89617486338796</v>
      </c>
      <c r="M271" s="142">
        <v>77.731092436974791</v>
      </c>
      <c r="N271" s="142">
        <v>59.433962264150942</v>
      </c>
      <c r="Y271" s="139"/>
      <c r="AI271" s="139"/>
    </row>
    <row r="272" spans="2:35" s="5" customFormat="1" ht="8.25" hidden="1" customHeight="1">
      <c r="B272" s="67">
        <v>102</v>
      </c>
      <c r="C272" s="67" t="str">
        <f>VLOOKUP(Datenbereich_A4[[#This Row],[AGS]],[2]Tabelle1!$A$1:$B$68,2,FALSE)</f>
        <v>Salzgitter  Stadt</v>
      </c>
      <c r="D272" s="67">
        <v>2015</v>
      </c>
      <c r="E272" s="96">
        <v>1476</v>
      </c>
      <c r="F272" s="96">
        <v>5340</v>
      </c>
      <c r="G272" s="96">
        <v>1139</v>
      </c>
      <c r="H272" s="96">
        <v>579</v>
      </c>
      <c r="I272" s="96">
        <v>122</v>
      </c>
      <c r="J272" s="142">
        <v>171.82320441988949</v>
      </c>
      <c r="K272" s="142">
        <v>-15.50632911392405</v>
      </c>
      <c r="L272" s="142">
        <v>2376.086956521739</v>
      </c>
      <c r="M272" s="142">
        <v>382.5</v>
      </c>
      <c r="N272" s="142">
        <v>18.446601941747574</v>
      </c>
      <c r="Y272" s="139"/>
      <c r="AI272" s="139"/>
    </row>
    <row r="273" spans="2:35" s="5" customFormat="1" ht="8.25" hidden="1" customHeight="1">
      <c r="B273" s="67">
        <v>103</v>
      </c>
      <c r="C273" s="67" t="str">
        <f>VLOOKUP(Datenbereich_A4[[#This Row],[AGS]],[2]Tabelle1!$A$1:$B$68,2,FALSE)</f>
        <v>Wolfsburg  Stadt</v>
      </c>
      <c r="D273" s="67">
        <v>2015</v>
      </c>
      <c r="E273" s="96">
        <v>1202</v>
      </c>
      <c r="F273" s="96">
        <v>633</v>
      </c>
      <c r="G273" s="96">
        <v>920</v>
      </c>
      <c r="H273" s="96">
        <v>316</v>
      </c>
      <c r="I273" s="96">
        <v>293</v>
      </c>
      <c r="J273" s="142">
        <v>101.67785234899328</v>
      </c>
      <c r="K273" s="142">
        <v>8.9500860585197941</v>
      </c>
      <c r="L273" s="142">
        <v>721.42857142857144</v>
      </c>
      <c r="M273" s="142">
        <v>305.12820512820514</v>
      </c>
      <c r="N273" s="142">
        <v>61.878453038674031</v>
      </c>
      <c r="Y273" s="139"/>
      <c r="AI273" s="139"/>
    </row>
    <row r="274" spans="2:35" s="5" customFormat="1" ht="8.25" hidden="1" customHeight="1">
      <c r="B274" s="67">
        <v>151</v>
      </c>
      <c r="C274" s="67" t="str">
        <f>VLOOKUP(Datenbereich_A4[[#This Row],[AGS]],[2]Tabelle1!$A$1:$B$68,2,FALSE)</f>
        <v>Gifhorn</v>
      </c>
      <c r="D274" s="67">
        <v>2015</v>
      </c>
      <c r="E274" s="96">
        <v>1040</v>
      </c>
      <c r="F274" s="96">
        <v>1633</v>
      </c>
      <c r="G274" s="96">
        <v>311</v>
      </c>
      <c r="H274" s="96">
        <v>281</v>
      </c>
      <c r="I274" s="96">
        <v>103</v>
      </c>
      <c r="J274" s="142">
        <v>98.852772466539193</v>
      </c>
      <c r="K274" s="142">
        <v>-14.18812401471361</v>
      </c>
      <c r="L274" s="142">
        <v>409.8360655737705</v>
      </c>
      <c r="M274" s="142">
        <v>420.37037037037038</v>
      </c>
      <c r="N274" s="142">
        <v>3</v>
      </c>
      <c r="Y274" s="139"/>
      <c r="AI274" s="139"/>
    </row>
    <row r="275" spans="2:35" s="5" customFormat="1" ht="8.25" hidden="1" customHeight="1">
      <c r="B275" s="67">
        <v>153</v>
      </c>
      <c r="C275" s="67" t="str">
        <f>VLOOKUP(Datenbereich_A4[[#This Row],[AGS]],[2]Tabelle1!$A$1:$B$68,2,FALSE)</f>
        <v>Goslar</v>
      </c>
      <c r="D275" s="67">
        <v>2015</v>
      </c>
      <c r="E275" s="96">
        <v>741</v>
      </c>
      <c r="F275" s="96">
        <v>1535</v>
      </c>
      <c r="G275" s="96">
        <v>788</v>
      </c>
      <c r="H275" s="96">
        <v>225</v>
      </c>
      <c r="I275" s="96">
        <v>109</v>
      </c>
      <c r="J275" s="142">
        <v>72.325581395348834</v>
      </c>
      <c r="K275" s="142">
        <v>-20.712809917355372</v>
      </c>
      <c r="L275" s="142">
        <v>1258.6206896551723</v>
      </c>
      <c r="M275" s="142">
        <v>389.13043478260869</v>
      </c>
      <c r="N275" s="142">
        <v>186.84210526315789</v>
      </c>
      <c r="Y275" s="139"/>
      <c r="AI275" s="139"/>
    </row>
    <row r="276" spans="2:35" s="5" customFormat="1" ht="8.25" hidden="1" customHeight="1">
      <c r="B276" s="67">
        <v>154</v>
      </c>
      <c r="C276" s="67" t="str">
        <f>VLOOKUP(Datenbereich_A4[[#This Row],[AGS]],[2]Tabelle1!$A$1:$B$68,2,FALSE)</f>
        <v>Helmstedt</v>
      </c>
      <c r="D276" s="67">
        <v>2015</v>
      </c>
      <c r="E276" s="96">
        <v>667</v>
      </c>
      <c r="F276" s="96">
        <v>876</v>
      </c>
      <c r="G276" s="96">
        <v>312</v>
      </c>
      <c r="H276" s="96">
        <v>172</v>
      </c>
      <c r="I276" s="96">
        <v>122</v>
      </c>
      <c r="J276" s="142">
        <v>111.07594936708861</v>
      </c>
      <c r="K276" s="142">
        <v>-23.560209424083769</v>
      </c>
      <c r="L276" s="142">
        <v>1100</v>
      </c>
      <c r="M276" s="142">
        <v>855.55555555555554</v>
      </c>
      <c r="N276" s="142">
        <v>-2.4</v>
      </c>
      <c r="Y276" s="139"/>
      <c r="AI276" s="139"/>
    </row>
    <row r="277" spans="2:35" s="5" customFormat="1" ht="8.25" hidden="1" customHeight="1">
      <c r="B277" s="67">
        <v>155</v>
      </c>
      <c r="C277" s="67" t="str">
        <f>VLOOKUP(Datenbereich_A4[[#This Row],[AGS]],[2]Tabelle1!$A$1:$B$68,2,FALSE)</f>
        <v>Northeim</v>
      </c>
      <c r="D277" s="67">
        <v>2015</v>
      </c>
      <c r="E277" s="96">
        <v>680</v>
      </c>
      <c r="F277" s="96">
        <v>718</v>
      </c>
      <c r="G277" s="96">
        <v>574</v>
      </c>
      <c r="H277" s="96">
        <v>249</v>
      </c>
      <c r="I277" s="96">
        <v>190</v>
      </c>
      <c r="J277" s="142">
        <v>102.38095238095238</v>
      </c>
      <c r="K277" s="142">
        <v>-30.019493177387915</v>
      </c>
      <c r="L277" s="142">
        <v>479.79797979797979</v>
      </c>
      <c r="M277" s="142">
        <v>538.46153846153845</v>
      </c>
      <c r="N277" s="142">
        <v>341.86046511627904</v>
      </c>
      <c r="Y277" s="139"/>
      <c r="AI277" s="139"/>
    </row>
    <row r="278" spans="2:35" s="5" customFormat="1" ht="8.25" hidden="1" customHeight="1">
      <c r="B278" s="67">
        <v>157</v>
      </c>
      <c r="C278" s="67" t="str">
        <f>VLOOKUP(Datenbereich_A4[[#This Row],[AGS]],[2]Tabelle1!$A$1:$B$68,2,FALSE)</f>
        <v>Peine</v>
      </c>
      <c r="D278" s="67">
        <v>2015</v>
      </c>
      <c r="E278" s="96">
        <v>1143</v>
      </c>
      <c r="F278" s="96">
        <v>2381</v>
      </c>
      <c r="G278" s="96">
        <v>681</v>
      </c>
      <c r="H278" s="96">
        <v>221</v>
      </c>
      <c r="I278" s="96">
        <v>227</v>
      </c>
      <c r="J278" s="142">
        <v>139.12133891213389</v>
      </c>
      <c r="K278" s="142">
        <v>-19.178547182620502</v>
      </c>
      <c r="L278" s="142">
        <v>574.25742574257424</v>
      </c>
      <c r="M278" s="142">
        <v>590.625</v>
      </c>
      <c r="N278" s="142">
        <v>224.28571428571428</v>
      </c>
      <c r="Y278" s="139"/>
      <c r="AI278" s="139"/>
    </row>
    <row r="279" spans="2:35" s="5" customFormat="1" ht="8.25" hidden="1" customHeight="1">
      <c r="B279" s="67">
        <v>158</v>
      </c>
      <c r="C279" s="67" t="str">
        <f>VLOOKUP(Datenbereich_A4[[#This Row],[AGS]],[2]Tabelle1!$A$1:$B$68,2,FALSE)</f>
        <v>Wolfenbüttel</v>
      </c>
      <c r="D279" s="67">
        <v>2015</v>
      </c>
      <c r="E279" s="96">
        <v>727</v>
      </c>
      <c r="F279" s="96">
        <v>933</v>
      </c>
      <c r="G279" s="96">
        <v>678</v>
      </c>
      <c r="H279" s="96">
        <v>110</v>
      </c>
      <c r="I279" s="96">
        <v>62</v>
      </c>
      <c r="J279" s="142">
        <v>123.00613496932516</v>
      </c>
      <c r="K279" s="142">
        <v>-29.584905660377359</v>
      </c>
      <c r="L279" s="142">
        <v>321.11801242236027</v>
      </c>
      <c r="M279" s="142">
        <v>358.33333333333331</v>
      </c>
      <c r="N279" s="142">
        <v>8.7719298245614041</v>
      </c>
      <c r="Y279" s="139"/>
      <c r="AI279" s="139"/>
    </row>
    <row r="280" spans="2:35" s="5" customFormat="1" ht="8.25" hidden="1" customHeight="1">
      <c r="B280" s="67">
        <v>159</v>
      </c>
      <c r="C280" s="67" t="str">
        <f>VLOOKUP(Datenbereich_A4[[#This Row],[AGS]],[2]Tabelle1!$A$1:$B$68,2,FALSE)</f>
        <v>Göttingen</v>
      </c>
      <c r="D280" s="67">
        <v>2015</v>
      </c>
      <c r="E280" s="96">
        <v>1291</v>
      </c>
      <c r="F280" s="96">
        <v>3083</v>
      </c>
      <c r="G280" s="96">
        <v>1346</v>
      </c>
      <c r="H280" s="96">
        <v>560</v>
      </c>
      <c r="I280" s="96">
        <v>526</v>
      </c>
      <c r="J280" s="142">
        <v>30.535894843276036</v>
      </c>
      <c r="K280" s="142">
        <v>-19.356526288255296</v>
      </c>
      <c r="L280" s="142">
        <v>643.64640883977904</v>
      </c>
      <c r="M280" s="142">
        <v>252.20125786163521</v>
      </c>
      <c r="N280" s="142">
        <v>57.485029940119759</v>
      </c>
      <c r="Y280" s="139"/>
      <c r="AI280" s="139"/>
    </row>
    <row r="281" spans="2:35" s="127" customFormat="1" ht="16.5" hidden="1" customHeight="1">
      <c r="B281" s="74">
        <v>1</v>
      </c>
      <c r="C281" s="74" t="str">
        <f>VLOOKUP(Datenbereich_A4[[#This Row],[AGS]],[2]Tabelle1!$A$1:$B$68,2,FALSE)</f>
        <v>Statistische Region Braunschweig</v>
      </c>
      <c r="D281" s="74">
        <v>2015</v>
      </c>
      <c r="E281" s="88">
        <v>12605</v>
      </c>
      <c r="F281" s="88">
        <v>22273</v>
      </c>
      <c r="G281" s="88">
        <v>8017</v>
      </c>
      <c r="H281" s="88">
        <v>3136</v>
      </c>
      <c r="I281" s="88">
        <v>2092</v>
      </c>
      <c r="J281" s="144">
        <v>94.551628337706433</v>
      </c>
      <c r="K281" s="144">
        <v>-17.394206876089456</v>
      </c>
      <c r="L281" s="144">
        <v>679.86381322957197</v>
      </c>
      <c r="M281" s="144">
        <v>288.11881188118809</v>
      </c>
      <c r="N281" s="144">
        <v>65.637371338083923</v>
      </c>
      <c r="Y281" s="129"/>
      <c r="AI281" s="129"/>
    </row>
    <row r="282" spans="2:35" s="5" customFormat="1" ht="8.25" hidden="1" customHeight="1">
      <c r="B282" s="67">
        <v>241</v>
      </c>
      <c r="C282" s="67" t="str">
        <f>VLOOKUP(Datenbereich_A4[[#This Row],[AGS]],[2]Tabelle1!$A$1:$B$68,2,FALSE)</f>
        <v>Hannover  Region</v>
      </c>
      <c r="D282" s="67">
        <v>2015</v>
      </c>
      <c r="E282" s="96">
        <v>16964</v>
      </c>
      <c r="F282" s="96">
        <v>26298</v>
      </c>
      <c r="G282" s="96">
        <v>7044</v>
      </c>
      <c r="H282" s="96">
        <v>4358</v>
      </c>
      <c r="I282" s="96">
        <v>5616</v>
      </c>
      <c r="J282" s="142">
        <v>115.03359107618202</v>
      </c>
      <c r="K282" s="142">
        <v>-11.451564025724771</v>
      </c>
      <c r="L282" s="142">
        <v>620.24539877300617</v>
      </c>
      <c r="M282" s="142">
        <v>495.35519125683061</v>
      </c>
      <c r="N282" s="142">
        <v>115.42002301495972</v>
      </c>
      <c r="Y282" s="139"/>
      <c r="AI282" s="139"/>
    </row>
    <row r="283" spans="2:35" s="5" customFormat="1" ht="8.25" hidden="1" customHeight="1">
      <c r="B283" s="67">
        <v>241001</v>
      </c>
      <c r="C283" s="67" t="str">
        <f>VLOOKUP(Datenbereich_A4[[#This Row],[AGS]],[2]Tabelle1!$A$1:$B$68,2,FALSE)</f>
        <v>dav. Hannover  Lhst.</v>
      </c>
      <c r="D283" s="67">
        <v>2015</v>
      </c>
      <c r="E283" s="96">
        <v>9470</v>
      </c>
      <c r="F283" s="96">
        <v>16986</v>
      </c>
      <c r="G283" s="96">
        <v>2657</v>
      </c>
      <c r="H283" s="96">
        <v>2656</v>
      </c>
      <c r="I283" s="96">
        <v>3104</v>
      </c>
      <c r="J283" s="142">
        <v>101.66098807495742</v>
      </c>
      <c r="K283" s="142">
        <v>-12.217054263565892</v>
      </c>
      <c r="L283" s="142">
        <v>414.92248062015506</v>
      </c>
      <c r="M283" s="142">
        <v>692.83582089552237</v>
      </c>
      <c r="N283" s="142">
        <v>55.745107877571499</v>
      </c>
      <c r="Y283" s="139"/>
      <c r="AI283" s="139"/>
    </row>
    <row r="284" spans="2:35" s="5" customFormat="1" ht="8.25" hidden="1" customHeight="1">
      <c r="B284" s="67">
        <v>241999</v>
      </c>
      <c r="C284" s="67" t="str">
        <f>VLOOKUP(Datenbereich_A4[[#This Row],[AGS]],[2]Tabelle1!$A$1:$B$68,2,FALSE)</f>
        <v>dav. Hannover  Umland</v>
      </c>
      <c r="D284" s="67">
        <v>2015</v>
      </c>
      <c r="E284" s="96">
        <v>7494</v>
      </c>
      <c r="F284" s="96">
        <v>9312</v>
      </c>
      <c r="G284" s="96">
        <v>4387</v>
      </c>
      <c r="H284" s="96">
        <v>1702</v>
      </c>
      <c r="I284" s="96">
        <v>2512</v>
      </c>
      <c r="J284" s="142">
        <v>134.70090823676793</v>
      </c>
      <c r="K284" s="142">
        <v>-10.02029181563436</v>
      </c>
      <c r="L284" s="142">
        <v>849.5670995670996</v>
      </c>
      <c r="M284" s="142">
        <v>328.71536523929473</v>
      </c>
      <c r="N284" s="142">
        <v>309.12052117263846</v>
      </c>
      <c r="Y284" s="139"/>
      <c r="AI284" s="139"/>
    </row>
    <row r="285" spans="2:35" s="5" customFormat="1" ht="8.25" hidden="1" customHeight="1">
      <c r="B285" s="67">
        <v>251</v>
      </c>
      <c r="C285" s="67" t="str">
        <f>VLOOKUP(Datenbereich_A4[[#This Row],[AGS]],[2]Tabelle1!$A$1:$B$68,2,FALSE)</f>
        <v>Diepholz</v>
      </c>
      <c r="D285" s="67">
        <v>2015</v>
      </c>
      <c r="E285" s="96">
        <v>2682</v>
      </c>
      <c r="F285" s="96">
        <v>1480</v>
      </c>
      <c r="G285" s="96">
        <v>1007</v>
      </c>
      <c r="H285" s="96">
        <v>992</v>
      </c>
      <c r="I285" s="96">
        <v>218</v>
      </c>
      <c r="J285" s="142">
        <v>255.70291777188328</v>
      </c>
      <c r="K285" s="142">
        <v>-17.225950782997764</v>
      </c>
      <c r="L285" s="142">
        <v>732.23140495867767</v>
      </c>
      <c r="M285" s="142">
        <v>1581.3559322033898</v>
      </c>
      <c r="N285" s="142">
        <v>131.91489361702128</v>
      </c>
      <c r="Y285" s="139"/>
      <c r="AI285" s="139"/>
    </row>
    <row r="286" spans="2:35" s="5" customFormat="1" ht="8.25" hidden="1" customHeight="1">
      <c r="B286" s="67">
        <v>252</v>
      </c>
      <c r="C286" s="67" t="str">
        <f>VLOOKUP(Datenbereich_A4[[#This Row],[AGS]],[2]Tabelle1!$A$1:$B$68,2,FALSE)</f>
        <v>Hameln-Pyrmont</v>
      </c>
      <c r="D286" s="67">
        <v>2015</v>
      </c>
      <c r="E286" s="96">
        <v>871</v>
      </c>
      <c r="F286" s="96">
        <v>2756</v>
      </c>
      <c r="G286" s="96">
        <v>909</v>
      </c>
      <c r="H286" s="96">
        <v>734</v>
      </c>
      <c r="I286" s="96">
        <v>230</v>
      </c>
      <c r="J286" s="142">
        <v>53.345070422535208</v>
      </c>
      <c r="K286" s="142">
        <v>-14.43651040049674</v>
      </c>
      <c r="L286" s="142">
        <v>540.14084507042253</v>
      </c>
      <c r="M286" s="142">
        <v>1234.5454545454545</v>
      </c>
      <c r="N286" s="142">
        <v>400</v>
      </c>
      <c r="Y286" s="139"/>
      <c r="AI286" s="139"/>
    </row>
    <row r="287" spans="2:35" s="5" customFormat="1" ht="8.25" hidden="1" customHeight="1">
      <c r="B287" s="67">
        <v>254</v>
      </c>
      <c r="C287" s="67" t="str">
        <f>VLOOKUP(Datenbereich_A4[[#This Row],[AGS]],[2]Tabelle1!$A$1:$B$68,2,FALSE)</f>
        <v>Hildesheim</v>
      </c>
      <c r="D287" s="67">
        <v>2015</v>
      </c>
      <c r="E287" s="96">
        <v>1864</v>
      </c>
      <c r="F287" s="96">
        <v>3310</v>
      </c>
      <c r="G287" s="96">
        <v>1516</v>
      </c>
      <c r="H287" s="96">
        <v>615</v>
      </c>
      <c r="I287" s="96">
        <v>791</v>
      </c>
      <c r="J287" s="142">
        <v>90.398365679264558</v>
      </c>
      <c r="K287" s="142">
        <v>-20.490031227480184</v>
      </c>
      <c r="L287" s="142">
        <v>419.17808219178085</v>
      </c>
      <c r="M287" s="142">
        <v>373.07692307692309</v>
      </c>
      <c r="N287" s="142">
        <v>267.90697674418607</v>
      </c>
      <c r="Y287" s="139"/>
      <c r="AI287" s="139"/>
    </row>
    <row r="288" spans="2:35" s="5" customFormat="1" ht="8.25" hidden="1" customHeight="1">
      <c r="B288" s="67">
        <v>255</v>
      </c>
      <c r="C288" s="67" t="str">
        <f>VLOOKUP(Datenbereich_A4[[#This Row],[AGS]],[2]Tabelle1!$A$1:$B$68,2,FALSE)</f>
        <v>Holzminden</v>
      </c>
      <c r="D288" s="67">
        <v>2015</v>
      </c>
      <c r="E288" s="96">
        <v>163</v>
      </c>
      <c r="F288" s="96">
        <v>1023</v>
      </c>
      <c r="G288" s="96">
        <v>374</v>
      </c>
      <c r="H288" s="96">
        <v>21</v>
      </c>
      <c r="I288" s="96">
        <v>101</v>
      </c>
      <c r="J288" s="142">
        <v>-8.938547486033519</v>
      </c>
      <c r="K288" s="142">
        <v>-24.501845018450183</v>
      </c>
      <c r="L288" s="142">
        <v>1338.4615384615386</v>
      </c>
      <c r="M288" s="142">
        <v>50</v>
      </c>
      <c r="N288" s="142">
        <v>676.92307692307691</v>
      </c>
      <c r="Y288" s="139"/>
      <c r="AI288" s="139"/>
    </row>
    <row r="289" spans="2:35" s="5" customFormat="1" ht="8.25" hidden="1" customHeight="1">
      <c r="B289" s="67">
        <v>256</v>
      </c>
      <c r="C289" s="67" t="str">
        <f>VLOOKUP(Datenbereich_A4[[#This Row],[AGS]],[2]Tabelle1!$A$1:$B$68,2,FALSE)</f>
        <v>Nienburg (Weser)</v>
      </c>
      <c r="D289" s="67">
        <v>2015</v>
      </c>
      <c r="E289" s="96">
        <v>1203</v>
      </c>
      <c r="F289" s="96">
        <v>1393</v>
      </c>
      <c r="G289" s="96">
        <v>923</v>
      </c>
      <c r="H289" s="96">
        <v>462</v>
      </c>
      <c r="I289" s="96">
        <v>273</v>
      </c>
      <c r="J289" s="142">
        <v>149.58506224066389</v>
      </c>
      <c r="K289" s="142">
        <v>-29.788306451612904</v>
      </c>
      <c r="L289" s="142">
        <v>178.85196374622356</v>
      </c>
      <c r="M289" s="142">
        <v>1300</v>
      </c>
      <c r="N289" s="142">
        <v>370.68965517241378</v>
      </c>
      <c r="Y289" s="139"/>
      <c r="AI289" s="139"/>
    </row>
    <row r="290" spans="2:35" s="5" customFormat="1" ht="8.25" hidden="1" customHeight="1">
      <c r="B290" s="67">
        <v>257</v>
      </c>
      <c r="C290" s="67" t="str">
        <f>VLOOKUP(Datenbereich_A4[[#This Row],[AGS]],[2]Tabelle1!$A$1:$B$68,2,FALSE)</f>
        <v>Schaumburg</v>
      </c>
      <c r="D290" s="67">
        <v>2015</v>
      </c>
      <c r="E290" s="96">
        <v>1335</v>
      </c>
      <c r="F290" s="96">
        <v>2194</v>
      </c>
      <c r="G290" s="96">
        <v>571</v>
      </c>
      <c r="H290" s="96">
        <v>339</v>
      </c>
      <c r="I290" s="96">
        <v>203</v>
      </c>
      <c r="J290" s="142">
        <v>122.87145242070117</v>
      </c>
      <c r="K290" s="142">
        <v>-28.300653594771241</v>
      </c>
      <c r="L290" s="142">
        <v>273.20261437908499</v>
      </c>
      <c r="M290" s="142">
        <v>474.57627118644069</v>
      </c>
      <c r="N290" s="142">
        <v>40</v>
      </c>
      <c r="Y290" s="139"/>
      <c r="AI290" s="139"/>
    </row>
    <row r="291" spans="2:35" s="127" customFormat="1" ht="16.5" hidden="1" customHeight="1">
      <c r="B291" s="74">
        <v>2</v>
      </c>
      <c r="C291" s="74" t="str">
        <f>VLOOKUP(Datenbereich_A4[[#This Row],[AGS]],[2]Tabelle1!$A$1:$B$68,2,FALSE)</f>
        <v>Statistische Region Hannover</v>
      </c>
      <c r="D291" s="74">
        <v>2015</v>
      </c>
      <c r="E291" s="88">
        <v>25082</v>
      </c>
      <c r="F291" s="88">
        <v>38454</v>
      </c>
      <c r="G291" s="88">
        <v>12344</v>
      </c>
      <c r="H291" s="88">
        <v>7521</v>
      </c>
      <c r="I291" s="88">
        <v>7432</v>
      </c>
      <c r="J291" s="144">
        <v>119.05676855895196</v>
      </c>
      <c r="K291" s="144">
        <v>-15.056328694499669</v>
      </c>
      <c r="L291" s="144">
        <v>504.20949583945179</v>
      </c>
      <c r="M291" s="144">
        <v>595.101663585952</v>
      </c>
      <c r="N291" s="144">
        <v>133.85777218376339</v>
      </c>
      <c r="Y291" s="129"/>
      <c r="AI291" s="129"/>
    </row>
    <row r="292" spans="2:35" s="5" customFormat="1" ht="8.25" hidden="1" customHeight="1">
      <c r="B292" s="67">
        <v>351</v>
      </c>
      <c r="C292" s="67" t="str">
        <f>VLOOKUP(Datenbereich_A4[[#This Row],[AGS]],[2]Tabelle1!$A$1:$B$68,2,FALSE)</f>
        <v>Celle</v>
      </c>
      <c r="D292" s="67">
        <v>2015</v>
      </c>
      <c r="E292" s="96">
        <v>1228</v>
      </c>
      <c r="F292" s="96">
        <v>1547</v>
      </c>
      <c r="G292" s="96">
        <v>930</v>
      </c>
      <c r="H292" s="96">
        <v>444</v>
      </c>
      <c r="I292" s="96">
        <v>540</v>
      </c>
      <c r="J292" s="142">
        <v>191.68646080760095</v>
      </c>
      <c r="K292" s="142">
        <v>-36.021505376344088</v>
      </c>
      <c r="L292" s="142">
        <v>668.59504132231405</v>
      </c>
      <c r="M292" s="142">
        <v>492</v>
      </c>
      <c r="N292" s="142">
        <v>260</v>
      </c>
      <c r="Y292" s="139"/>
      <c r="AI292" s="139"/>
    </row>
    <row r="293" spans="2:35" s="5" customFormat="1" ht="8.25" hidden="1" customHeight="1">
      <c r="B293" s="67">
        <v>352</v>
      </c>
      <c r="C293" s="67" t="str">
        <f>VLOOKUP(Datenbereich_A4[[#This Row],[AGS]],[2]Tabelle1!$A$1:$B$68,2,FALSE)</f>
        <v>Cuxhaven</v>
      </c>
      <c r="D293" s="67">
        <v>2015</v>
      </c>
      <c r="E293" s="96">
        <v>1248</v>
      </c>
      <c r="F293" s="96">
        <v>855</v>
      </c>
      <c r="G293" s="96">
        <v>912</v>
      </c>
      <c r="H293" s="96">
        <v>262</v>
      </c>
      <c r="I293" s="96">
        <v>165</v>
      </c>
      <c r="J293" s="142">
        <v>192.95774647887325</v>
      </c>
      <c r="K293" s="142">
        <v>-25.716768027801912</v>
      </c>
      <c r="L293" s="142">
        <v>948.27586206896547</v>
      </c>
      <c r="M293" s="142">
        <v>571.79487179487182</v>
      </c>
      <c r="N293" s="142">
        <v>108.86075949367088</v>
      </c>
      <c r="Y293" s="139"/>
      <c r="AI293" s="139"/>
    </row>
    <row r="294" spans="2:35" s="5" customFormat="1" ht="8.25" hidden="1" customHeight="1">
      <c r="B294" s="67">
        <v>353</v>
      </c>
      <c r="C294" s="67" t="str">
        <f>VLOOKUP(Datenbereich_A4[[#This Row],[AGS]],[2]Tabelle1!$A$1:$B$68,2,FALSE)</f>
        <v>Harburg</v>
      </c>
      <c r="D294" s="67">
        <v>2015</v>
      </c>
      <c r="E294" s="96">
        <v>1569</v>
      </c>
      <c r="F294" s="96">
        <v>1356</v>
      </c>
      <c r="G294" s="96">
        <v>437</v>
      </c>
      <c r="H294" s="96">
        <v>257</v>
      </c>
      <c r="I294" s="96">
        <v>142</v>
      </c>
      <c r="J294" s="142">
        <v>78.701594533029606</v>
      </c>
      <c r="K294" s="142">
        <v>-16.244595429277332</v>
      </c>
      <c r="L294" s="142">
        <v>355.20833333333331</v>
      </c>
      <c r="M294" s="142">
        <v>103.96825396825396</v>
      </c>
      <c r="N294" s="142">
        <v>144.82758620689654</v>
      </c>
      <c r="Y294" s="139"/>
      <c r="AI294" s="139"/>
    </row>
    <row r="295" spans="2:35" s="5" customFormat="1" ht="8.25" hidden="1" customHeight="1">
      <c r="B295" s="67">
        <v>354</v>
      </c>
      <c r="C295" s="67" t="str">
        <f>VLOOKUP(Datenbereich_A4[[#This Row],[AGS]],[2]Tabelle1!$A$1:$B$68,2,FALSE)</f>
        <v>Lüchow-Dannenberg</v>
      </c>
      <c r="D295" s="67">
        <v>2015</v>
      </c>
      <c r="E295" s="96">
        <v>731</v>
      </c>
      <c r="F295" s="96">
        <v>104</v>
      </c>
      <c r="G295" s="96">
        <v>299</v>
      </c>
      <c r="H295" s="96">
        <v>68</v>
      </c>
      <c r="I295" s="96">
        <v>49</v>
      </c>
      <c r="J295" s="142">
        <v>211.06382978723406</v>
      </c>
      <c r="K295" s="142">
        <v>0</v>
      </c>
      <c r="L295" s="142">
        <v>4171.4285714285716</v>
      </c>
      <c r="M295" s="142">
        <v>750</v>
      </c>
      <c r="N295" s="142">
        <v>4800</v>
      </c>
      <c r="Y295" s="139"/>
      <c r="AI295" s="139"/>
    </row>
    <row r="296" spans="2:35" s="5" customFormat="1" ht="8.25" hidden="1" customHeight="1">
      <c r="B296" s="67">
        <v>355</v>
      </c>
      <c r="C296" s="67" t="str">
        <f>VLOOKUP(Datenbereich_A4[[#This Row],[AGS]],[2]Tabelle1!$A$1:$B$68,2,FALSE)</f>
        <v>Lüneburg</v>
      </c>
      <c r="D296" s="67">
        <v>2015</v>
      </c>
      <c r="E296" s="96">
        <v>1254</v>
      </c>
      <c r="F296" s="96">
        <v>771</v>
      </c>
      <c r="G296" s="96">
        <v>607</v>
      </c>
      <c r="H296" s="96">
        <v>238</v>
      </c>
      <c r="I296" s="96">
        <v>234</v>
      </c>
      <c r="J296" s="142">
        <v>114.35897435897436</v>
      </c>
      <c r="K296" s="142">
        <v>-22.512562814070353</v>
      </c>
      <c r="L296" s="142">
        <v>418.80341880341882</v>
      </c>
      <c r="M296" s="142">
        <v>543.24324324324323</v>
      </c>
      <c r="N296" s="142">
        <v>49.044585987261144</v>
      </c>
      <c r="Y296" s="139"/>
      <c r="AI296" s="139"/>
    </row>
    <row r="297" spans="2:35" s="5" customFormat="1" ht="8.25" hidden="1" customHeight="1">
      <c r="B297" s="67">
        <v>356</v>
      </c>
      <c r="C297" s="67" t="str">
        <f>VLOOKUP(Datenbereich_A4[[#This Row],[AGS]],[2]Tabelle1!$A$1:$B$68,2,FALSE)</f>
        <v>Osterholz</v>
      </c>
      <c r="D297" s="67">
        <v>2015</v>
      </c>
      <c r="E297" s="96">
        <v>725</v>
      </c>
      <c r="F297" s="96">
        <v>738</v>
      </c>
      <c r="G297" s="96">
        <v>469</v>
      </c>
      <c r="H297" s="96">
        <v>136</v>
      </c>
      <c r="I297" s="96">
        <v>87</v>
      </c>
      <c r="J297" s="142">
        <v>175.66539923954372</v>
      </c>
      <c r="K297" s="142">
        <v>-26.785714285714285</v>
      </c>
      <c r="L297" s="142">
        <v>465.06024096385545</v>
      </c>
      <c r="M297" s="142">
        <v>325</v>
      </c>
      <c r="N297" s="142">
        <v>148.57142857142858</v>
      </c>
      <c r="Y297" s="139"/>
      <c r="AI297" s="139"/>
    </row>
    <row r="298" spans="2:35" s="5" customFormat="1" ht="8.25" hidden="1" customHeight="1">
      <c r="B298" s="67">
        <v>357</v>
      </c>
      <c r="C298" s="67" t="str">
        <f>VLOOKUP(Datenbereich_A4[[#This Row],[AGS]],[2]Tabelle1!$A$1:$B$68,2,FALSE)</f>
        <v>Rotenburg (Wümme)</v>
      </c>
      <c r="D298" s="67">
        <v>2015</v>
      </c>
      <c r="E298" s="96">
        <v>1673</v>
      </c>
      <c r="F298" s="96">
        <v>714</v>
      </c>
      <c r="G298" s="96">
        <v>624</v>
      </c>
      <c r="H298" s="96">
        <v>339</v>
      </c>
      <c r="I298" s="96">
        <v>85</v>
      </c>
      <c r="J298" s="142">
        <v>135.96614950634697</v>
      </c>
      <c r="K298" s="142">
        <v>-28.6</v>
      </c>
      <c r="L298" s="142">
        <v>1351.1627906976744</v>
      </c>
      <c r="M298" s="142">
        <v>505.35714285714283</v>
      </c>
      <c r="N298" s="142">
        <v>41.666666666666664</v>
      </c>
      <c r="Y298" s="139"/>
      <c r="AI298" s="139"/>
    </row>
    <row r="299" spans="2:35" s="5" customFormat="1" ht="8.25" hidden="1" customHeight="1">
      <c r="B299" s="67">
        <v>358</v>
      </c>
      <c r="C299" s="67" t="str">
        <f>VLOOKUP(Datenbereich_A4[[#This Row],[AGS]],[2]Tabelle1!$A$1:$B$68,2,FALSE)</f>
        <v>Heidekreis</v>
      </c>
      <c r="D299" s="67">
        <v>2015</v>
      </c>
      <c r="E299" s="96">
        <v>1732</v>
      </c>
      <c r="F299" s="96">
        <v>922</v>
      </c>
      <c r="G299" s="96">
        <v>535</v>
      </c>
      <c r="H299" s="96">
        <v>285</v>
      </c>
      <c r="I299" s="96">
        <v>171</v>
      </c>
      <c r="J299" s="142">
        <v>273.27586206896552</v>
      </c>
      <c r="K299" s="142">
        <v>-28.912875867386276</v>
      </c>
      <c r="L299" s="142">
        <v>487.91208791208788</v>
      </c>
      <c r="M299" s="142">
        <v>595.1219512195122</v>
      </c>
      <c r="N299" s="142">
        <v>106.02409638554217</v>
      </c>
      <c r="Y299" s="139"/>
      <c r="AI299" s="139"/>
    </row>
    <row r="300" spans="2:35" s="5" customFormat="1" ht="8.25" hidden="1" customHeight="1">
      <c r="B300" s="67">
        <v>359</v>
      </c>
      <c r="C300" s="67" t="str">
        <f>VLOOKUP(Datenbereich_A4[[#This Row],[AGS]],[2]Tabelle1!$A$1:$B$68,2,FALSE)</f>
        <v>Stade</v>
      </c>
      <c r="D300" s="67">
        <v>2015</v>
      </c>
      <c r="E300" s="96">
        <v>2766</v>
      </c>
      <c r="F300" s="96">
        <v>1789</v>
      </c>
      <c r="G300" s="96">
        <v>1243</v>
      </c>
      <c r="H300" s="96">
        <v>558</v>
      </c>
      <c r="I300" s="96">
        <v>320</v>
      </c>
      <c r="J300" s="142">
        <v>294.57917261055633</v>
      </c>
      <c r="K300" s="142">
        <v>-8.7710351861295255</v>
      </c>
      <c r="L300" s="142">
        <v>1675.7142857142858</v>
      </c>
      <c r="M300" s="142">
        <v>556.47058823529414</v>
      </c>
      <c r="N300" s="142">
        <v>175.86206896551724</v>
      </c>
      <c r="Y300" s="139"/>
      <c r="AI300" s="139"/>
    </row>
    <row r="301" spans="2:35" s="5" customFormat="1" ht="8.25" hidden="1" customHeight="1">
      <c r="B301" s="67">
        <v>360</v>
      </c>
      <c r="C301" s="67" t="str">
        <f>VLOOKUP(Datenbereich_A4[[#This Row],[AGS]],[2]Tabelle1!$A$1:$B$68,2,FALSE)</f>
        <v>Uelzen</v>
      </c>
      <c r="D301" s="67">
        <v>2015</v>
      </c>
      <c r="E301" s="96">
        <v>754</v>
      </c>
      <c r="F301" s="96">
        <v>259</v>
      </c>
      <c r="G301" s="96">
        <v>314</v>
      </c>
      <c r="H301" s="96">
        <v>178</v>
      </c>
      <c r="I301" s="96">
        <v>43</v>
      </c>
      <c r="J301" s="142">
        <v>156.46258503401361</v>
      </c>
      <c r="K301" s="142">
        <v>-27.247191011235955</v>
      </c>
      <c r="L301" s="142">
        <v>823.52941176470586</v>
      </c>
      <c r="M301" s="142">
        <v>709.09090909090912</v>
      </c>
      <c r="N301" s="142">
        <v>-29.508196721311474</v>
      </c>
      <c r="Y301" s="139"/>
      <c r="AI301" s="139"/>
    </row>
    <row r="302" spans="2:35" s="5" customFormat="1" ht="8.25" hidden="1" customHeight="1">
      <c r="B302" s="67">
        <v>361</v>
      </c>
      <c r="C302" s="67" t="str">
        <f>VLOOKUP(Datenbereich_A4[[#This Row],[AGS]],[2]Tabelle1!$A$1:$B$68,2,FALSE)</f>
        <v>Verden</v>
      </c>
      <c r="D302" s="67">
        <v>2015</v>
      </c>
      <c r="E302" s="96">
        <v>1147</v>
      </c>
      <c r="F302" s="96">
        <v>1813</v>
      </c>
      <c r="G302" s="96">
        <v>832</v>
      </c>
      <c r="H302" s="96">
        <v>245</v>
      </c>
      <c r="I302" s="96">
        <v>297</v>
      </c>
      <c r="J302" s="142">
        <v>157.17488789237669</v>
      </c>
      <c r="K302" s="142">
        <v>-29.041095890410958</v>
      </c>
      <c r="L302" s="142">
        <v>794.6236559139785</v>
      </c>
      <c r="M302" s="142">
        <v>775</v>
      </c>
      <c r="N302" s="142">
        <v>167.56756756756758</v>
      </c>
      <c r="Y302" s="139"/>
      <c r="AI302" s="139"/>
    </row>
    <row r="303" spans="2:35" s="127" customFormat="1" ht="16.5" hidden="1" customHeight="1">
      <c r="B303" s="74">
        <v>3</v>
      </c>
      <c r="C303" s="74" t="str">
        <f>VLOOKUP(Datenbereich_A4[[#This Row],[AGS]],[2]Tabelle1!$A$1:$B$68,2,FALSE)</f>
        <v>Statistische Region Lüneburg</v>
      </c>
      <c r="D303" s="74">
        <v>2015</v>
      </c>
      <c r="E303" s="88">
        <v>14827</v>
      </c>
      <c r="F303" s="88">
        <v>10868</v>
      </c>
      <c r="G303" s="88">
        <v>7202</v>
      </c>
      <c r="H303" s="88">
        <v>3010</v>
      </c>
      <c r="I303" s="88">
        <v>2133</v>
      </c>
      <c r="J303" s="144">
        <v>173.45997786794541</v>
      </c>
      <c r="K303" s="144">
        <v>-24.861725663716815</v>
      </c>
      <c r="L303" s="144">
        <v>755.34441805225651</v>
      </c>
      <c r="M303" s="144">
        <v>448.26958105646628</v>
      </c>
      <c r="N303" s="144">
        <v>134.13830954994512</v>
      </c>
      <c r="Y303" s="129"/>
      <c r="AI303" s="129"/>
    </row>
    <row r="304" spans="2:35" s="5" customFormat="1" ht="8.25" hidden="1" customHeight="1">
      <c r="B304" s="67">
        <v>401</v>
      </c>
      <c r="C304" s="67" t="str">
        <f>VLOOKUP(Datenbereich_A4[[#This Row],[AGS]],[2]Tabelle1!$A$1:$B$68,2,FALSE)</f>
        <v>Delmenhorst  Stadt</v>
      </c>
      <c r="D304" s="67">
        <v>2015</v>
      </c>
      <c r="E304" s="96">
        <v>1488</v>
      </c>
      <c r="F304" s="96">
        <v>2442</v>
      </c>
      <c r="G304" s="96">
        <v>734</v>
      </c>
      <c r="H304" s="96">
        <v>508</v>
      </c>
      <c r="I304" s="96">
        <v>363</v>
      </c>
      <c r="J304" s="142">
        <v>198.19639278557113</v>
      </c>
      <c r="K304" s="142">
        <v>-22.892327123460689</v>
      </c>
      <c r="L304" s="142">
        <v>605.76923076923072</v>
      </c>
      <c r="M304" s="142">
        <v>1853.8461538461538</v>
      </c>
      <c r="N304" s="142">
        <v>418.57142857142856</v>
      </c>
      <c r="Y304" s="139"/>
      <c r="AI304" s="139"/>
    </row>
    <row r="305" spans="2:35" s="5" customFormat="1" ht="8.25" hidden="1" customHeight="1">
      <c r="B305" s="67">
        <v>402</v>
      </c>
      <c r="C305" s="67" t="str">
        <f>VLOOKUP(Datenbereich_A4[[#This Row],[AGS]],[2]Tabelle1!$A$1:$B$68,2,FALSE)</f>
        <v>Emden  Stadt</v>
      </c>
      <c r="D305" s="67">
        <v>2015</v>
      </c>
      <c r="E305" s="96">
        <v>868</v>
      </c>
      <c r="F305" s="96">
        <v>303</v>
      </c>
      <c r="G305" s="96">
        <v>563</v>
      </c>
      <c r="H305" s="96">
        <v>343</v>
      </c>
      <c r="I305" s="96">
        <v>116</v>
      </c>
      <c r="J305" s="142">
        <v>221.4814814814815</v>
      </c>
      <c r="K305" s="142">
        <v>-18.766756032171582</v>
      </c>
      <c r="L305" s="142">
        <v>56200</v>
      </c>
      <c r="M305" s="142">
        <v>779.48717948717945</v>
      </c>
      <c r="N305" s="142">
        <v>329.62962962962962</v>
      </c>
      <c r="Y305" s="139"/>
      <c r="AI305" s="139"/>
    </row>
    <row r="306" spans="2:35" s="5" customFormat="1" ht="8.25" hidden="1" customHeight="1">
      <c r="B306" s="67">
        <v>403</v>
      </c>
      <c r="C306" s="67" t="str">
        <f>VLOOKUP(Datenbereich_A4[[#This Row],[AGS]],[2]Tabelle1!$A$1:$B$68,2,FALSE)</f>
        <v>Oldenburg(Oldb)  Stadt</v>
      </c>
      <c r="D306" s="67">
        <v>2015</v>
      </c>
      <c r="E306" s="96">
        <v>1319</v>
      </c>
      <c r="F306" s="96">
        <v>1586</v>
      </c>
      <c r="G306" s="96">
        <v>864</v>
      </c>
      <c r="H306" s="96">
        <v>514</v>
      </c>
      <c r="I306" s="96">
        <v>1803</v>
      </c>
      <c r="J306" s="142">
        <v>84.47552447552448</v>
      </c>
      <c r="K306" s="142">
        <v>-25.783809078146934</v>
      </c>
      <c r="L306" s="142">
        <v>839.13043478260875</v>
      </c>
      <c r="M306" s="142">
        <v>346.95652173913044</v>
      </c>
      <c r="N306" s="142">
        <v>305.16853932584269</v>
      </c>
      <c r="Y306" s="139"/>
      <c r="AI306" s="139"/>
    </row>
    <row r="307" spans="2:35" s="5" customFormat="1" ht="8.25" hidden="1" customHeight="1">
      <c r="B307" s="67">
        <v>404</v>
      </c>
      <c r="C307" s="67" t="str">
        <f>VLOOKUP(Datenbereich_A4[[#This Row],[AGS]],[2]Tabelle1!$A$1:$B$68,2,FALSE)</f>
        <v>Osnabrück  Stadt</v>
      </c>
      <c r="D307" s="67">
        <v>2015</v>
      </c>
      <c r="E307" s="96">
        <v>1452</v>
      </c>
      <c r="F307" s="96">
        <v>2746</v>
      </c>
      <c r="G307" s="96">
        <v>1100</v>
      </c>
      <c r="H307" s="96">
        <v>685</v>
      </c>
      <c r="I307" s="96">
        <v>135</v>
      </c>
      <c r="J307" s="142">
        <v>134.5718901453958</v>
      </c>
      <c r="K307" s="142">
        <v>-14.534702769996887</v>
      </c>
      <c r="L307" s="142">
        <v>1427.7777777777778</v>
      </c>
      <c r="M307" s="142">
        <v>1061.0169491525423</v>
      </c>
      <c r="N307" s="142">
        <v>229.26829268292684</v>
      </c>
      <c r="Y307" s="139"/>
      <c r="AI307" s="139"/>
    </row>
    <row r="308" spans="2:35" s="5" customFormat="1" ht="8.25" hidden="1" customHeight="1">
      <c r="B308" s="67">
        <v>405</v>
      </c>
      <c r="C308" s="67" t="str">
        <f>VLOOKUP(Datenbereich_A4[[#This Row],[AGS]],[2]Tabelle1!$A$1:$B$68,2,FALSE)</f>
        <v>Wilhelmshaven  Stadt</v>
      </c>
      <c r="D308" s="67">
        <v>2015</v>
      </c>
      <c r="E308" s="96">
        <v>597</v>
      </c>
      <c r="F308" s="96">
        <v>503</v>
      </c>
      <c r="G308" s="96">
        <v>291</v>
      </c>
      <c r="H308" s="96">
        <v>280</v>
      </c>
      <c r="I308" s="96">
        <v>174</v>
      </c>
      <c r="J308" s="142">
        <v>178.97196261682242</v>
      </c>
      <c r="K308" s="142">
        <v>-27.206946454413892</v>
      </c>
      <c r="L308" s="142">
        <v>419.64285714285717</v>
      </c>
      <c r="M308" s="142">
        <v>1766.6666666666667</v>
      </c>
      <c r="N308" s="142">
        <v>85.106382978723403</v>
      </c>
      <c r="Y308" s="139"/>
      <c r="AI308" s="139"/>
    </row>
    <row r="309" spans="2:35" s="5" customFormat="1" ht="8.25" hidden="1" customHeight="1">
      <c r="B309" s="67">
        <v>451</v>
      </c>
      <c r="C309" s="67" t="str">
        <f>VLOOKUP(Datenbereich_A4[[#This Row],[AGS]],[2]Tabelle1!$A$1:$B$68,2,FALSE)</f>
        <v>Ammerland</v>
      </c>
      <c r="D309" s="67">
        <v>2015</v>
      </c>
      <c r="E309" s="96">
        <v>1261</v>
      </c>
      <c r="F309" s="96">
        <v>509</v>
      </c>
      <c r="G309" s="96">
        <v>635</v>
      </c>
      <c r="H309" s="96">
        <v>362</v>
      </c>
      <c r="I309" s="96">
        <v>161</v>
      </c>
      <c r="J309" s="142">
        <v>365.31365313653134</v>
      </c>
      <c r="K309" s="142">
        <v>-29.501385041551245</v>
      </c>
      <c r="L309" s="142">
        <v>554.63917525773195</v>
      </c>
      <c r="M309" s="142">
        <v>1348</v>
      </c>
      <c r="N309" s="142">
        <v>75</v>
      </c>
      <c r="Y309" s="139"/>
      <c r="AI309" s="139"/>
    </row>
    <row r="310" spans="2:35" s="5" customFormat="1" ht="8.25" hidden="1" customHeight="1">
      <c r="B310" s="67">
        <v>452</v>
      </c>
      <c r="C310" s="67" t="str">
        <f>VLOOKUP(Datenbereich_A4[[#This Row],[AGS]],[2]Tabelle1!$A$1:$B$68,2,FALSE)</f>
        <v>Aurich</v>
      </c>
      <c r="D310" s="67">
        <v>2015</v>
      </c>
      <c r="E310" s="96">
        <v>1488</v>
      </c>
      <c r="F310" s="96">
        <v>374</v>
      </c>
      <c r="G310" s="96">
        <v>1174</v>
      </c>
      <c r="H310" s="96">
        <v>496</v>
      </c>
      <c r="I310" s="96">
        <v>194</v>
      </c>
      <c r="J310" s="142">
        <v>373.88535031847135</v>
      </c>
      <c r="K310" s="142">
        <v>-15</v>
      </c>
      <c r="L310" s="142">
        <v>1249.4252873563219</v>
      </c>
      <c r="M310" s="142">
        <v>1500</v>
      </c>
      <c r="N310" s="142">
        <v>133.73493975903614</v>
      </c>
      <c r="Y310" s="139"/>
      <c r="AI310" s="139"/>
    </row>
    <row r="311" spans="2:35" s="5" customFormat="1" ht="8.25" hidden="1" customHeight="1">
      <c r="B311" s="67">
        <v>453</v>
      </c>
      <c r="C311" s="67" t="str">
        <f>VLOOKUP(Datenbereich_A4[[#This Row],[AGS]],[2]Tabelle1!$A$1:$B$68,2,FALSE)</f>
        <v>Cloppenburg</v>
      </c>
      <c r="D311" s="67">
        <v>2015</v>
      </c>
      <c r="E311" s="96">
        <v>2956</v>
      </c>
      <c r="F311" s="96">
        <v>798</v>
      </c>
      <c r="G311" s="96">
        <v>969</v>
      </c>
      <c r="H311" s="96">
        <v>2575</v>
      </c>
      <c r="I311" s="96">
        <v>587</v>
      </c>
      <c r="J311" s="142">
        <v>278.00511508951405</v>
      </c>
      <c r="K311" s="142">
        <v>-22.373540856031127</v>
      </c>
      <c r="L311" s="142">
        <v>602.17391304347825</v>
      </c>
      <c r="M311" s="142">
        <v>7473.5294117647063</v>
      </c>
      <c r="N311" s="142">
        <v>293.95973154362417</v>
      </c>
      <c r="Y311" s="139"/>
      <c r="AI311" s="139"/>
    </row>
    <row r="312" spans="2:35" s="5" customFormat="1" ht="8.25" hidden="1" customHeight="1">
      <c r="B312" s="67">
        <v>454</v>
      </c>
      <c r="C312" s="67" t="str">
        <f>VLOOKUP(Datenbereich_A4[[#This Row],[AGS]],[2]Tabelle1!$A$1:$B$68,2,FALSE)</f>
        <v>Emsland</v>
      </c>
      <c r="D312" s="67">
        <v>2015</v>
      </c>
      <c r="E312" s="96">
        <v>5811</v>
      </c>
      <c r="F312" s="96">
        <v>913</v>
      </c>
      <c r="G312" s="96">
        <v>1510</v>
      </c>
      <c r="H312" s="96">
        <v>2917</v>
      </c>
      <c r="I312" s="96">
        <v>321</v>
      </c>
      <c r="J312" s="142">
        <v>257.60000000000002</v>
      </c>
      <c r="K312" s="142">
        <v>-24.169435215946844</v>
      </c>
      <c r="L312" s="142">
        <v>1380.3921568627452</v>
      </c>
      <c r="M312" s="142">
        <v>3738.1578947368421</v>
      </c>
      <c r="N312" s="142">
        <v>104.45859872611464</v>
      </c>
      <c r="Y312" s="139"/>
      <c r="AI312" s="139"/>
    </row>
    <row r="313" spans="2:35" s="5" customFormat="1" ht="8.25" hidden="1" customHeight="1">
      <c r="B313" s="67">
        <v>455</v>
      </c>
      <c r="C313" s="67" t="str">
        <f>VLOOKUP(Datenbereich_A4[[#This Row],[AGS]],[2]Tabelle1!$A$1:$B$68,2,FALSE)</f>
        <v>Friesland</v>
      </c>
      <c r="D313" s="67">
        <v>2015</v>
      </c>
      <c r="E313" s="96">
        <v>374</v>
      </c>
      <c r="F313" s="96">
        <v>211</v>
      </c>
      <c r="G313" s="96">
        <v>363</v>
      </c>
      <c r="H313" s="96">
        <v>116</v>
      </c>
      <c r="I313" s="96">
        <v>49</v>
      </c>
      <c r="J313" s="142">
        <v>123.95209580838323</v>
      </c>
      <c r="K313" s="142">
        <v>-38.840579710144929</v>
      </c>
      <c r="L313" s="142">
        <v>807.5</v>
      </c>
      <c r="M313" s="142">
        <v>404.3478260869565</v>
      </c>
      <c r="N313" s="142">
        <v>8.8888888888888893</v>
      </c>
      <c r="Y313" s="139"/>
      <c r="AI313" s="139"/>
    </row>
    <row r="314" spans="2:35" s="5" customFormat="1" ht="8.25" hidden="1" customHeight="1">
      <c r="B314" s="67">
        <v>456</v>
      </c>
      <c r="C314" s="67" t="str">
        <f>VLOOKUP(Datenbereich_A4[[#This Row],[AGS]],[2]Tabelle1!$A$1:$B$68,2,FALSE)</f>
        <v>Grafschaft Bentheim</v>
      </c>
      <c r="D314" s="67">
        <v>2015</v>
      </c>
      <c r="E314" s="96">
        <v>2065</v>
      </c>
      <c r="F314" s="96">
        <v>1305</v>
      </c>
      <c r="G314" s="96">
        <v>672</v>
      </c>
      <c r="H314" s="96">
        <v>370</v>
      </c>
      <c r="I314" s="96">
        <v>167</v>
      </c>
      <c r="J314" s="142">
        <v>529.57317073170736</v>
      </c>
      <c r="K314" s="142">
        <v>-25.428571428571427</v>
      </c>
      <c r="L314" s="142">
        <v>592.78350515463922</v>
      </c>
      <c r="M314" s="142">
        <v>900</v>
      </c>
      <c r="N314" s="142">
        <v>19.285714285714285</v>
      </c>
      <c r="Y314" s="139"/>
      <c r="AI314" s="139"/>
    </row>
    <row r="315" spans="2:35" s="5" customFormat="1" ht="8.25" hidden="1" customHeight="1">
      <c r="B315" s="67">
        <v>457</v>
      </c>
      <c r="C315" s="67" t="str">
        <f>VLOOKUP(Datenbereich_A4[[#This Row],[AGS]],[2]Tabelle1!$A$1:$B$68,2,FALSE)</f>
        <v>Leer</v>
      </c>
      <c r="D315" s="67">
        <v>2015</v>
      </c>
      <c r="E315" s="96">
        <v>978</v>
      </c>
      <c r="F315" s="96">
        <v>381</v>
      </c>
      <c r="G315" s="96">
        <v>819</v>
      </c>
      <c r="H315" s="96">
        <v>802</v>
      </c>
      <c r="I315" s="96">
        <v>168</v>
      </c>
      <c r="J315" s="142">
        <v>145.11278195488723</v>
      </c>
      <c r="K315" s="142">
        <v>-40.375586854460096</v>
      </c>
      <c r="L315" s="142">
        <v>637.83783783783781</v>
      </c>
      <c r="M315" s="142">
        <v>557.37704918032784</v>
      </c>
      <c r="N315" s="142">
        <v>71.428571428571431</v>
      </c>
      <c r="Y315" s="139"/>
      <c r="AI315" s="139"/>
    </row>
    <row r="316" spans="2:35" s="5" customFormat="1" ht="8.25" hidden="1" customHeight="1">
      <c r="B316" s="67">
        <v>458</v>
      </c>
      <c r="C316" s="67" t="str">
        <f>VLOOKUP(Datenbereich_A4[[#This Row],[AGS]],[2]Tabelle1!$A$1:$B$68,2,FALSE)</f>
        <v>Oldenburg</v>
      </c>
      <c r="D316" s="67">
        <v>2015</v>
      </c>
      <c r="E316" s="96">
        <v>1679</v>
      </c>
      <c r="F316" s="96">
        <v>415</v>
      </c>
      <c r="G316" s="96">
        <v>725</v>
      </c>
      <c r="H316" s="96">
        <v>945</v>
      </c>
      <c r="I316" s="96">
        <v>795</v>
      </c>
      <c r="J316" s="142">
        <v>313.54679802955667</v>
      </c>
      <c r="K316" s="142">
        <v>-33.811802232854866</v>
      </c>
      <c r="L316" s="142">
        <v>509.24369747899158</v>
      </c>
      <c r="M316" s="142">
        <v>2525</v>
      </c>
      <c r="N316" s="142">
        <v>254.91071428571428</v>
      </c>
      <c r="Y316" s="139"/>
      <c r="AI316" s="139"/>
    </row>
    <row r="317" spans="2:35" s="5" customFormat="1" ht="8.25" hidden="1" customHeight="1">
      <c r="B317" s="67">
        <v>459</v>
      </c>
      <c r="C317" s="67" t="str">
        <f>VLOOKUP(Datenbereich_A4[[#This Row],[AGS]],[2]Tabelle1!$A$1:$B$68,2,FALSE)</f>
        <v>Osnabrück</v>
      </c>
      <c r="D317" s="67">
        <v>2015</v>
      </c>
      <c r="E317" s="96">
        <v>4241</v>
      </c>
      <c r="F317" s="96">
        <v>2998</v>
      </c>
      <c r="G317" s="96">
        <v>1097</v>
      </c>
      <c r="H317" s="96">
        <v>2552</v>
      </c>
      <c r="I317" s="96">
        <v>185</v>
      </c>
      <c r="J317" s="142">
        <v>285.89626933575977</v>
      </c>
      <c r="K317" s="142">
        <v>-18.621064060803473</v>
      </c>
      <c r="L317" s="142">
        <v>537.79069767441865</v>
      </c>
      <c r="M317" s="142">
        <v>1848.0916030534352</v>
      </c>
      <c r="N317" s="142">
        <v>2.2099447513812156</v>
      </c>
      <c r="Y317" s="139"/>
      <c r="AI317" s="139"/>
    </row>
    <row r="318" spans="2:35" s="5" customFormat="1" ht="8.25" hidden="1" customHeight="1">
      <c r="B318" s="67">
        <v>460</v>
      </c>
      <c r="C318" s="67" t="str">
        <f>VLOOKUP(Datenbereich_A4[[#This Row],[AGS]],[2]Tabelle1!$A$1:$B$68,2,FALSE)</f>
        <v>Vechta</v>
      </c>
      <c r="D318" s="67">
        <v>2015</v>
      </c>
      <c r="E318" s="96">
        <v>3555</v>
      </c>
      <c r="F318" s="96">
        <v>2587</v>
      </c>
      <c r="G318" s="96">
        <v>1538</v>
      </c>
      <c r="H318" s="96">
        <v>1567</v>
      </c>
      <c r="I318" s="96">
        <v>420</v>
      </c>
      <c r="J318" s="142">
        <v>292.38410596026489</v>
      </c>
      <c r="K318" s="142">
        <v>-17.69010499522749</v>
      </c>
      <c r="L318" s="142">
        <v>642.99516908212559</v>
      </c>
      <c r="M318" s="142">
        <v>1722.0930232558139</v>
      </c>
      <c r="N318" s="142">
        <v>162.5</v>
      </c>
      <c r="Y318" s="139"/>
      <c r="AI318" s="139"/>
    </row>
    <row r="319" spans="2:35" s="5" customFormat="1" ht="8.25" hidden="1" customHeight="1">
      <c r="B319" s="67">
        <v>461</v>
      </c>
      <c r="C319" s="67" t="str">
        <f>VLOOKUP(Datenbereich_A4[[#This Row],[AGS]],[2]Tabelle1!$A$1:$B$68,2,FALSE)</f>
        <v>Wesermarsch</v>
      </c>
      <c r="D319" s="67">
        <v>2015</v>
      </c>
      <c r="E319" s="96">
        <v>912</v>
      </c>
      <c r="F319" s="96">
        <v>1155</v>
      </c>
      <c r="G319" s="96">
        <v>396</v>
      </c>
      <c r="H319" s="96">
        <v>232</v>
      </c>
      <c r="I319" s="96">
        <v>109</v>
      </c>
      <c r="J319" s="142">
        <v>156.17977528089887</v>
      </c>
      <c r="K319" s="142">
        <v>-26.620076238881829</v>
      </c>
      <c r="L319" s="142">
        <v>820.93023255813955</v>
      </c>
      <c r="M319" s="142">
        <v>190</v>
      </c>
      <c r="N319" s="142">
        <v>41.558441558441558</v>
      </c>
      <c r="Y319" s="139"/>
      <c r="AI319" s="139"/>
    </row>
    <row r="320" spans="2:35" s="5" customFormat="1" ht="8.25" hidden="1" customHeight="1">
      <c r="B320" s="67">
        <v>462</v>
      </c>
      <c r="C320" s="67" t="str">
        <f>VLOOKUP(Datenbereich_A4[[#This Row],[AGS]],[2]Tabelle1!$A$1:$B$68,2,FALSE)</f>
        <v>Wittmund</v>
      </c>
      <c r="D320" s="67">
        <v>2015</v>
      </c>
      <c r="E320" s="96">
        <v>392</v>
      </c>
      <c r="F320" s="96">
        <v>93</v>
      </c>
      <c r="G320" s="96">
        <v>311</v>
      </c>
      <c r="H320" s="96">
        <v>134</v>
      </c>
      <c r="I320" s="96">
        <v>70</v>
      </c>
      <c r="J320" s="142">
        <v>326.08695652173913</v>
      </c>
      <c r="K320" s="142">
        <v>-43.292682926829265</v>
      </c>
      <c r="L320" s="142">
        <v>4342.8571428571431</v>
      </c>
      <c r="M320" s="142">
        <v>1575</v>
      </c>
      <c r="N320" s="142">
        <v>438.46153846153845</v>
      </c>
      <c r="Y320" s="139"/>
      <c r="AI320" s="139"/>
    </row>
    <row r="321" spans="2:35" s="127" customFormat="1" ht="16.5" hidden="1" customHeight="1">
      <c r="B321" s="74">
        <v>4</v>
      </c>
      <c r="C321" s="74" t="str">
        <f>VLOOKUP(Datenbereich_A4[[#This Row],[AGS]],[2]Tabelle1!$A$1:$B$68,2,FALSE)</f>
        <v>Statistische Region Weser-Ems</v>
      </c>
      <c r="D321" s="74">
        <v>2015</v>
      </c>
      <c r="E321" s="88">
        <v>31436</v>
      </c>
      <c r="F321" s="88">
        <v>19319</v>
      </c>
      <c r="G321" s="88">
        <v>13761</v>
      </c>
      <c r="H321" s="88">
        <v>15398</v>
      </c>
      <c r="I321" s="88">
        <v>5817</v>
      </c>
      <c r="J321" s="144">
        <v>246.89913926285587</v>
      </c>
      <c r="K321" s="144">
        <v>-22.416770410826874</v>
      </c>
      <c r="L321" s="144">
        <v>790.67961165048541</v>
      </c>
      <c r="M321" s="144">
        <v>1532.8738069989395</v>
      </c>
      <c r="N321" s="144">
        <v>177.52862595419847</v>
      </c>
      <c r="Y321" s="129"/>
      <c r="AI321" s="129"/>
    </row>
    <row r="322" spans="2:35" s="74" customFormat="1" ht="16.5" hidden="1" customHeight="1">
      <c r="B322" s="76">
        <v>0</v>
      </c>
      <c r="C322" s="74" t="str">
        <f>VLOOKUP(Datenbereich_A4[[#This Row],[AGS]],[2]Tabelle1!$A$1:$B$68,2,FALSE)</f>
        <v>Niedersachsen</v>
      </c>
      <c r="D322" s="74">
        <v>2015</v>
      </c>
      <c r="E322" s="88">
        <v>83950</v>
      </c>
      <c r="F322" s="88">
        <v>90914</v>
      </c>
      <c r="G322" s="88">
        <v>41324</v>
      </c>
      <c r="H322" s="88">
        <v>29065</v>
      </c>
      <c r="I322" s="88">
        <v>17474</v>
      </c>
      <c r="J322" s="144">
        <v>159.00101811001758</v>
      </c>
      <c r="K322" s="144">
        <v>-18.534382336601013</v>
      </c>
      <c r="L322" s="144">
        <v>657.12715280322459</v>
      </c>
      <c r="M322" s="144">
        <v>759.40272028385573</v>
      </c>
      <c r="N322" s="144">
        <v>134.61331901181526</v>
      </c>
      <c r="Y322" s="132"/>
      <c r="AI322" s="132"/>
    </row>
    <row r="323" spans="2:35" s="5" customFormat="1" ht="8.25" hidden="1" customHeight="1">
      <c r="B323" s="67">
        <v>101</v>
      </c>
      <c r="C323" s="67" t="str">
        <f>VLOOKUP(Datenbereich_A4[[#This Row],[AGS]],[2]Tabelle1!$A$1:$B$68,2,FALSE)</f>
        <v>Braunschweig  Stadt</v>
      </c>
      <c r="D323" s="67">
        <v>2016</v>
      </c>
      <c r="E323" s="96">
        <v>3670</v>
      </c>
      <c r="F323" s="96">
        <v>5220</v>
      </c>
      <c r="G323" s="96">
        <v>1640</v>
      </c>
      <c r="H323" s="96">
        <v>480</v>
      </c>
      <c r="I323" s="96">
        <v>495</v>
      </c>
      <c r="J323" s="142">
        <v>88.980432543769311</v>
      </c>
      <c r="K323" s="142">
        <v>-12.371999328521067</v>
      </c>
      <c r="L323" s="142">
        <v>796.17486338797812</v>
      </c>
      <c r="M323" s="142">
        <v>101.68067226890756</v>
      </c>
      <c r="N323" s="142">
        <v>133.49056603773585</v>
      </c>
      <c r="Y323" s="139"/>
      <c r="AI323" s="139"/>
    </row>
    <row r="324" spans="2:35" s="5" customFormat="1" ht="8.25" hidden="1" customHeight="1">
      <c r="B324" s="67">
        <v>102</v>
      </c>
      <c r="C324" s="67" t="str">
        <f>VLOOKUP(Datenbereich_A4[[#This Row],[AGS]],[2]Tabelle1!$A$1:$B$68,2,FALSE)</f>
        <v>Salzgitter  Stadt</v>
      </c>
      <c r="D324" s="67">
        <v>2016</v>
      </c>
      <c r="E324" s="96">
        <v>1690</v>
      </c>
      <c r="F324" s="96">
        <v>5285</v>
      </c>
      <c r="G324" s="96">
        <v>2955</v>
      </c>
      <c r="H324" s="96">
        <v>825</v>
      </c>
      <c r="I324" s="96">
        <v>240</v>
      </c>
      <c r="J324" s="142">
        <v>211.23388581952119</v>
      </c>
      <c r="K324" s="142">
        <v>-16.376582278481013</v>
      </c>
      <c r="L324" s="142">
        <v>6323.913043478261</v>
      </c>
      <c r="M324" s="142">
        <v>587.5</v>
      </c>
      <c r="N324" s="142">
        <v>133.00970873786409</v>
      </c>
      <c r="Y324" s="139"/>
      <c r="AI324" s="139"/>
    </row>
    <row r="325" spans="2:35" s="5" customFormat="1" ht="8.25" hidden="1" customHeight="1">
      <c r="B325" s="67">
        <v>103</v>
      </c>
      <c r="C325" s="67" t="str">
        <f>VLOOKUP(Datenbereich_A4[[#This Row],[AGS]],[2]Tabelle1!$A$1:$B$68,2,FALSE)</f>
        <v>Wolfsburg  Stadt</v>
      </c>
      <c r="D325" s="67">
        <v>2016</v>
      </c>
      <c r="E325" s="96">
        <v>1255</v>
      </c>
      <c r="F325" s="96">
        <v>630</v>
      </c>
      <c r="G325" s="96">
        <v>1270</v>
      </c>
      <c r="H325" s="96">
        <v>370</v>
      </c>
      <c r="I325" s="96">
        <v>430</v>
      </c>
      <c r="J325" s="142">
        <v>110.57046979865771</v>
      </c>
      <c r="K325" s="142">
        <v>8.4337349397590362</v>
      </c>
      <c r="L325" s="142">
        <v>1033.9285714285713</v>
      </c>
      <c r="M325" s="142">
        <v>374.35897435897436</v>
      </c>
      <c r="N325" s="142">
        <v>137.56906077348066</v>
      </c>
      <c r="Y325" s="139"/>
      <c r="AI325" s="139"/>
    </row>
    <row r="326" spans="2:35" s="5" customFormat="1" ht="8.25" hidden="1" customHeight="1">
      <c r="B326" s="67">
        <v>151</v>
      </c>
      <c r="C326" s="67" t="str">
        <f>VLOOKUP(Datenbereich_A4[[#This Row],[AGS]],[2]Tabelle1!$A$1:$B$68,2,FALSE)</f>
        <v>Gifhorn</v>
      </c>
      <c r="D326" s="67">
        <v>2016</v>
      </c>
      <c r="E326" s="96">
        <v>1020</v>
      </c>
      <c r="F326" s="96">
        <v>1640</v>
      </c>
      <c r="G326" s="96">
        <v>725</v>
      </c>
      <c r="H326" s="96">
        <v>310</v>
      </c>
      <c r="I326" s="96">
        <v>335</v>
      </c>
      <c r="J326" s="142">
        <v>95.028680688336522</v>
      </c>
      <c r="K326" s="142">
        <v>-13.820283762480294</v>
      </c>
      <c r="L326" s="142">
        <v>1088.5245901639344</v>
      </c>
      <c r="M326" s="142">
        <v>474.07407407407408</v>
      </c>
      <c r="N326" s="142">
        <v>235</v>
      </c>
      <c r="Y326" s="139"/>
      <c r="AI326" s="139"/>
    </row>
    <row r="327" spans="2:35" s="5" customFormat="1" ht="8.25" hidden="1" customHeight="1">
      <c r="B327" s="67">
        <v>153</v>
      </c>
      <c r="C327" s="67" t="str">
        <f>VLOOKUP(Datenbereich_A4[[#This Row],[AGS]],[2]Tabelle1!$A$1:$B$68,2,FALSE)</f>
        <v>Goslar</v>
      </c>
      <c r="D327" s="67">
        <v>2016</v>
      </c>
      <c r="E327" s="96">
        <v>800</v>
      </c>
      <c r="F327" s="96">
        <v>1495</v>
      </c>
      <c r="G327" s="96">
        <v>1345</v>
      </c>
      <c r="H327" s="96">
        <v>295</v>
      </c>
      <c r="I327" s="96">
        <v>315</v>
      </c>
      <c r="J327" s="142">
        <v>86.04651162790698</v>
      </c>
      <c r="K327" s="142">
        <v>-22.778925619834709</v>
      </c>
      <c r="L327" s="142">
        <v>2218.9655172413795</v>
      </c>
      <c r="M327" s="142">
        <v>541.304347826087</v>
      </c>
      <c r="N327" s="142">
        <v>728.9473684210526</v>
      </c>
      <c r="Y327" s="139"/>
      <c r="AI327" s="139"/>
    </row>
    <row r="328" spans="2:35" s="5" customFormat="1" ht="8.25" hidden="1" customHeight="1">
      <c r="B328" s="67">
        <v>154</v>
      </c>
      <c r="C328" s="67" t="str">
        <f>VLOOKUP(Datenbereich_A4[[#This Row],[AGS]],[2]Tabelle1!$A$1:$B$68,2,FALSE)</f>
        <v>Helmstedt</v>
      </c>
      <c r="D328" s="67">
        <v>2016</v>
      </c>
      <c r="E328" s="96">
        <v>745</v>
      </c>
      <c r="F328" s="96">
        <v>890</v>
      </c>
      <c r="G328" s="96">
        <v>515</v>
      </c>
      <c r="H328" s="96">
        <v>240</v>
      </c>
      <c r="I328" s="96">
        <v>425</v>
      </c>
      <c r="J328" s="142">
        <v>135.75949367088609</v>
      </c>
      <c r="K328" s="142">
        <v>-22.338568935427574</v>
      </c>
      <c r="L328" s="142">
        <v>1880.7692307692307</v>
      </c>
      <c r="M328" s="142">
        <v>1233.3333333333333</v>
      </c>
      <c r="N328" s="142">
        <v>240</v>
      </c>
      <c r="Y328" s="139"/>
      <c r="AI328" s="139"/>
    </row>
    <row r="329" spans="2:35" s="5" customFormat="1" ht="8.25" hidden="1" customHeight="1">
      <c r="B329" s="67">
        <v>155</v>
      </c>
      <c r="C329" s="67" t="str">
        <f>VLOOKUP(Datenbereich_A4[[#This Row],[AGS]],[2]Tabelle1!$A$1:$B$68,2,FALSE)</f>
        <v>Northeim</v>
      </c>
      <c r="D329" s="67">
        <v>2016</v>
      </c>
      <c r="E329" s="96">
        <v>805</v>
      </c>
      <c r="F329" s="96">
        <v>730</v>
      </c>
      <c r="G329" s="96">
        <v>820</v>
      </c>
      <c r="H329" s="96">
        <v>335</v>
      </c>
      <c r="I329" s="96">
        <v>375</v>
      </c>
      <c r="J329" s="142">
        <v>139.58333333333334</v>
      </c>
      <c r="K329" s="142">
        <v>-28.84990253411306</v>
      </c>
      <c r="L329" s="142">
        <v>728.28282828282829</v>
      </c>
      <c r="M329" s="142">
        <v>758.97435897435901</v>
      </c>
      <c r="N329" s="142">
        <v>772.09302325581393</v>
      </c>
      <c r="Y329" s="139"/>
      <c r="AI329" s="139"/>
    </row>
    <row r="330" spans="2:35" s="5" customFormat="1" ht="8.25" hidden="1" customHeight="1">
      <c r="B330" s="67">
        <v>157</v>
      </c>
      <c r="C330" s="67" t="str">
        <f>VLOOKUP(Datenbereich_A4[[#This Row],[AGS]],[2]Tabelle1!$A$1:$B$68,2,FALSE)</f>
        <v>Peine</v>
      </c>
      <c r="D330" s="67">
        <v>2016</v>
      </c>
      <c r="E330" s="96">
        <v>1245</v>
      </c>
      <c r="F330" s="96">
        <v>2365</v>
      </c>
      <c r="G330" s="96">
        <v>1175</v>
      </c>
      <c r="H330" s="96">
        <v>300</v>
      </c>
      <c r="I330" s="96">
        <v>455</v>
      </c>
      <c r="J330" s="142">
        <v>160.46025104602509</v>
      </c>
      <c r="K330" s="142">
        <v>-19.721656483367276</v>
      </c>
      <c r="L330" s="142">
        <v>1063.3663366336634</v>
      </c>
      <c r="M330" s="142">
        <v>837.5</v>
      </c>
      <c r="N330" s="142">
        <v>550</v>
      </c>
      <c r="Y330" s="139"/>
      <c r="AI330" s="139"/>
    </row>
    <row r="331" spans="2:35" s="5" customFormat="1" ht="8.25" hidden="1" customHeight="1">
      <c r="B331" s="67">
        <v>158</v>
      </c>
      <c r="C331" s="67" t="str">
        <f>VLOOKUP(Datenbereich_A4[[#This Row],[AGS]],[2]Tabelle1!$A$1:$B$68,2,FALSE)</f>
        <v>Wolfenbüttel</v>
      </c>
      <c r="D331" s="67">
        <v>2016</v>
      </c>
      <c r="E331" s="96">
        <v>720</v>
      </c>
      <c r="F331" s="96">
        <v>920</v>
      </c>
      <c r="G331" s="96">
        <v>1050</v>
      </c>
      <c r="H331" s="96">
        <v>105</v>
      </c>
      <c r="I331" s="96">
        <v>230</v>
      </c>
      <c r="J331" s="142">
        <v>120.85889570552148</v>
      </c>
      <c r="K331" s="142">
        <v>-30.566037735849058</v>
      </c>
      <c r="L331" s="142">
        <v>552.17391304347825</v>
      </c>
      <c r="M331" s="142">
        <v>337.5</v>
      </c>
      <c r="N331" s="142">
        <v>303.50877192982455</v>
      </c>
      <c r="Y331" s="139"/>
      <c r="AI331" s="139"/>
    </row>
    <row r="332" spans="2:35" s="5" customFormat="1" ht="8.25" hidden="1" customHeight="1">
      <c r="B332" s="67">
        <v>159</v>
      </c>
      <c r="C332" s="67" t="str">
        <f>VLOOKUP(Datenbereich_A4[[#This Row],[AGS]],[2]Tabelle1!$A$1:$B$68,2,FALSE)</f>
        <v>Göttingen</v>
      </c>
      <c r="D332" s="67">
        <v>2016</v>
      </c>
      <c r="E332" s="96">
        <v>1375</v>
      </c>
      <c r="F332" s="96">
        <v>3035</v>
      </c>
      <c r="G332" s="96">
        <v>2180</v>
      </c>
      <c r="H332" s="96">
        <v>610</v>
      </c>
      <c r="I332" s="96">
        <v>1015</v>
      </c>
      <c r="J332" s="142">
        <v>39.029322548028311</v>
      </c>
      <c r="K332" s="142">
        <v>-20.612084750196182</v>
      </c>
      <c r="L332" s="142">
        <v>1104.4198895027625</v>
      </c>
      <c r="M332" s="142">
        <v>283.64779874213838</v>
      </c>
      <c r="N332" s="142">
        <v>203.89221556886227</v>
      </c>
      <c r="Y332" s="139"/>
      <c r="AI332" s="139"/>
    </row>
    <row r="333" spans="2:35" s="127" customFormat="1" ht="16.5" hidden="1" customHeight="1">
      <c r="B333" s="74">
        <v>1</v>
      </c>
      <c r="C333" s="74" t="str">
        <f>VLOOKUP(Datenbereich_A4[[#This Row],[AGS]],[2]Tabelle1!$A$1:$B$68,2,FALSE)</f>
        <v>Statistische Region Braunschweig</v>
      </c>
      <c r="D333" s="74">
        <v>2016</v>
      </c>
      <c r="E333" s="88">
        <v>13325</v>
      </c>
      <c r="F333" s="88">
        <v>22220</v>
      </c>
      <c r="G333" s="88">
        <v>13675</v>
      </c>
      <c r="H333" s="88">
        <v>3875</v>
      </c>
      <c r="I333" s="88">
        <v>4305</v>
      </c>
      <c r="J333" s="144">
        <v>105.66445439110974</v>
      </c>
      <c r="K333" s="144">
        <v>-17.590772540147611</v>
      </c>
      <c r="L333" s="144">
        <v>1230.2529182879377</v>
      </c>
      <c r="M333" s="144">
        <v>379.5792079207921</v>
      </c>
      <c r="N333" s="144">
        <v>240.85510688836104</v>
      </c>
      <c r="Y333" s="129"/>
      <c r="AI333" s="129"/>
    </row>
    <row r="334" spans="2:35" s="5" customFormat="1" ht="8.25" hidden="1" customHeight="1">
      <c r="B334" s="67">
        <v>241</v>
      </c>
      <c r="C334" s="67" t="str">
        <f>VLOOKUP(Datenbereich_A4[[#This Row],[AGS]],[2]Tabelle1!$A$1:$B$68,2,FALSE)</f>
        <v>Hannover  Region</v>
      </c>
      <c r="D334" s="67">
        <v>2016</v>
      </c>
      <c r="E334" s="96">
        <v>18245</v>
      </c>
      <c r="F334" s="96">
        <v>26085</v>
      </c>
      <c r="G334" s="96">
        <v>10485</v>
      </c>
      <c r="H334" s="96">
        <v>5600</v>
      </c>
      <c r="I334" s="96">
        <v>8310</v>
      </c>
      <c r="J334" s="142">
        <v>131.27139054379515</v>
      </c>
      <c r="K334" s="142">
        <v>-12.168759890905418</v>
      </c>
      <c r="L334" s="142">
        <v>972.08588957055213</v>
      </c>
      <c r="M334" s="142">
        <v>665.0273224043716</v>
      </c>
      <c r="N334" s="142">
        <v>218.75719217491368</v>
      </c>
      <c r="Y334" s="139"/>
      <c r="AI334" s="139"/>
    </row>
    <row r="335" spans="2:35" s="5" customFormat="1" ht="8.25" hidden="1" customHeight="1">
      <c r="B335" s="67">
        <v>241001</v>
      </c>
      <c r="C335" s="67" t="str">
        <f>VLOOKUP(Datenbereich_A4[[#This Row],[AGS]],[2]Tabelle1!$A$1:$B$68,2,FALSE)</f>
        <v>dav. Hannover  Lhst.</v>
      </c>
      <c r="D335" s="67">
        <v>2016</v>
      </c>
      <c r="E335" s="96">
        <v>10095</v>
      </c>
      <c r="F335" s="96">
        <v>16650</v>
      </c>
      <c r="G335" s="96">
        <v>3940</v>
      </c>
      <c r="H335" s="96">
        <v>3435</v>
      </c>
      <c r="I335" s="96">
        <v>3850</v>
      </c>
      <c r="J335" s="142">
        <v>114.9701873935264</v>
      </c>
      <c r="K335" s="142">
        <v>-13.953488372093023</v>
      </c>
      <c r="L335" s="142">
        <v>663.5658914728682</v>
      </c>
      <c r="M335" s="142">
        <v>925.37313432835822</v>
      </c>
      <c r="N335" s="142">
        <v>93.176116407425994</v>
      </c>
      <c r="Y335" s="139"/>
      <c r="AI335" s="139"/>
    </row>
    <row r="336" spans="2:35" s="5" customFormat="1" ht="8.25" hidden="1" customHeight="1">
      <c r="B336" s="67">
        <v>241999</v>
      </c>
      <c r="C336" s="67" t="str">
        <f>VLOOKUP(Datenbereich_A4[[#This Row],[AGS]],[2]Tabelle1!$A$1:$B$68,2,FALSE)</f>
        <v>dav. Hannover  Umland</v>
      </c>
      <c r="D336" s="67">
        <v>2016</v>
      </c>
      <c r="E336" s="96">
        <v>8150</v>
      </c>
      <c r="F336" s="96">
        <v>9435</v>
      </c>
      <c r="G336" s="96">
        <v>6545</v>
      </c>
      <c r="H336" s="96">
        <v>2165</v>
      </c>
      <c r="I336" s="96">
        <v>4460</v>
      </c>
      <c r="J336" s="142">
        <v>155.24585029752583</v>
      </c>
      <c r="K336" s="142">
        <v>-8.8317711856217986</v>
      </c>
      <c r="L336" s="142">
        <v>1316.6666666666667</v>
      </c>
      <c r="M336" s="142">
        <v>445.34005037783373</v>
      </c>
      <c r="N336" s="142">
        <v>626.38436482084694</v>
      </c>
      <c r="Y336" s="139"/>
      <c r="AI336" s="139"/>
    </row>
    <row r="337" spans="2:35" s="5" customFormat="1" ht="8.25" hidden="1" customHeight="1">
      <c r="B337" s="67">
        <v>251</v>
      </c>
      <c r="C337" s="67" t="str">
        <f>VLOOKUP(Datenbereich_A4[[#This Row],[AGS]],[2]Tabelle1!$A$1:$B$68,2,FALSE)</f>
        <v>Diepholz</v>
      </c>
      <c r="D337" s="67">
        <v>2016</v>
      </c>
      <c r="E337" s="96">
        <v>2860</v>
      </c>
      <c r="F337" s="96">
        <v>1500</v>
      </c>
      <c r="G337" s="96">
        <v>1470</v>
      </c>
      <c r="H337" s="96">
        <v>995</v>
      </c>
      <c r="I337" s="96">
        <v>750</v>
      </c>
      <c r="J337" s="142">
        <v>279.31034482758622</v>
      </c>
      <c r="K337" s="142">
        <v>-16.107382550335572</v>
      </c>
      <c r="L337" s="142">
        <v>1114.8760330578511</v>
      </c>
      <c r="M337" s="142">
        <v>1586.4406779661017</v>
      </c>
      <c r="N337" s="142">
        <v>697.87234042553189</v>
      </c>
      <c r="Y337" s="139"/>
      <c r="AI337" s="139"/>
    </row>
    <row r="338" spans="2:35" s="5" customFormat="1" ht="8.25" hidden="1" customHeight="1">
      <c r="B338" s="67">
        <v>252</v>
      </c>
      <c r="C338" s="67" t="str">
        <f>VLOOKUP(Datenbereich_A4[[#This Row],[AGS]],[2]Tabelle1!$A$1:$B$68,2,FALSE)</f>
        <v>Hameln-Pyrmont</v>
      </c>
      <c r="D338" s="67">
        <v>2016</v>
      </c>
      <c r="E338" s="96">
        <v>920</v>
      </c>
      <c r="F338" s="96">
        <v>2735</v>
      </c>
      <c r="G338" s="96">
        <v>1460</v>
      </c>
      <c r="H338" s="96">
        <v>995</v>
      </c>
      <c r="I338" s="96">
        <v>710</v>
      </c>
      <c r="J338" s="142">
        <v>61.971830985915496</v>
      </c>
      <c r="K338" s="142">
        <v>-15.088481837938529</v>
      </c>
      <c r="L338" s="142">
        <v>928.16901408450701</v>
      </c>
      <c r="M338" s="142">
        <v>1709.090909090909</v>
      </c>
      <c r="N338" s="142">
        <v>1443.4782608695652</v>
      </c>
      <c r="Y338" s="139"/>
      <c r="AI338" s="139"/>
    </row>
    <row r="339" spans="2:35" s="5" customFormat="1" ht="8.25" hidden="1" customHeight="1">
      <c r="B339" s="67">
        <v>254</v>
      </c>
      <c r="C339" s="67" t="str">
        <f>VLOOKUP(Datenbereich_A4[[#This Row],[AGS]],[2]Tabelle1!$A$1:$B$68,2,FALSE)</f>
        <v>Hildesheim</v>
      </c>
      <c r="D339" s="67">
        <v>2016</v>
      </c>
      <c r="E339" s="96">
        <v>2075</v>
      </c>
      <c r="F339" s="96">
        <v>3255</v>
      </c>
      <c r="G339" s="96">
        <v>2100</v>
      </c>
      <c r="H339" s="96">
        <v>735</v>
      </c>
      <c r="I339" s="96">
        <v>1290</v>
      </c>
      <c r="J339" s="142">
        <v>111.95097037793667</v>
      </c>
      <c r="K339" s="142">
        <v>-21.811193850588516</v>
      </c>
      <c r="L339" s="142">
        <v>619.17808219178085</v>
      </c>
      <c r="M339" s="142">
        <v>465.38461538461536</v>
      </c>
      <c r="N339" s="142">
        <v>500</v>
      </c>
      <c r="Y339" s="139"/>
      <c r="AI339" s="139"/>
    </row>
    <row r="340" spans="2:35" s="5" customFormat="1" ht="8.25" hidden="1" customHeight="1">
      <c r="B340" s="67">
        <v>255</v>
      </c>
      <c r="C340" s="67" t="str">
        <f>VLOOKUP(Datenbereich_A4[[#This Row],[AGS]],[2]Tabelle1!$A$1:$B$68,2,FALSE)</f>
        <v>Holzminden</v>
      </c>
      <c r="D340" s="67">
        <v>2016</v>
      </c>
      <c r="E340" s="96">
        <v>150</v>
      </c>
      <c r="F340" s="96">
        <v>1015</v>
      </c>
      <c r="G340" s="96">
        <v>640</v>
      </c>
      <c r="H340" s="96">
        <v>25</v>
      </c>
      <c r="I340" s="96">
        <v>155</v>
      </c>
      <c r="J340" s="142">
        <v>-16.201117318435752</v>
      </c>
      <c r="K340" s="142">
        <v>-25.092250922509226</v>
      </c>
      <c r="L340" s="142">
        <v>2361.5384615384614</v>
      </c>
      <c r="M340" s="142">
        <v>78.571428571428569</v>
      </c>
      <c r="N340" s="142">
        <v>1092.3076923076924</v>
      </c>
      <c r="Y340" s="139"/>
      <c r="AI340" s="139"/>
    </row>
    <row r="341" spans="2:35" s="5" customFormat="1" ht="8.25" hidden="1" customHeight="1">
      <c r="B341" s="67">
        <v>256</v>
      </c>
      <c r="C341" s="67" t="str">
        <f>VLOOKUP(Datenbereich_A4[[#This Row],[AGS]],[2]Tabelle1!$A$1:$B$68,2,FALSE)</f>
        <v>Nienburg (Weser)</v>
      </c>
      <c r="D341" s="67">
        <v>2016</v>
      </c>
      <c r="E341" s="96">
        <v>1395</v>
      </c>
      <c r="F341" s="96">
        <v>1375</v>
      </c>
      <c r="G341" s="96">
        <v>1320</v>
      </c>
      <c r="H341" s="96">
        <v>845</v>
      </c>
      <c r="I341" s="96">
        <v>830</v>
      </c>
      <c r="J341" s="142">
        <v>189.41908713692945</v>
      </c>
      <c r="K341" s="142">
        <v>-30.695564516129032</v>
      </c>
      <c r="L341" s="142">
        <v>298.79154078549851</v>
      </c>
      <c r="M341" s="142">
        <v>2460.6060606060605</v>
      </c>
      <c r="N341" s="142">
        <v>1331.0344827586207</v>
      </c>
      <c r="Y341" s="139"/>
      <c r="AI341" s="139"/>
    </row>
    <row r="342" spans="2:35" s="5" customFormat="1" ht="8.25" hidden="1" customHeight="1">
      <c r="B342" s="67">
        <v>257</v>
      </c>
      <c r="C342" s="67" t="str">
        <f>VLOOKUP(Datenbereich_A4[[#This Row],[AGS]],[2]Tabelle1!$A$1:$B$68,2,FALSE)</f>
        <v>Schaumburg</v>
      </c>
      <c r="D342" s="67">
        <v>2016</v>
      </c>
      <c r="E342" s="96">
        <v>1485</v>
      </c>
      <c r="F342" s="96">
        <v>2180</v>
      </c>
      <c r="G342" s="96">
        <v>1350</v>
      </c>
      <c r="H342" s="96">
        <v>390</v>
      </c>
      <c r="I342" s="96">
        <v>600</v>
      </c>
      <c r="J342" s="142">
        <v>147.91318864774624</v>
      </c>
      <c r="K342" s="142">
        <v>-28.758169934640524</v>
      </c>
      <c r="L342" s="142">
        <v>782.35294117647061</v>
      </c>
      <c r="M342" s="142">
        <v>561.01694915254234</v>
      </c>
      <c r="N342" s="142">
        <v>313.79310344827587</v>
      </c>
      <c r="Y342" s="139"/>
      <c r="AI342" s="139"/>
    </row>
    <row r="343" spans="2:35" s="127" customFormat="1" ht="16.5" hidden="1" customHeight="1">
      <c r="B343" s="74">
        <v>2</v>
      </c>
      <c r="C343" s="74" t="str">
        <f>VLOOKUP(Datenbereich_A4[[#This Row],[AGS]],[2]Tabelle1!$A$1:$B$68,2,FALSE)</f>
        <v>Statistische Region Hannover</v>
      </c>
      <c r="D343" s="74">
        <v>2016</v>
      </c>
      <c r="E343" s="88">
        <v>27130</v>
      </c>
      <c r="F343" s="88">
        <v>38140</v>
      </c>
      <c r="G343" s="88">
        <v>18825</v>
      </c>
      <c r="H343" s="88">
        <v>9585</v>
      </c>
      <c r="I343" s="88">
        <v>12645</v>
      </c>
      <c r="J343" s="144">
        <v>136.94323144104803</v>
      </c>
      <c r="K343" s="144">
        <v>-15.749944775789706</v>
      </c>
      <c r="L343" s="144">
        <v>821.43906020558006</v>
      </c>
      <c r="M343" s="144">
        <v>785.85951940850282</v>
      </c>
      <c r="N343" s="144">
        <v>297.89175582127126</v>
      </c>
      <c r="Y343" s="129"/>
      <c r="AI343" s="129"/>
    </row>
    <row r="344" spans="2:35" s="5" customFormat="1" ht="8.25" hidden="1" customHeight="1">
      <c r="B344" s="67">
        <v>351</v>
      </c>
      <c r="C344" s="67" t="str">
        <f>VLOOKUP(Datenbereich_A4[[#This Row],[AGS]],[2]Tabelle1!$A$1:$B$68,2,FALSE)</f>
        <v>Celle</v>
      </c>
      <c r="D344" s="67">
        <v>2016</v>
      </c>
      <c r="E344" s="96">
        <v>1355</v>
      </c>
      <c r="F344" s="96">
        <v>1490</v>
      </c>
      <c r="G344" s="96">
        <v>1430</v>
      </c>
      <c r="H344" s="96">
        <v>495</v>
      </c>
      <c r="I344" s="96">
        <v>1400</v>
      </c>
      <c r="J344" s="142">
        <v>221.85273159144893</v>
      </c>
      <c r="K344" s="142">
        <v>-38.378825475599669</v>
      </c>
      <c r="L344" s="142">
        <v>1081.8181818181818</v>
      </c>
      <c r="M344" s="142">
        <v>560</v>
      </c>
      <c r="N344" s="142">
        <v>833.33333333333337</v>
      </c>
      <c r="Y344" s="139"/>
      <c r="AI344" s="139"/>
    </row>
    <row r="345" spans="2:35" s="5" customFormat="1" ht="8.25" hidden="1" customHeight="1">
      <c r="B345" s="67">
        <v>352</v>
      </c>
      <c r="C345" s="67" t="str">
        <f>VLOOKUP(Datenbereich_A4[[#This Row],[AGS]],[2]Tabelle1!$A$1:$B$68,2,FALSE)</f>
        <v>Cuxhaven</v>
      </c>
      <c r="D345" s="67">
        <v>2016</v>
      </c>
      <c r="E345" s="96">
        <v>1260</v>
      </c>
      <c r="F345" s="96">
        <v>840</v>
      </c>
      <c r="G345" s="96">
        <v>1620</v>
      </c>
      <c r="H345" s="96">
        <v>490</v>
      </c>
      <c r="I345" s="96">
        <v>505</v>
      </c>
      <c r="J345" s="142">
        <v>195.77464788732394</v>
      </c>
      <c r="K345" s="142">
        <v>-27.019982623805387</v>
      </c>
      <c r="L345" s="142">
        <v>1762.0689655172414</v>
      </c>
      <c r="M345" s="142">
        <v>1156.4102564102564</v>
      </c>
      <c r="N345" s="142">
        <v>539.24050632911394</v>
      </c>
      <c r="Y345" s="139"/>
      <c r="AI345" s="139"/>
    </row>
    <row r="346" spans="2:35" s="5" customFormat="1" ht="8.25" hidden="1" customHeight="1">
      <c r="B346" s="67">
        <v>353</v>
      </c>
      <c r="C346" s="67" t="str">
        <f>VLOOKUP(Datenbereich_A4[[#This Row],[AGS]],[2]Tabelle1!$A$1:$B$68,2,FALSE)</f>
        <v>Harburg</v>
      </c>
      <c r="D346" s="67">
        <v>2016</v>
      </c>
      <c r="E346" s="96">
        <v>1865</v>
      </c>
      <c r="F346" s="96">
        <v>1390</v>
      </c>
      <c r="G346" s="96">
        <v>1010</v>
      </c>
      <c r="H346" s="96">
        <v>450</v>
      </c>
      <c r="I346" s="96">
        <v>365</v>
      </c>
      <c r="J346" s="142">
        <v>112.41457858769931</v>
      </c>
      <c r="K346" s="142">
        <v>-14.144533662754787</v>
      </c>
      <c r="L346" s="142">
        <v>952.08333333333337</v>
      </c>
      <c r="M346" s="142">
        <v>257.14285714285717</v>
      </c>
      <c r="N346" s="142">
        <v>529.31034482758616</v>
      </c>
      <c r="Y346" s="139"/>
      <c r="AI346" s="139"/>
    </row>
    <row r="347" spans="2:35" s="5" customFormat="1" ht="8.25" hidden="1" customHeight="1">
      <c r="B347" s="67">
        <v>354</v>
      </c>
      <c r="C347" s="67" t="str">
        <f>VLOOKUP(Datenbereich_A4[[#This Row],[AGS]],[2]Tabelle1!$A$1:$B$68,2,FALSE)</f>
        <v>Lüchow-Dannenberg</v>
      </c>
      <c r="D347" s="67">
        <v>2016</v>
      </c>
      <c r="E347" s="96">
        <v>825</v>
      </c>
      <c r="F347" s="96">
        <v>105</v>
      </c>
      <c r="G347" s="96">
        <v>270</v>
      </c>
      <c r="H347" s="96">
        <v>125</v>
      </c>
      <c r="I347" s="96">
        <v>40</v>
      </c>
      <c r="J347" s="142">
        <v>251.06382978723406</v>
      </c>
      <c r="K347" s="142">
        <v>0.96153846153846156</v>
      </c>
      <c r="L347" s="142">
        <v>3757.1428571428573</v>
      </c>
      <c r="M347" s="142">
        <v>1462.5</v>
      </c>
      <c r="N347" s="142">
        <v>3900</v>
      </c>
      <c r="Y347" s="139"/>
      <c r="AI347" s="139"/>
    </row>
    <row r="348" spans="2:35" s="5" customFormat="1" ht="8.25" hidden="1" customHeight="1">
      <c r="B348" s="67">
        <v>355</v>
      </c>
      <c r="C348" s="67" t="str">
        <f>VLOOKUP(Datenbereich_A4[[#This Row],[AGS]],[2]Tabelle1!$A$1:$B$68,2,FALSE)</f>
        <v>Lüneburg</v>
      </c>
      <c r="D348" s="67">
        <v>2016</v>
      </c>
      <c r="E348" s="96">
        <v>1390</v>
      </c>
      <c r="F348" s="96">
        <v>770</v>
      </c>
      <c r="G348" s="96">
        <v>1505</v>
      </c>
      <c r="H348" s="96">
        <v>355</v>
      </c>
      <c r="I348" s="96">
        <v>635</v>
      </c>
      <c r="J348" s="142">
        <v>137.60683760683762</v>
      </c>
      <c r="K348" s="142">
        <v>-22.613065326633166</v>
      </c>
      <c r="L348" s="142">
        <v>1186.3247863247864</v>
      </c>
      <c r="M348" s="142">
        <v>859.45945945945948</v>
      </c>
      <c r="N348" s="142">
        <v>304.45859872611464</v>
      </c>
      <c r="Y348" s="139"/>
      <c r="AI348" s="139"/>
    </row>
    <row r="349" spans="2:35" s="5" customFormat="1" ht="8.25" hidden="1" customHeight="1">
      <c r="B349" s="67">
        <v>356</v>
      </c>
      <c r="C349" s="67" t="str">
        <f>VLOOKUP(Datenbereich_A4[[#This Row],[AGS]],[2]Tabelle1!$A$1:$B$68,2,FALSE)</f>
        <v>Osterholz</v>
      </c>
      <c r="D349" s="67">
        <v>2016</v>
      </c>
      <c r="E349" s="96">
        <v>675</v>
      </c>
      <c r="F349" s="96">
        <v>730</v>
      </c>
      <c r="G349" s="96">
        <v>645</v>
      </c>
      <c r="H349" s="96">
        <v>140</v>
      </c>
      <c r="I349" s="96">
        <v>165</v>
      </c>
      <c r="J349" s="142">
        <v>156.65399239543726</v>
      </c>
      <c r="K349" s="142">
        <v>-27.579365079365079</v>
      </c>
      <c r="L349" s="142">
        <v>677.10843373493981</v>
      </c>
      <c r="M349" s="142">
        <v>337.5</v>
      </c>
      <c r="N349" s="142">
        <v>371.42857142857144</v>
      </c>
      <c r="Y349" s="139"/>
      <c r="AI349" s="139"/>
    </row>
    <row r="350" spans="2:35" s="5" customFormat="1" ht="8.25" hidden="1" customHeight="1">
      <c r="B350" s="67">
        <v>357</v>
      </c>
      <c r="C350" s="67" t="str">
        <f>VLOOKUP(Datenbereich_A4[[#This Row],[AGS]],[2]Tabelle1!$A$1:$B$68,2,FALSE)</f>
        <v>Rotenburg (Wümme)</v>
      </c>
      <c r="D350" s="67">
        <v>2016</v>
      </c>
      <c r="E350" s="96">
        <v>1700</v>
      </c>
      <c r="F350" s="96">
        <v>720</v>
      </c>
      <c r="G350" s="96">
        <v>1155</v>
      </c>
      <c r="H350" s="96">
        <v>440</v>
      </c>
      <c r="I350" s="96">
        <v>275</v>
      </c>
      <c r="J350" s="142">
        <v>139.77433004231312</v>
      </c>
      <c r="K350" s="142">
        <v>-28</v>
      </c>
      <c r="L350" s="142">
        <v>2586.046511627907</v>
      </c>
      <c r="M350" s="142">
        <v>685.71428571428567</v>
      </c>
      <c r="N350" s="142">
        <v>358.33333333333331</v>
      </c>
      <c r="Y350" s="139"/>
      <c r="AI350" s="139"/>
    </row>
    <row r="351" spans="2:35" s="5" customFormat="1" ht="8.25" hidden="1" customHeight="1">
      <c r="B351" s="67">
        <v>358</v>
      </c>
      <c r="C351" s="67" t="str">
        <f>VLOOKUP(Datenbereich_A4[[#This Row],[AGS]],[2]Tabelle1!$A$1:$B$68,2,FALSE)</f>
        <v>Heidekreis</v>
      </c>
      <c r="D351" s="67">
        <v>2016</v>
      </c>
      <c r="E351" s="96">
        <v>1910</v>
      </c>
      <c r="F351" s="96">
        <v>915</v>
      </c>
      <c r="G351" s="96">
        <v>1155</v>
      </c>
      <c r="H351" s="96">
        <v>380</v>
      </c>
      <c r="I351" s="96">
        <v>405</v>
      </c>
      <c r="J351" s="142">
        <v>311.63793103448273</v>
      </c>
      <c r="K351" s="142">
        <v>-29.452582883577488</v>
      </c>
      <c r="L351" s="142">
        <v>1169.2307692307693</v>
      </c>
      <c r="M351" s="142">
        <v>826.82926829268297</v>
      </c>
      <c r="N351" s="142">
        <v>387.95180722891564</v>
      </c>
      <c r="Y351" s="139"/>
      <c r="AI351" s="139"/>
    </row>
    <row r="352" spans="2:35" s="5" customFormat="1" ht="8.25" hidden="1" customHeight="1">
      <c r="B352" s="67">
        <v>359</v>
      </c>
      <c r="C352" s="67" t="str">
        <f>VLOOKUP(Datenbereich_A4[[#This Row],[AGS]],[2]Tabelle1!$A$1:$B$68,2,FALSE)</f>
        <v>Stade</v>
      </c>
      <c r="D352" s="67">
        <v>2016</v>
      </c>
      <c r="E352" s="96">
        <v>3135</v>
      </c>
      <c r="F352" s="96">
        <v>1780</v>
      </c>
      <c r="G352" s="96">
        <v>1860</v>
      </c>
      <c r="H352" s="96">
        <v>845</v>
      </c>
      <c r="I352" s="96">
        <v>380</v>
      </c>
      <c r="J352" s="142">
        <v>347.21825962910128</v>
      </c>
      <c r="K352" s="142">
        <v>-9.2299847016828149</v>
      </c>
      <c r="L352" s="142">
        <v>2557.1428571428573</v>
      </c>
      <c r="M352" s="142">
        <v>894.11764705882354</v>
      </c>
      <c r="N352" s="142">
        <v>227.58620689655172</v>
      </c>
      <c r="Y352" s="139"/>
      <c r="AI352" s="139"/>
    </row>
    <row r="353" spans="2:35" s="5" customFormat="1" ht="8.25" hidden="1" customHeight="1">
      <c r="B353" s="67">
        <v>360</v>
      </c>
      <c r="C353" s="67" t="str">
        <f>VLOOKUP(Datenbereich_A4[[#This Row],[AGS]],[2]Tabelle1!$A$1:$B$68,2,FALSE)</f>
        <v>Uelzen</v>
      </c>
      <c r="D353" s="67">
        <v>2016</v>
      </c>
      <c r="E353" s="96">
        <v>845</v>
      </c>
      <c r="F353" s="96">
        <v>265</v>
      </c>
      <c r="G353" s="96">
        <v>630</v>
      </c>
      <c r="H353" s="96">
        <v>220</v>
      </c>
      <c r="I353" s="96">
        <v>160</v>
      </c>
      <c r="J353" s="142">
        <v>187.41496598639455</v>
      </c>
      <c r="K353" s="142">
        <v>-25.561797752808989</v>
      </c>
      <c r="L353" s="142">
        <v>1752.9411764705883</v>
      </c>
      <c r="M353" s="142">
        <v>900</v>
      </c>
      <c r="N353" s="142">
        <v>162.29508196721312</v>
      </c>
      <c r="Y353" s="139"/>
      <c r="AI353" s="139"/>
    </row>
    <row r="354" spans="2:35" s="5" customFormat="1" ht="8.25" hidden="1" customHeight="1">
      <c r="B354" s="67">
        <v>361</v>
      </c>
      <c r="C354" s="67" t="str">
        <f>VLOOKUP(Datenbereich_A4[[#This Row],[AGS]],[2]Tabelle1!$A$1:$B$68,2,FALSE)</f>
        <v>Verden</v>
      </c>
      <c r="D354" s="67">
        <v>2016</v>
      </c>
      <c r="E354" s="96">
        <v>1235</v>
      </c>
      <c r="F354" s="96">
        <v>1760</v>
      </c>
      <c r="G354" s="96">
        <v>1025</v>
      </c>
      <c r="H354" s="96">
        <v>340</v>
      </c>
      <c r="I354" s="96">
        <v>535</v>
      </c>
      <c r="J354" s="142">
        <v>176.90582959641256</v>
      </c>
      <c r="K354" s="142">
        <v>-31.115459882583171</v>
      </c>
      <c r="L354" s="142">
        <v>1002.1505376344086</v>
      </c>
      <c r="M354" s="142">
        <v>1114.2857142857142</v>
      </c>
      <c r="N354" s="142">
        <v>381.98198198198196</v>
      </c>
      <c r="Y354" s="139"/>
      <c r="AI354" s="139"/>
    </row>
    <row r="355" spans="2:35" s="127" customFormat="1" ht="16.5" hidden="1" customHeight="1">
      <c r="B355" s="74">
        <v>3</v>
      </c>
      <c r="C355" s="74" t="str">
        <f>VLOOKUP(Datenbereich_A4[[#This Row],[AGS]],[2]Tabelle1!$A$1:$B$68,2,FALSE)</f>
        <v>Statistische Region Lüneburg</v>
      </c>
      <c r="D355" s="74">
        <v>2016</v>
      </c>
      <c r="E355" s="88">
        <v>16205</v>
      </c>
      <c r="F355" s="88">
        <v>10765</v>
      </c>
      <c r="G355" s="88">
        <v>12310</v>
      </c>
      <c r="H355" s="88">
        <v>4275</v>
      </c>
      <c r="I355" s="88">
        <v>4875</v>
      </c>
      <c r="J355" s="144">
        <v>198.87495389155293</v>
      </c>
      <c r="K355" s="144">
        <v>-25.57383849557522</v>
      </c>
      <c r="L355" s="144">
        <v>1361.9952494061758</v>
      </c>
      <c r="M355" s="144">
        <v>678.68852459016398</v>
      </c>
      <c r="N355" s="144">
        <v>435.12623490669591</v>
      </c>
      <c r="Y355" s="129"/>
      <c r="AI355" s="129"/>
    </row>
    <row r="356" spans="2:35" s="5" customFormat="1" ht="8.25" hidden="1" customHeight="1">
      <c r="B356" s="67">
        <v>401</v>
      </c>
      <c r="C356" s="67" t="str">
        <f>VLOOKUP(Datenbereich_A4[[#This Row],[AGS]],[2]Tabelle1!$A$1:$B$68,2,FALSE)</f>
        <v>Delmenhorst  Stadt</v>
      </c>
      <c r="D356" s="67">
        <v>2016</v>
      </c>
      <c r="E356" s="96">
        <v>1480</v>
      </c>
      <c r="F356" s="96">
        <v>2410</v>
      </c>
      <c r="G356" s="96">
        <v>1190</v>
      </c>
      <c r="H356" s="96">
        <v>650</v>
      </c>
      <c r="I356" s="96">
        <v>705</v>
      </c>
      <c r="J356" s="142">
        <v>196.59318637274549</v>
      </c>
      <c r="K356" s="142">
        <v>-23.902747079254816</v>
      </c>
      <c r="L356" s="142">
        <v>1044.2307692307693</v>
      </c>
      <c r="M356" s="142">
        <v>2400</v>
      </c>
      <c r="N356" s="142">
        <v>907.14285714285711</v>
      </c>
      <c r="Y356" s="139"/>
      <c r="AI356" s="139"/>
    </row>
    <row r="357" spans="2:35" s="5" customFormat="1" ht="8.25" hidden="1" customHeight="1">
      <c r="B357" s="67">
        <v>402</v>
      </c>
      <c r="C357" s="67" t="str">
        <f>VLOOKUP(Datenbereich_A4[[#This Row],[AGS]],[2]Tabelle1!$A$1:$B$68,2,FALSE)</f>
        <v>Emden  Stadt</v>
      </c>
      <c r="D357" s="67">
        <v>2016</v>
      </c>
      <c r="E357" s="96">
        <v>920</v>
      </c>
      <c r="F357" s="96">
        <v>285</v>
      </c>
      <c r="G357" s="96">
        <v>660</v>
      </c>
      <c r="H357" s="96">
        <v>410</v>
      </c>
      <c r="I357" s="96">
        <v>130</v>
      </c>
      <c r="J357" s="142">
        <v>240.74074074074073</v>
      </c>
      <c r="K357" s="142">
        <v>-23.592493297587133</v>
      </c>
      <c r="L357" s="142">
        <v>65900</v>
      </c>
      <c r="M357" s="142">
        <v>951.28205128205127</v>
      </c>
      <c r="N357" s="142">
        <v>381.48148148148147</v>
      </c>
      <c r="Y357" s="139"/>
      <c r="AI357" s="139"/>
    </row>
    <row r="358" spans="2:35" s="5" customFormat="1" ht="8.25" hidden="1" customHeight="1">
      <c r="B358" s="67">
        <v>403</v>
      </c>
      <c r="C358" s="67" t="str">
        <f>VLOOKUP(Datenbereich_A4[[#This Row],[AGS]],[2]Tabelle1!$A$1:$B$68,2,FALSE)</f>
        <v>Oldenburg(Oldb)  Stadt</v>
      </c>
      <c r="D358" s="67">
        <v>2016</v>
      </c>
      <c r="E358" s="96">
        <v>1310</v>
      </c>
      <c r="F358" s="96">
        <v>1555</v>
      </c>
      <c r="G358" s="96">
        <v>1415</v>
      </c>
      <c r="H358" s="96">
        <v>560</v>
      </c>
      <c r="I358" s="96">
        <v>2510</v>
      </c>
      <c r="J358" s="142">
        <v>83.216783216783213</v>
      </c>
      <c r="K358" s="142">
        <v>-27.234440804866637</v>
      </c>
      <c r="L358" s="142">
        <v>1438.0434782608695</v>
      </c>
      <c r="M358" s="142">
        <v>386.95652173913044</v>
      </c>
      <c r="N358" s="142">
        <v>464.04494382022472</v>
      </c>
      <c r="Y358" s="139"/>
      <c r="AI358" s="139"/>
    </row>
    <row r="359" spans="2:35" s="5" customFormat="1" ht="8.25" hidden="1" customHeight="1">
      <c r="B359" s="67">
        <v>404</v>
      </c>
      <c r="C359" s="67" t="str">
        <f>VLOOKUP(Datenbereich_A4[[#This Row],[AGS]],[2]Tabelle1!$A$1:$B$68,2,FALSE)</f>
        <v>Osnabrück  Stadt</v>
      </c>
      <c r="D359" s="67">
        <v>2016</v>
      </c>
      <c r="E359" s="96">
        <v>1535</v>
      </c>
      <c r="F359" s="96">
        <v>2720</v>
      </c>
      <c r="G359" s="96">
        <v>2290</v>
      </c>
      <c r="H359" s="96">
        <v>720</v>
      </c>
      <c r="I359" s="96">
        <v>445</v>
      </c>
      <c r="J359" s="142">
        <v>147.98061389337641</v>
      </c>
      <c r="K359" s="142">
        <v>-15.343915343915343</v>
      </c>
      <c r="L359" s="142">
        <v>3080.5555555555557</v>
      </c>
      <c r="M359" s="142">
        <v>1120.3389830508474</v>
      </c>
      <c r="N359" s="142">
        <v>985.36585365853659</v>
      </c>
      <c r="Y359" s="139"/>
      <c r="AI359" s="139"/>
    </row>
    <row r="360" spans="2:35" s="5" customFormat="1" ht="8.25" hidden="1" customHeight="1">
      <c r="B360" s="67">
        <v>405</v>
      </c>
      <c r="C360" s="67" t="str">
        <f>VLOOKUP(Datenbereich_A4[[#This Row],[AGS]],[2]Tabelle1!$A$1:$B$68,2,FALSE)</f>
        <v>Wilhelmshaven  Stadt</v>
      </c>
      <c r="D360" s="67">
        <v>2016</v>
      </c>
      <c r="E360" s="96">
        <v>615</v>
      </c>
      <c r="F360" s="96">
        <v>500</v>
      </c>
      <c r="G360" s="96">
        <v>1075</v>
      </c>
      <c r="H360" s="96">
        <v>305</v>
      </c>
      <c r="I360" s="96">
        <v>400</v>
      </c>
      <c r="J360" s="142">
        <v>187.38317757009347</v>
      </c>
      <c r="K360" s="142">
        <v>-27.641099855282199</v>
      </c>
      <c r="L360" s="142">
        <v>1819.6428571428571</v>
      </c>
      <c r="M360" s="142">
        <v>1933.3333333333333</v>
      </c>
      <c r="N360" s="142">
        <v>325.531914893617</v>
      </c>
      <c r="Y360" s="139"/>
      <c r="AI360" s="139"/>
    </row>
    <row r="361" spans="2:35" s="5" customFormat="1" ht="8.25" hidden="1" customHeight="1">
      <c r="B361" s="67">
        <v>451</v>
      </c>
      <c r="C361" s="67" t="str">
        <f>VLOOKUP(Datenbereich_A4[[#This Row],[AGS]],[2]Tabelle1!$A$1:$B$68,2,FALSE)</f>
        <v>Ammerland</v>
      </c>
      <c r="D361" s="67">
        <v>2016</v>
      </c>
      <c r="E361" s="96">
        <v>1355</v>
      </c>
      <c r="F361" s="96">
        <v>505</v>
      </c>
      <c r="G361" s="96">
        <v>1030</v>
      </c>
      <c r="H361" s="96">
        <v>475</v>
      </c>
      <c r="I361" s="96">
        <v>420</v>
      </c>
      <c r="J361" s="142">
        <v>400</v>
      </c>
      <c r="K361" s="142">
        <v>-30.05540166204986</v>
      </c>
      <c r="L361" s="142">
        <v>961.85567010309273</v>
      </c>
      <c r="M361" s="142">
        <v>1800</v>
      </c>
      <c r="N361" s="142">
        <v>356.52173913043481</v>
      </c>
      <c r="Y361" s="139"/>
      <c r="AI361" s="139"/>
    </row>
    <row r="362" spans="2:35" s="5" customFormat="1" ht="8.25" hidden="1" customHeight="1">
      <c r="B362" s="67">
        <v>452</v>
      </c>
      <c r="C362" s="67" t="str">
        <f>VLOOKUP(Datenbereich_A4[[#This Row],[AGS]],[2]Tabelle1!$A$1:$B$68,2,FALSE)</f>
        <v>Aurich</v>
      </c>
      <c r="D362" s="67">
        <v>2016</v>
      </c>
      <c r="E362" s="96">
        <v>1520</v>
      </c>
      <c r="F362" s="96">
        <v>385</v>
      </c>
      <c r="G362" s="96">
        <v>1670</v>
      </c>
      <c r="H362" s="96">
        <v>605</v>
      </c>
      <c r="I362" s="96">
        <v>325</v>
      </c>
      <c r="J362" s="142">
        <v>384.07643312101914</v>
      </c>
      <c r="K362" s="142">
        <v>-12.5</v>
      </c>
      <c r="L362" s="142">
        <v>1819.5402298850574</v>
      </c>
      <c r="M362" s="142">
        <v>1851.6129032258063</v>
      </c>
      <c r="N362" s="142">
        <v>291.56626506024094</v>
      </c>
      <c r="Y362" s="139"/>
      <c r="AI362" s="139"/>
    </row>
    <row r="363" spans="2:35" s="5" customFormat="1" ht="8.25" hidden="1" customHeight="1">
      <c r="B363" s="67">
        <v>453</v>
      </c>
      <c r="C363" s="67" t="str">
        <f>VLOOKUP(Datenbereich_A4[[#This Row],[AGS]],[2]Tabelle1!$A$1:$B$68,2,FALSE)</f>
        <v>Cloppenburg</v>
      </c>
      <c r="D363" s="67">
        <v>2016</v>
      </c>
      <c r="E363" s="96">
        <v>3350</v>
      </c>
      <c r="F363" s="96">
        <v>780</v>
      </c>
      <c r="G363" s="96">
        <v>1570</v>
      </c>
      <c r="H363" s="96">
        <v>3460</v>
      </c>
      <c r="I363" s="96">
        <v>1065</v>
      </c>
      <c r="J363" s="142">
        <v>328.38874680306907</v>
      </c>
      <c r="K363" s="142">
        <v>-24.124513618677042</v>
      </c>
      <c r="L363" s="142">
        <v>1037.6811594202898</v>
      </c>
      <c r="M363" s="142">
        <v>10076.470588235294</v>
      </c>
      <c r="N363" s="142">
        <v>614.76510067114089</v>
      </c>
      <c r="Y363" s="139"/>
      <c r="AI363" s="139"/>
    </row>
    <row r="364" spans="2:35" s="5" customFormat="1" ht="8.25" hidden="1" customHeight="1">
      <c r="B364" s="67">
        <v>454</v>
      </c>
      <c r="C364" s="67" t="str">
        <f>VLOOKUP(Datenbereich_A4[[#This Row],[AGS]],[2]Tabelle1!$A$1:$B$68,2,FALSE)</f>
        <v>Emsland</v>
      </c>
      <c r="D364" s="67">
        <v>2016</v>
      </c>
      <c r="E364" s="96">
        <v>6445</v>
      </c>
      <c r="F364" s="96">
        <v>890</v>
      </c>
      <c r="G364" s="96">
        <v>2840</v>
      </c>
      <c r="H364" s="96">
        <v>3600</v>
      </c>
      <c r="I364" s="96">
        <v>945</v>
      </c>
      <c r="J364" s="142">
        <v>296.61538461538464</v>
      </c>
      <c r="K364" s="142">
        <v>-26.079734219269103</v>
      </c>
      <c r="L364" s="142">
        <v>2684.3137254901962</v>
      </c>
      <c r="M364" s="142">
        <v>4636.8421052631575</v>
      </c>
      <c r="N364" s="142">
        <v>501.91082802547771</v>
      </c>
      <c r="Y364" s="139"/>
      <c r="AI364" s="139"/>
    </row>
    <row r="365" spans="2:35" s="5" customFormat="1" ht="8.25" hidden="1" customHeight="1">
      <c r="B365" s="67">
        <v>455</v>
      </c>
      <c r="C365" s="67" t="str">
        <f>VLOOKUP(Datenbereich_A4[[#This Row],[AGS]],[2]Tabelle1!$A$1:$B$68,2,FALSE)</f>
        <v>Friesland</v>
      </c>
      <c r="D365" s="67">
        <v>2016</v>
      </c>
      <c r="E365" s="96">
        <v>380</v>
      </c>
      <c r="F365" s="96">
        <v>200</v>
      </c>
      <c r="G365" s="96">
        <v>890</v>
      </c>
      <c r="H365" s="96">
        <v>120</v>
      </c>
      <c r="I365" s="96">
        <v>190</v>
      </c>
      <c r="J365" s="142">
        <v>127.54491017964072</v>
      </c>
      <c r="K365" s="142">
        <v>-42.028985507246375</v>
      </c>
      <c r="L365" s="142">
        <v>2125</v>
      </c>
      <c r="M365" s="142">
        <v>421.73913043478262</v>
      </c>
      <c r="N365" s="142">
        <v>322.22222222222223</v>
      </c>
      <c r="Y365" s="139"/>
      <c r="AI365" s="139"/>
    </row>
    <row r="366" spans="2:35" s="5" customFormat="1" ht="8.25" hidden="1" customHeight="1">
      <c r="B366" s="67">
        <v>456</v>
      </c>
      <c r="C366" s="67" t="str">
        <f>VLOOKUP(Datenbereich_A4[[#This Row],[AGS]],[2]Tabelle1!$A$1:$B$68,2,FALSE)</f>
        <v>Grafschaft Bentheim</v>
      </c>
      <c r="D366" s="67">
        <v>2016</v>
      </c>
      <c r="E366" s="96">
        <v>2245</v>
      </c>
      <c r="F366" s="96">
        <v>1275</v>
      </c>
      <c r="G366" s="96">
        <v>960</v>
      </c>
      <c r="H366" s="96">
        <v>530</v>
      </c>
      <c r="I366" s="96">
        <v>295</v>
      </c>
      <c r="J366" s="142">
        <v>584.45121951219517</v>
      </c>
      <c r="K366" s="142">
        <v>-27.142857142857142</v>
      </c>
      <c r="L366" s="142">
        <v>889.69072164948454</v>
      </c>
      <c r="M366" s="142">
        <v>1332.4324324324325</v>
      </c>
      <c r="N366" s="142">
        <v>110.71428571428571</v>
      </c>
      <c r="Y366" s="139"/>
      <c r="AI366" s="139"/>
    </row>
    <row r="367" spans="2:35" s="5" customFormat="1" ht="8.25" hidden="1" customHeight="1">
      <c r="B367" s="67">
        <v>457</v>
      </c>
      <c r="C367" s="67" t="str">
        <f>VLOOKUP(Datenbereich_A4[[#This Row],[AGS]],[2]Tabelle1!$A$1:$B$68,2,FALSE)</f>
        <v>Leer</v>
      </c>
      <c r="D367" s="67">
        <v>2016</v>
      </c>
      <c r="E367" s="96">
        <v>1080</v>
      </c>
      <c r="F367" s="96">
        <v>410</v>
      </c>
      <c r="G367" s="96">
        <v>1430</v>
      </c>
      <c r="H367" s="96">
        <v>935</v>
      </c>
      <c r="I367" s="96">
        <v>360</v>
      </c>
      <c r="J367" s="142">
        <v>170.6766917293233</v>
      </c>
      <c r="K367" s="142">
        <v>-35.837245696400629</v>
      </c>
      <c r="L367" s="142">
        <v>1188.2882882882882</v>
      </c>
      <c r="M367" s="142">
        <v>666.39344262295083</v>
      </c>
      <c r="N367" s="142">
        <v>267.34693877551018</v>
      </c>
      <c r="Y367" s="139"/>
      <c r="AI367" s="139"/>
    </row>
    <row r="368" spans="2:35" s="5" customFormat="1" ht="8.25" hidden="1" customHeight="1">
      <c r="B368" s="67">
        <v>458</v>
      </c>
      <c r="C368" s="67" t="str">
        <f>VLOOKUP(Datenbereich_A4[[#This Row],[AGS]],[2]Tabelle1!$A$1:$B$68,2,FALSE)</f>
        <v>Oldenburg</v>
      </c>
      <c r="D368" s="67">
        <v>2016</v>
      </c>
      <c r="E368" s="96">
        <v>1690</v>
      </c>
      <c r="F368" s="96">
        <v>415</v>
      </c>
      <c r="G368" s="96">
        <v>1040</v>
      </c>
      <c r="H368" s="96">
        <v>1415</v>
      </c>
      <c r="I368" s="96">
        <v>1225</v>
      </c>
      <c r="J368" s="142">
        <v>316.25615763546796</v>
      </c>
      <c r="K368" s="142">
        <v>-33.811802232854866</v>
      </c>
      <c r="L368" s="142">
        <v>773.94957983193274</v>
      </c>
      <c r="M368" s="142">
        <v>3830.5555555555557</v>
      </c>
      <c r="N368" s="142">
        <v>446.875</v>
      </c>
      <c r="Y368" s="139"/>
      <c r="AI368" s="139"/>
    </row>
    <row r="369" spans="2:35" s="5" customFormat="1" ht="8.25" hidden="1" customHeight="1">
      <c r="B369" s="67">
        <v>459</v>
      </c>
      <c r="C369" s="67" t="str">
        <f>VLOOKUP(Datenbereich_A4[[#This Row],[AGS]],[2]Tabelle1!$A$1:$B$68,2,FALSE)</f>
        <v>Osnabrück</v>
      </c>
      <c r="D369" s="67">
        <v>2016</v>
      </c>
      <c r="E369" s="96">
        <v>4480</v>
      </c>
      <c r="F369" s="96">
        <v>2995</v>
      </c>
      <c r="G369" s="96">
        <v>2025</v>
      </c>
      <c r="H369" s="96">
        <v>3415</v>
      </c>
      <c r="I369" s="96">
        <v>710</v>
      </c>
      <c r="J369" s="142">
        <v>307.64331210191085</v>
      </c>
      <c r="K369" s="142">
        <v>-18.702497285559176</v>
      </c>
      <c r="L369" s="142">
        <v>1077.3255813953488</v>
      </c>
      <c r="M369" s="142">
        <v>2506.8702290076335</v>
      </c>
      <c r="N369" s="142">
        <v>292.26519337016572</v>
      </c>
      <c r="Y369" s="139"/>
      <c r="AI369" s="139"/>
    </row>
    <row r="370" spans="2:35" s="5" customFormat="1" ht="8.25" hidden="1" customHeight="1">
      <c r="B370" s="67">
        <v>460</v>
      </c>
      <c r="C370" s="67" t="str">
        <f>VLOOKUP(Datenbereich_A4[[#This Row],[AGS]],[2]Tabelle1!$A$1:$B$68,2,FALSE)</f>
        <v>Vechta</v>
      </c>
      <c r="D370" s="67">
        <v>2016</v>
      </c>
      <c r="E370" s="96">
        <v>3700</v>
      </c>
      <c r="F370" s="96">
        <v>2525</v>
      </c>
      <c r="G370" s="96">
        <v>2095</v>
      </c>
      <c r="H370" s="96">
        <v>1880</v>
      </c>
      <c r="I370" s="96">
        <v>830</v>
      </c>
      <c r="J370" s="142">
        <v>308.38852097130246</v>
      </c>
      <c r="K370" s="142">
        <v>-19.662742602608972</v>
      </c>
      <c r="L370" s="142">
        <v>912.0772946859903</v>
      </c>
      <c r="M370" s="142">
        <v>2086.046511627907</v>
      </c>
      <c r="N370" s="142">
        <v>418.75</v>
      </c>
      <c r="Y370" s="139"/>
      <c r="AI370" s="139"/>
    </row>
    <row r="371" spans="2:35" s="5" customFormat="1" ht="8.25" hidden="1" customHeight="1">
      <c r="B371" s="67">
        <v>461</v>
      </c>
      <c r="C371" s="67" t="str">
        <f>VLOOKUP(Datenbereich_A4[[#This Row],[AGS]],[2]Tabelle1!$A$1:$B$68,2,FALSE)</f>
        <v>Wesermarsch</v>
      </c>
      <c r="D371" s="67">
        <v>2016</v>
      </c>
      <c r="E371" s="96">
        <v>1025</v>
      </c>
      <c r="F371" s="96">
        <v>1140</v>
      </c>
      <c r="G371" s="96">
        <v>650</v>
      </c>
      <c r="H371" s="96">
        <v>285</v>
      </c>
      <c r="I371" s="96">
        <v>275</v>
      </c>
      <c r="J371" s="142">
        <v>187.92134831460675</v>
      </c>
      <c r="K371" s="142">
        <v>-27.573062261753496</v>
      </c>
      <c r="L371" s="142">
        <v>1411.6279069767443</v>
      </c>
      <c r="M371" s="142">
        <v>256.25</v>
      </c>
      <c r="N371" s="142">
        <v>257.14285714285717</v>
      </c>
      <c r="Y371" s="139"/>
      <c r="AI371" s="139"/>
    </row>
    <row r="372" spans="2:35" s="5" customFormat="1" ht="8.25" hidden="1" customHeight="1">
      <c r="B372" s="67">
        <v>462</v>
      </c>
      <c r="C372" s="67" t="str">
        <f>VLOOKUP(Datenbereich_A4[[#This Row],[AGS]],[2]Tabelle1!$A$1:$B$68,2,FALSE)</f>
        <v>Wittmund</v>
      </c>
      <c r="D372" s="67">
        <v>2016</v>
      </c>
      <c r="E372" s="96">
        <v>380</v>
      </c>
      <c r="F372" s="96">
        <v>85</v>
      </c>
      <c r="G372" s="96">
        <v>355</v>
      </c>
      <c r="H372" s="96">
        <v>145</v>
      </c>
      <c r="I372" s="96">
        <v>100</v>
      </c>
      <c r="J372" s="142">
        <v>313.04347826086956</v>
      </c>
      <c r="K372" s="142">
        <v>-48.170731707317074</v>
      </c>
      <c r="L372" s="142">
        <v>4971.4285714285716</v>
      </c>
      <c r="M372" s="142">
        <v>1712.5</v>
      </c>
      <c r="N372" s="142">
        <v>669.23076923076928</v>
      </c>
      <c r="Y372" s="139"/>
      <c r="AI372" s="139"/>
    </row>
    <row r="373" spans="2:35" s="127" customFormat="1" ht="16.5" hidden="1" customHeight="1">
      <c r="B373" s="74">
        <v>4</v>
      </c>
      <c r="C373" s="74" t="str">
        <f>VLOOKUP(Datenbereich_A4[[#This Row],[AGS]],[2]Tabelle1!$A$1:$B$68,2,FALSE)</f>
        <v>Statistische Region Weser-Ems</v>
      </c>
      <c r="D373" s="74">
        <v>2016</v>
      </c>
      <c r="E373" s="88">
        <v>33510</v>
      </c>
      <c r="F373" s="88">
        <v>19065</v>
      </c>
      <c r="G373" s="88">
        <v>23195</v>
      </c>
      <c r="H373" s="88">
        <v>19515</v>
      </c>
      <c r="I373" s="88">
        <v>10930</v>
      </c>
      <c r="J373" s="144">
        <v>269.78591922312955</v>
      </c>
      <c r="K373" s="144">
        <v>-23.436809766676038</v>
      </c>
      <c r="L373" s="144">
        <v>1401.294498381877</v>
      </c>
      <c r="M373" s="144">
        <v>1969.4591728525982</v>
      </c>
      <c r="N373" s="144">
        <v>421.46946564885496</v>
      </c>
      <c r="Y373" s="129"/>
      <c r="AI373" s="129"/>
    </row>
    <row r="374" spans="2:35" s="74" customFormat="1" ht="16.5" hidden="1" customHeight="1">
      <c r="B374" s="76">
        <v>0</v>
      </c>
      <c r="C374" s="74" t="str">
        <f>VLOOKUP(Datenbereich_A4[[#This Row],[AGS]],[2]Tabelle1!$A$1:$B$68,2,FALSE)</f>
        <v>Niedersachsen</v>
      </c>
      <c r="D374" s="74">
        <v>2016</v>
      </c>
      <c r="E374" s="88">
        <v>90175</v>
      </c>
      <c r="F374" s="88">
        <v>90185</v>
      </c>
      <c r="G374" s="88">
        <v>68005</v>
      </c>
      <c r="H374" s="88">
        <v>37250</v>
      </c>
      <c r="I374" s="88">
        <v>32755</v>
      </c>
      <c r="J374" s="144">
        <v>178.20627525992657</v>
      </c>
      <c r="K374" s="144">
        <v>-19.187619849818098</v>
      </c>
      <c r="L374" s="144">
        <v>1145.9692194943202</v>
      </c>
      <c r="M374" s="144">
        <v>1001.4192785334121</v>
      </c>
      <c r="N374" s="144">
        <v>339.7824919441461</v>
      </c>
      <c r="Y374" s="132"/>
      <c r="AI374" s="132"/>
    </row>
    <row r="375" spans="2:35" s="5" customFormat="1" ht="8.25" hidden="1" customHeight="1">
      <c r="B375" s="67">
        <v>101</v>
      </c>
      <c r="C375" s="67" t="str">
        <f>VLOOKUP(Datenbereich_A4[[#This Row],[AGS]],[2]Tabelle1!$A$1:$B$68,2,FALSE)</f>
        <v>Braunschweig  Stadt</v>
      </c>
      <c r="D375" s="67">
        <v>2017</v>
      </c>
      <c r="E375" s="96">
        <v>3725</v>
      </c>
      <c r="F375" s="96">
        <v>5105</v>
      </c>
      <c r="G375" s="96">
        <v>1935</v>
      </c>
      <c r="H375" s="96">
        <v>505</v>
      </c>
      <c r="I375" s="96">
        <v>535</v>
      </c>
      <c r="J375" s="142">
        <v>91.812564366632344</v>
      </c>
      <c r="K375" s="142">
        <v>-14.302501259022998</v>
      </c>
      <c r="L375" s="142">
        <v>957.37704918032784</v>
      </c>
      <c r="M375" s="142">
        <v>112.18487394957984</v>
      </c>
      <c r="N375" s="142">
        <v>152.35849056603774</v>
      </c>
      <c r="Y375" s="139"/>
      <c r="AI375" s="139"/>
    </row>
    <row r="376" spans="2:35" s="5" customFormat="1" ht="8.25" hidden="1" customHeight="1">
      <c r="B376" s="67">
        <v>102</v>
      </c>
      <c r="C376" s="67" t="str">
        <f>VLOOKUP(Datenbereich_A4[[#This Row],[AGS]],[2]Tabelle1!$A$1:$B$68,2,FALSE)</f>
        <v>Salzgitter  Stadt</v>
      </c>
      <c r="D376" s="67">
        <v>2017</v>
      </c>
      <c r="E376" s="96">
        <v>1805</v>
      </c>
      <c r="F376" s="96">
        <v>5265</v>
      </c>
      <c r="G376" s="96">
        <v>3875</v>
      </c>
      <c r="H376" s="96">
        <v>1165</v>
      </c>
      <c r="I376" s="96">
        <v>290</v>
      </c>
      <c r="J376" s="142">
        <v>232.41252302025782</v>
      </c>
      <c r="K376" s="142">
        <v>-16.693037974683545</v>
      </c>
      <c r="L376" s="142">
        <v>8323.9130434782601</v>
      </c>
      <c r="M376" s="142">
        <v>870.83333333333337</v>
      </c>
      <c r="N376" s="142">
        <v>181.55339805825244</v>
      </c>
      <c r="Y376" s="139"/>
      <c r="AI376" s="139"/>
    </row>
    <row r="377" spans="2:35" s="5" customFormat="1" ht="8.25" hidden="1" customHeight="1">
      <c r="B377" s="67">
        <v>103</v>
      </c>
      <c r="C377" s="67" t="str">
        <f>VLOOKUP(Datenbereich_A4[[#This Row],[AGS]],[2]Tabelle1!$A$1:$B$68,2,FALSE)</f>
        <v>Wolfsburg  Stadt</v>
      </c>
      <c r="D377" s="67">
        <v>2017</v>
      </c>
      <c r="E377" s="96">
        <v>1310</v>
      </c>
      <c r="F377" s="96">
        <v>665</v>
      </c>
      <c r="G377" s="96">
        <v>1395</v>
      </c>
      <c r="H377" s="96">
        <v>425</v>
      </c>
      <c r="I377" s="96">
        <v>475</v>
      </c>
      <c r="J377" s="142">
        <v>119.79865771812081</v>
      </c>
      <c r="K377" s="142">
        <v>14.457831325301205</v>
      </c>
      <c r="L377" s="142">
        <v>1145.5357142857142</v>
      </c>
      <c r="M377" s="142">
        <v>444.87179487179486</v>
      </c>
      <c r="N377" s="142">
        <v>162.43093922651934</v>
      </c>
      <c r="Y377" s="139"/>
      <c r="AI377" s="139"/>
    </row>
    <row r="378" spans="2:35" s="5" customFormat="1" ht="8.25" hidden="1" customHeight="1">
      <c r="B378" s="67">
        <v>151</v>
      </c>
      <c r="C378" s="67" t="str">
        <f>VLOOKUP(Datenbereich_A4[[#This Row],[AGS]],[2]Tabelle1!$A$1:$B$68,2,FALSE)</f>
        <v>Gifhorn</v>
      </c>
      <c r="D378" s="67">
        <v>2017</v>
      </c>
      <c r="E378" s="96">
        <v>990</v>
      </c>
      <c r="F378" s="96">
        <v>1640</v>
      </c>
      <c r="G378" s="96">
        <v>740</v>
      </c>
      <c r="H378" s="96">
        <v>370</v>
      </c>
      <c r="I378" s="96">
        <v>380</v>
      </c>
      <c r="J378" s="142">
        <v>89.2925430210325</v>
      </c>
      <c r="K378" s="142">
        <v>-13.820283762480294</v>
      </c>
      <c r="L378" s="142">
        <v>1113.1147540983607</v>
      </c>
      <c r="M378" s="142">
        <v>585.18518518518522</v>
      </c>
      <c r="N378" s="142">
        <v>280</v>
      </c>
      <c r="Y378" s="139"/>
      <c r="AI378" s="139"/>
    </row>
    <row r="379" spans="2:35" s="5" customFormat="1" ht="8.25" hidden="1" customHeight="1">
      <c r="B379" s="67">
        <v>153</v>
      </c>
      <c r="C379" s="67" t="str">
        <f>VLOOKUP(Datenbereich_A4[[#This Row],[AGS]],[2]Tabelle1!$A$1:$B$68,2,FALSE)</f>
        <v>Goslar</v>
      </c>
      <c r="D379" s="67">
        <v>2017</v>
      </c>
      <c r="E379" s="96">
        <v>850</v>
      </c>
      <c r="F379" s="96">
        <v>1495</v>
      </c>
      <c r="G379" s="96">
        <v>1510</v>
      </c>
      <c r="H379" s="96">
        <v>380</v>
      </c>
      <c r="I379" s="96">
        <v>370</v>
      </c>
      <c r="J379" s="142">
        <v>97.674418604651166</v>
      </c>
      <c r="K379" s="142">
        <v>-22.778925619834709</v>
      </c>
      <c r="L379" s="142">
        <v>2503.4482758620688</v>
      </c>
      <c r="M379" s="142">
        <v>726.08695652173913</v>
      </c>
      <c r="N379" s="142">
        <v>873.68421052631584</v>
      </c>
      <c r="Y379" s="139"/>
      <c r="AI379" s="139"/>
    </row>
    <row r="380" spans="2:35" s="5" customFormat="1" ht="8.25" hidden="1" customHeight="1">
      <c r="B380" s="67">
        <v>154</v>
      </c>
      <c r="C380" s="67" t="str">
        <f>VLOOKUP(Datenbereich_A4[[#This Row],[AGS]],[2]Tabelle1!$A$1:$B$68,2,FALSE)</f>
        <v>Helmstedt</v>
      </c>
      <c r="D380" s="67">
        <v>2017</v>
      </c>
      <c r="E380" s="96">
        <v>820</v>
      </c>
      <c r="F380" s="96">
        <v>880</v>
      </c>
      <c r="G380" s="96">
        <v>450</v>
      </c>
      <c r="H380" s="96">
        <v>340</v>
      </c>
      <c r="I380" s="96">
        <v>405</v>
      </c>
      <c r="J380" s="142">
        <v>159.49367088607596</v>
      </c>
      <c r="K380" s="142">
        <v>-23.211169284467715</v>
      </c>
      <c r="L380" s="142">
        <v>1630.7692307692307</v>
      </c>
      <c r="M380" s="142">
        <v>1788.8888888888889</v>
      </c>
      <c r="N380" s="142">
        <v>224</v>
      </c>
      <c r="Y380" s="139"/>
      <c r="AI380" s="139"/>
    </row>
    <row r="381" spans="2:35" s="5" customFormat="1" ht="8.25" hidden="1" customHeight="1">
      <c r="B381" s="67">
        <v>155</v>
      </c>
      <c r="C381" s="67" t="str">
        <f>VLOOKUP(Datenbereich_A4[[#This Row],[AGS]],[2]Tabelle1!$A$1:$B$68,2,FALSE)</f>
        <v>Northeim</v>
      </c>
      <c r="D381" s="67">
        <v>2017</v>
      </c>
      <c r="E381" s="96">
        <v>805</v>
      </c>
      <c r="F381" s="96">
        <v>720</v>
      </c>
      <c r="G381" s="96">
        <v>890</v>
      </c>
      <c r="H381" s="96">
        <v>340</v>
      </c>
      <c r="I381" s="96">
        <v>415</v>
      </c>
      <c r="J381" s="142">
        <v>139.58333333333334</v>
      </c>
      <c r="K381" s="142">
        <v>-29.82456140350877</v>
      </c>
      <c r="L381" s="142">
        <v>798.98989898989896</v>
      </c>
      <c r="M381" s="142">
        <v>771.79487179487182</v>
      </c>
      <c r="N381" s="142">
        <v>865.11627906976742</v>
      </c>
      <c r="Y381" s="139"/>
      <c r="AI381" s="139"/>
    </row>
    <row r="382" spans="2:35" s="5" customFormat="1" ht="8.25" hidden="1" customHeight="1">
      <c r="B382" s="67">
        <v>157</v>
      </c>
      <c r="C382" s="67" t="str">
        <f>VLOOKUP(Datenbereich_A4[[#This Row],[AGS]],[2]Tabelle1!$A$1:$B$68,2,FALSE)</f>
        <v>Peine</v>
      </c>
      <c r="D382" s="67">
        <v>2017</v>
      </c>
      <c r="E382" s="96">
        <v>1375</v>
      </c>
      <c r="F382" s="96">
        <v>2330</v>
      </c>
      <c r="G382" s="96">
        <v>1350</v>
      </c>
      <c r="H382" s="96">
        <v>365</v>
      </c>
      <c r="I382" s="96">
        <v>505</v>
      </c>
      <c r="J382" s="142">
        <v>187.65690376569037</v>
      </c>
      <c r="K382" s="142">
        <v>-20.90970807875085</v>
      </c>
      <c r="L382" s="142">
        <v>1236.6336633663366</v>
      </c>
      <c r="M382" s="142">
        <v>1040.625</v>
      </c>
      <c r="N382" s="142">
        <v>621.42857142857144</v>
      </c>
      <c r="Y382" s="139"/>
      <c r="AI382" s="139"/>
    </row>
    <row r="383" spans="2:35" s="5" customFormat="1" ht="8.25" hidden="1" customHeight="1">
      <c r="B383" s="67">
        <v>158</v>
      </c>
      <c r="C383" s="67" t="str">
        <f>VLOOKUP(Datenbereich_A4[[#This Row],[AGS]],[2]Tabelle1!$A$1:$B$68,2,FALSE)</f>
        <v>Wolfenbüttel</v>
      </c>
      <c r="D383" s="67">
        <v>2017</v>
      </c>
      <c r="E383" s="96">
        <v>715</v>
      </c>
      <c r="F383" s="96">
        <v>895</v>
      </c>
      <c r="G383" s="96">
        <v>1030</v>
      </c>
      <c r="H383" s="96">
        <v>130</v>
      </c>
      <c r="I383" s="96">
        <v>235</v>
      </c>
      <c r="J383" s="142">
        <v>119.32515337423312</v>
      </c>
      <c r="K383" s="142">
        <v>-32.452830188679243</v>
      </c>
      <c r="L383" s="142">
        <v>539.7515527950311</v>
      </c>
      <c r="M383" s="142">
        <v>441.66666666666669</v>
      </c>
      <c r="N383" s="142">
        <v>312.28070175438597</v>
      </c>
      <c r="Y383" s="139"/>
      <c r="AI383" s="139"/>
    </row>
    <row r="384" spans="2:35" s="5" customFormat="1" ht="8.25" hidden="1" customHeight="1">
      <c r="B384" s="67">
        <v>159</v>
      </c>
      <c r="C384" s="67" t="str">
        <f>VLOOKUP(Datenbereich_A4[[#This Row],[AGS]],[2]Tabelle1!$A$1:$B$68,2,FALSE)</f>
        <v>Göttingen</v>
      </c>
      <c r="D384" s="67">
        <v>2017</v>
      </c>
      <c r="E384" s="96">
        <v>1405</v>
      </c>
      <c r="F384" s="96">
        <v>3045</v>
      </c>
      <c r="G384" s="96">
        <v>2550</v>
      </c>
      <c r="H384" s="96">
        <v>630</v>
      </c>
      <c r="I384" s="96">
        <v>870</v>
      </c>
      <c r="J384" s="142">
        <v>42.062689585439841</v>
      </c>
      <c r="K384" s="142">
        <v>-20.350510070625162</v>
      </c>
      <c r="L384" s="142">
        <v>1308.8397790055249</v>
      </c>
      <c r="M384" s="142">
        <v>296.22641509433964</v>
      </c>
      <c r="N384" s="142">
        <v>160.47904191616766</v>
      </c>
      <c r="Y384" s="139"/>
      <c r="AI384" s="139"/>
    </row>
    <row r="385" spans="2:35" s="127" customFormat="1" ht="16.5" hidden="1" customHeight="1">
      <c r="B385" s="74">
        <v>1</v>
      </c>
      <c r="C385" s="74" t="str">
        <f>VLOOKUP(Datenbereich_A4[[#This Row],[AGS]],[2]Tabelle1!$A$1:$B$68,2,FALSE)</f>
        <v>Statistische Region Braunschweig</v>
      </c>
      <c r="D385" s="74">
        <v>2017</v>
      </c>
      <c r="E385" s="88">
        <v>13810</v>
      </c>
      <c r="F385" s="88">
        <v>22040</v>
      </c>
      <c r="G385" s="88">
        <v>15725</v>
      </c>
      <c r="H385" s="88">
        <v>4650</v>
      </c>
      <c r="I385" s="88">
        <v>4480</v>
      </c>
      <c r="J385" s="144">
        <v>113.15017749652725</v>
      </c>
      <c r="K385" s="144">
        <v>-18.258354040722473</v>
      </c>
      <c r="L385" s="144">
        <v>1429.669260700389</v>
      </c>
      <c r="M385" s="144">
        <v>475.49504950495049</v>
      </c>
      <c r="N385" s="144">
        <v>254.71100554235946</v>
      </c>
      <c r="Y385" s="129"/>
      <c r="AI385" s="129"/>
    </row>
    <row r="386" spans="2:35" s="5" customFormat="1" ht="8.25" hidden="1" customHeight="1">
      <c r="B386" s="67">
        <v>241</v>
      </c>
      <c r="C386" s="67" t="str">
        <f>VLOOKUP(Datenbereich_A4[[#This Row],[AGS]],[2]Tabelle1!$A$1:$B$68,2,FALSE)</f>
        <v>Hannover  Region</v>
      </c>
      <c r="D386" s="67">
        <v>2017</v>
      </c>
      <c r="E386" s="96">
        <v>18610</v>
      </c>
      <c r="F386" s="96">
        <v>25915</v>
      </c>
      <c r="G386" s="96">
        <v>12170</v>
      </c>
      <c r="H386" s="96">
        <v>6145</v>
      </c>
      <c r="I386" s="96">
        <v>9460</v>
      </c>
      <c r="J386" s="142">
        <v>135.8980859424515</v>
      </c>
      <c r="K386" s="142">
        <v>-12.74116973635476</v>
      </c>
      <c r="L386" s="142">
        <v>1144.3762781186094</v>
      </c>
      <c r="M386" s="142">
        <v>739.48087431693989</v>
      </c>
      <c r="N386" s="142">
        <v>262.86919831223628</v>
      </c>
      <c r="Y386" s="139"/>
      <c r="AI386" s="139"/>
    </row>
    <row r="387" spans="2:35" s="5" customFormat="1" ht="8.25" hidden="1" customHeight="1">
      <c r="B387" s="67">
        <v>241001</v>
      </c>
      <c r="C387" s="67" t="str">
        <f>VLOOKUP(Datenbereich_A4[[#This Row],[AGS]],[2]Tabelle1!$A$1:$B$68,2,FALSE)</f>
        <v>dav. Hannover  Lhst.</v>
      </c>
      <c r="D387" s="67">
        <v>2017</v>
      </c>
      <c r="E387" s="96">
        <v>10120</v>
      </c>
      <c r="F387" s="96">
        <v>16485</v>
      </c>
      <c r="G387" s="96">
        <v>5020</v>
      </c>
      <c r="H387" s="96">
        <v>3600</v>
      </c>
      <c r="I387" s="96">
        <v>4390</v>
      </c>
      <c r="J387" s="142">
        <v>115.50255536626916</v>
      </c>
      <c r="K387" s="142">
        <v>-14.806201550387597</v>
      </c>
      <c r="L387" s="142">
        <v>872.8682170542636</v>
      </c>
      <c r="M387" s="142">
        <v>974.62686567164178</v>
      </c>
      <c r="N387" s="142">
        <v>120.27094831911691</v>
      </c>
      <c r="Y387" s="139"/>
      <c r="AI387" s="139"/>
    </row>
    <row r="388" spans="2:35" s="5" customFormat="1" ht="8.25" hidden="1" customHeight="1">
      <c r="B388" s="67">
        <v>241999</v>
      </c>
      <c r="C388" s="67" t="str">
        <f>VLOOKUP(Datenbereich_A4[[#This Row],[AGS]],[2]Tabelle1!$A$1:$B$68,2,FALSE)</f>
        <v>dav. Hannover  Umland</v>
      </c>
      <c r="D388" s="67">
        <v>2017</v>
      </c>
      <c r="E388" s="96">
        <v>8490</v>
      </c>
      <c r="F388" s="96">
        <v>9430</v>
      </c>
      <c r="G388" s="96">
        <v>7150</v>
      </c>
      <c r="H388" s="96">
        <v>2545</v>
      </c>
      <c r="I388" s="96">
        <v>5070</v>
      </c>
      <c r="J388" s="142">
        <v>165.89414343877232</v>
      </c>
      <c r="K388" s="142">
        <v>-8.8800850323702765</v>
      </c>
      <c r="L388" s="142">
        <v>1447.6190476190477</v>
      </c>
      <c r="M388" s="142">
        <v>541.05793450881617</v>
      </c>
      <c r="N388" s="142">
        <v>725.73289902280135</v>
      </c>
      <c r="Y388" s="139"/>
      <c r="AI388" s="139"/>
    </row>
    <row r="389" spans="2:35" s="5" customFormat="1" ht="8.25" hidden="1" customHeight="1">
      <c r="B389" s="67">
        <v>251</v>
      </c>
      <c r="C389" s="67" t="str">
        <f>VLOOKUP(Datenbereich_A4[[#This Row],[AGS]],[2]Tabelle1!$A$1:$B$68,2,FALSE)</f>
        <v>Diepholz</v>
      </c>
      <c r="D389" s="67">
        <v>2017</v>
      </c>
      <c r="E389" s="96">
        <v>2895</v>
      </c>
      <c r="F389" s="96">
        <v>1500</v>
      </c>
      <c r="G389" s="96">
        <v>1575</v>
      </c>
      <c r="H389" s="96">
        <v>1075</v>
      </c>
      <c r="I389" s="96">
        <v>825</v>
      </c>
      <c r="J389" s="142">
        <v>283.9522546419098</v>
      </c>
      <c r="K389" s="142">
        <v>-16.107382550335572</v>
      </c>
      <c r="L389" s="142">
        <v>1201.6528925619834</v>
      </c>
      <c r="M389" s="142">
        <v>1722.0338983050847</v>
      </c>
      <c r="N389" s="142">
        <v>777.65957446808511</v>
      </c>
      <c r="Y389" s="139"/>
      <c r="AI389" s="139"/>
    </row>
    <row r="390" spans="2:35" s="5" customFormat="1" ht="8.25" hidden="1" customHeight="1">
      <c r="B390" s="67">
        <v>252</v>
      </c>
      <c r="C390" s="67" t="str">
        <f>VLOOKUP(Datenbereich_A4[[#This Row],[AGS]],[2]Tabelle1!$A$1:$B$68,2,FALSE)</f>
        <v>Hameln-Pyrmont</v>
      </c>
      <c r="D390" s="67">
        <v>2017</v>
      </c>
      <c r="E390" s="96">
        <v>955</v>
      </c>
      <c r="F390" s="96">
        <v>2725</v>
      </c>
      <c r="G390" s="96">
        <v>1760</v>
      </c>
      <c r="H390" s="96">
        <v>1120</v>
      </c>
      <c r="I390" s="96">
        <v>870</v>
      </c>
      <c r="J390" s="142">
        <v>68.133802816901408</v>
      </c>
      <c r="K390" s="142">
        <v>-15.398944427196524</v>
      </c>
      <c r="L390" s="142">
        <v>1139.4366197183099</v>
      </c>
      <c r="M390" s="142">
        <v>1936.3636363636363</v>
      </c>
      <c r="N390" s="142">
        <v>1791.304347826087</v>
      </c>
      <c r="Y390" s="139"/>
      <c r="AI390" s="139"/>
    </row>
    <row r="391" spans="2:35" s="5" customFormat="1" ht="8.25" hidden="1" customHeight="1">
      <c r="B391" s="67">
        <v>254</v>
      </c>
      <c r="C391" s="67" t="str">
        <f>VLOOKUP(Datenbereich_A4[[#This Row],[AGS]],[2]Tabelle1!$A$1:$B$68,2,FALSE)</f>
        <v>Hildesheim</v>
      </c>
      <c r="D391" s="67">
        <v>2017</v>
      </c>
      <c r="E391" s="96">
        <v>2165</v>
      </c>
      <c r="F391" s="96">
        <v>3250</v>
      </c>
      <c r="G391" s="96">
        <v>2220</v>
      </c>
      <c r="H391" s="96">
        <v>880</v>
      </c>
      <c r="I391" s="96">
        <v>1480</v>
      </c>
      <c r="J391" s="142">
        <v>121.14402451481104</v>
      </c>
      <c r="K391" s="142">
        <v>-21.931299543598367</v>
      </c>
      <c r="L391" s="142">
        <v>660.27397260273972</v>
      </c>
      <c r="M391" s="142">
        <v>576.92307692307691</v>
      </c>
      <c r="N391" s="142">
        <v>588.37209302325584</v>
      </c>
      <c r="Y391" s="139"/>
      <c r="AI391" s="139"/>
    </row>
    <row r="392" spans="2:35" s="5" customFormat="1" ht="8.25" hidden="1" customHeight="1">
      <c r="B392" s="67">
        <v>255</v>
      </c>
      <c r="C392" s="67" t="str">
        <f>VLOOKUP(Datenbereich_A4[[#This Row],[AGS]],[2]Tabelle1!$A$1:$B$68,2,FALSE)</f>
        <v>Holzminden</v>
      </c>
      <c r="D392" s="67">
        <v>2017</v>
      </c>
      <c r="E392" s="96">
        <v>150</v>
      </c>
      <c r="F392" s="96">
        <v>1000</v>
      </c>
      <c r="G392" s="96">
        <v>730</v>
      </c>
      <c r="H392" s="96">
        <v>30</v>
      </c>
      <c r="I392" s="96">
        <v>180</v>
      </c>
      <c r="J392" s="142">
        <v>-16.201117318435752</v>
      </c>
      <c r="K392" s="142">
        <v>-26.199261992619927</v>
      </c>
      <c r="L392" s="142">
        <v>2707.6923076923076</v>
      </c>
      <c r="M392" s="142">
        <v>114.28571428571429</v>
      </c>
      <c r="N392" s="142">
        <v>1284.6153846153845</v>
      </c>
      <c r="Y392" s="139"/>
      <c r="AI392" s="139"/>
    </row>
    <row r="393" spans="2:35" s="5" customFormat="1" ht="8.25" hidden="1" customHeight="1">
      <c r="B393" s="67">
        <v>256</v>
      </c>
      <c r="C393" s="67" t="str">
        <f>VLOOKUP(Datenbereich_A4[[#This Row],[AGS]],[2]Tabelle1!$A$1:$B$68,2,FALSE)</f>
        <v>Nienburg (Weser)</v>
      </c>
      <c r="D393" s="67">
        <v>2017</v>
      </c>
      <c r="E393" s="96">
        <v>1695</v>
      </c>
      <c r="F393" s="96">
        <v>1350</v>
      </c>
      <c r="G393" s="96">
        <v>1375</v>
      </c>
      <c r="H393" s="96">
        <v>1050</v>
      </c>
      <c r="I393" s="96">
        <v>915</v>
      </c>
      <c r="J393" s="142">
        <v>251.65975103734439</v>
      </c>
      <c r="K393" s="142">
        <v>-31.955645161290324</v>
      </c>
      <c r="L393" s="142">
        <v>315.40785498489424</v>
      </c>
      <c r="M393" s="142">
        <v>3081.818181818182</v>
      </c>
      <c r="N393" s="142">
        <v>1477.5862068965516</v>
      </c>
      <c r="Y393" s="139"/>
      <c r="AI393" s="139"/>
    </row>
    <row r="394" spans="2:35" s="5" customFormat="1" ht="8.25" hidden="1" customHeight="1">
      <c r="B394" s="67">
        <v>257</v>
      </c>
      <c r="C394" s="67" t="str">
        <f>VLOOKUP(Datenbereich_A4[[#This Row],[AGS]],[2]Tabelle1!$A$1:$B$68,2,FALSE)</f>
        <v>Schaumburg</v>
      </c>
      <c r="D394" s="67">
        <v>2017</v>
      </c>
      <c r="E394" s="96">
        <v>1555</v>
      </c>
      <c r="F394" s="96">
        <v>2155</v>
      </c>
      <c r="G394" s="96">
        <v>1480</v>
      </c>
      <c r="H394" s="96">
        <v>475</v>
      </c>
      <c r="I394" s="96">
        <v>745</v>
      </c>
      <c r="J394" s="142">
        <v>159.59933222036727</v>
      </c>
      <c r="K394" s="142">
        <v>-29.575163398692812</v>
      </c>
      <c r="L394" s="142">
        <v>867.32026143790847</v>
      </c>
      <c r="M394" s="142">
        <v>705.08474576271192</v>
      </c>
      <c r="N394" s="142">
        <v>413.79310344827587</v>
      </c>
      <c r="Y394" s="139"/>
      <c r="AI394" s="139"/>
    </row>
    <row r="395" spans="2:35" s="127" customFormat="1" ht="16.5" hidden="1" customHeight="1">
      <c r="B395" s="74">
        <v>2</v>
      </c>
      <c r="C395" s="74" t="str">
        <f>VLOOKUP(Datenbereich_A4[[#This Row],[AGS]],[2]Tabelle1!$A$1:$B$68,2,FALSE)</f>
        <v>Statistische Region Hannover</v>
      </c>
      <c r="D395" s="74">
        <v>2017</v>
      </c>
      <c r="E395" s="88">
        <v>28020</v>
      </c>
      <c r="F395" s="88">
        <v>37900</v>
      </c>
      <c r="G395" s="88">
        <v>21315</v>
      </c>
      <c r="H395" s="88">
        <v>10775</v>
      </c>
      <c r="I395" s="88">
        <v>14470</v>
      </c>
      <c r="J395" s="144">
        <v>144.71615720524017</v>
      </c>
      <c r="K395" s="144">
        <v>-16.280097194610118</v>
      </c>
      <c r="L395" s="144">
        <v>943.31864904552128</v>
      </c>
      <c r="M395" s="144">
        <v>895.84103512014792</v>
      </c>
      <c r="N395" s="144">
        <v>355.3178099433606</v>
      </c>
      <c r="Y395" s="129"/>
      <c r="AI395" s="129"/>
    </row>
    <row r="396" spans="2:35" s="5" customFormat="1" ht="8.25" hidden="1" customHeight="1">
      <c r="B396" s="67">
        <v>351</v>
      </c>
      <c r="C396" s="67" t="str">
        <f>VLOOKUP(Datenbereich_A4[[#This Row],[AGS]],[2]Tabelle1!$A$1:$B$68,2,FALSE)</f>
        <v>Celle</v>
      </c>
      <c r="D396" s="67">
        <v>2017</v>
      </c>
      <c r="E396" s="96">
        <v>1465</v>
      </c>
      <c r="F396" s="96">
        <v>1465</v>
      </c>
      <c r="G396" s="96">
        <v>1585</v>
      </c>
      <c r="H396" s="96">
        <v>570</v>
      </c>
      <c r="I396" s="96">
        <v>1685</v>
      </c>
      <c r="J396" s="142">
        <v>247.98099762470309</v>
      </c>
      <c r="K396" s="142">
        <v>-39.412737799834574</v>
      </c>
      <c r="L396" s="142">
        <v>1209.9173553719008</v>
      </c>
      <c r="M396" s="142">
        <v>660</v>
      </c>
      <c r="N396" s="142">
        <v>1023.3333333333334</v>
      </c>
      <c r="Y396" s="139"/>
      <c r="AI396" s="139"/>
    </row>
    <row r="397" spans="2:35" s="5" customFormat="1" ht="8.25" hidden="1" customHeight="1">
      <c r="B397" s="67">
        <v>352</v>
      </c>
      <c r="C397" s="67" t="str">
        <f>VLOOKUP(Datenbereich_A4[[#This Row],[AGS]],[2]Tabelle1!$A$1:$B$68,2,FALSE)</f>
        <v>Cuxhaven</v>
      </c>
      <c r="D397" s="67">
        <v>2017</v>
      </c>
      <c r="E397" s="96">
        <v>1315</v>
      </c>
      <c r="F397" s="96">
        <v>815</v>
      </c>
      <c r="G397" s="96">
        <v>1605</v>
      </c>
      <c r="H397" s="96">
        <v>555</v>
      </c>
      <c r="I397" s="96">
        <v>430</v>
      </c>
      <c r="J397" s="142">
        <v>208.68544600938966</v>
      </c>
      <c r="K397" s="142">
        <v>-29.192006950477847</v>
      </c>
      <c r="L397" s="142">
        <v>1744.8275862068965</v>
      </c>
      <c r="M397" s="142">
        <v>1323.0769230769231</v>
      </c>
      <c r="N397" s="142">
        <v>444.30379746835445</v>
      </c>
      <c r="Y397" s="139"/>
      <c r="AI397" s="139"/>
    </row>
    <row r="398" spans="2:35" s="5" customFormat="1" ht="8.25" hidden="1" customHeight="1">
      <c r="B398" s="67">
        <v>353</v>
      </c>
      <c r="C398" s="67" t="str">
        <f>VLOOKUP(Datenbereich_A4[[#This Row],[AGS]],[2]Tabelle1!$A$1:$B$68,2,FALSE)</f>
        <v>Harburg</v>
      </c>
      <c r="D398" s="67">
        <v>2017</v>
      </c>
      <c r="E398" s="96">
        <v>2360</v>
      </c>
      <c r="F398" s="96">
        <v>1455</v>
      </c>
      <c r="G398" s="96">
        <v>1085</v>
      </c>
      <c r="H398" s="96">
        <v>670</v>
      </c>
      <c r="I398" s="96">
        <v>360</v>
      </c>
      <c r="J398" s="142">
        <v>168.79271070615033</v>
      </c>
      <c r="K398" s="142">
        <v>-10.12970969734404</v>
      </c>
      <c r="L398" s="142">
        <v>1030.2083333333333</v>
      </c>
      <c r="M398" s="142">
        <v>431.74603174603175</v>
      </c>
      <c r="N398" s="142">
        <v>520.68965517241384</v>
      </c>
      <c r="Y398" s="139"/>
      <c r="AI398" s="139"/>
    </row>
    <row r="399" spans="2:35" s="5" customFormat="1" ht="8.25" hidden="1" customHeight="1">
      <c r="B399" s="67">
        <v>354</v>
      </c>
      <c r="C399" s="67" t="str">
        <f>VLOOKUP(Datenbereich_A4[[#This Row],[AGS]],[2]Tabelle1!$A$1:$B$68,2,FALSE)</f>
        <v>Lüchow-Dannenberg</v>
      </c>
      <c r="D399" s="67">
        <v>2017</v>
      </c>
      <c r="E399" s="96">
        <v>635</v>
      </c>
      <c r="F399" s="96">
        <v>100</v>
      </c>
      <c r="G399" s="96">
        <v>245</v>
      </c>
      <c r="H399" s="96">
        <v>120</v>
      </c>
      <c r="I399" s="96">
        <v>40</v>
      </c>
      <c r="J399" s="142">
        <v>170.21276595744681</v>
      </c>
      <c r="K399" s="142">
        <v>-3.8461538461538463</v>
      </c>
      <c r="L399" s="142">
        <v>3400</v>
      </c>
      <c r="M399" s="142">
        <v>1400</v>
      </c>
      <c r="N399" s="142">
        <v>3900</v>
      </c>
      <c r="Y399" s="139"/>
      <c r="AI399" s="139"/>
    </row>
    <row r="400" spans="2:35" s="5" customFormat="1" ht="8.25" hidden="1" customHeight="1">
      <c r="B400" s="67">
        <v>355</v>
      </c>
      <c r="C400" s="67" t="str">
        <f>VLOOKUP(Datenbereich_A4[[#This Row],[AGS]],[2]Tabelle1!$A$1:$B$68,2,FALSE)</f>
        <v>Lüneburg</v>
      </c>
      <c r="D400" s="67">
        <v>2017</v>
      </c>
      <c r="E400" s="96">
        <v>1380</v>
      </c>
      <c r="F400" s="96">
        <v>775</v>
      </c>
      <c r="G400" s="96">
        <v>1700</v>
      </c>
      <c r="H400" s="96">
        <v>365</v>
      </c>
      <c r="I400" s="96">
        <v>705</v>
      </c>
      <c r="J400" s="142">
        <v>135.89743589743588</v>
      </c>
      <c r="K400" s="142">
        <v>-22.110552763819097</v>
      </c>
      <c r="L400" s="142">
        <v>1352.9914529914529</v>
      </c>
      <c r="M400" s="142">
        <v>886.48648648648646</v>
      </c>
      <c r="N400" s="142">
        <v>349.04458598726114</v>
      </c>
      <c r="Y400" s="139"/>
      <c r="AI400" s="139"/>
    </row>
    <row r="401" spans="2:35" s="5" customFormat="1" ht="8.25" hidden="1" customHeight="1">
      <c r="B401" s="67">
        <v>356</v>
      </c>
      <c r="C401" s="67" t="str">
        <f>VLOOKUP(Datenbereich_A4[[#This Row],[AGS]],[2]Tabelle1!$A$1:$B$68,2,FALSE)</f>
        <v>Osterholz</v>
      </c>
      <c r="D401" s="67">
        <v>2017</v>
      </c>
      <c r="E401" s="96">
        <v>670</v>
      </c>
      <c r="F401" s="96">
        <v>740</v>
      </c>
      <c r="G401" s="96">
        <v>670</v>
      </c>
      <c r="H401" s="96">
        <v>195</v>
      </c>
      <c r="I401" s="96">
        <v>245</v>
      </c>
      <c r="J401" s="142">
        <v>154.75285171102661</v>
      </c>
      <c r="K401" s="142">
        <v>-26.587301587301589</v>
      </c>
      <c r="L401" s="142">
        <v>707.22891566265059</v>
      </c>
      <c r="M401" s="142">
        <v>509.375</v>
      </c>
      <c r="N401" s="142">
        <v>600</v>
      </c>
      <c r="Y401" s="139"/>
      <c r="AI401" s="139"/>
    </row>
    <row r="402" spans="2:35" s="5" customFormat="1" ht="8.25" hidden="1" customHeight="1">
      <c r="B402" s="67">
        <v>357</v>
      </c>
      <c r="C402" s="67" t="str">
        <f>VLOOKUP(Datenbereich_A4[[#This Row],[AGS]],[2]Tabelle1!$A$1:$B$68,2,FALSE)</f>
        <v>Rotenburg (Wümme)</v>
      </c>
      <c r="D402" s="67">
        <v>2017</v>
      </c>
      <c r="E402" s="96">
        <v>1695</v>
      </c>
      <c r="F402" s="96">
        <v>745</v>
      </c>
      <c r="G402" s="96">
        <v>1105</v>
      </c>
      <c r="H402" s="96">
        <v>530</v>
      </c>
      <c r="I402" s="96">
        <v>280</v>
      </c>
      <c r="J402" s="142">
        <v>139.0691114245416</v>
      </c>
      <c r="K402" s="142">
        <v>-25.5</v>
      </c>
      <c r="L402" s="142">
        <v>2469.7674418604652</v>
      </c>
      <c r="M402" s="142">
        <v>846.42857142857144</v>
      </c>
      <c r="N402" s="142">
        <v>366.66666666666669</v>
      </c>
      <c r="Y402" s="139"/>
      <c r="AI402" s="139"/>
    </row>
    <row r="403" spans="2:35" s="5" customFormat="1" ht="8.25" hidden="1" customHeight="1">
      <c r="B403" s="67">
        <v>358</v>
      </c>
      <c r="C403" s="67" t="str">
        <f>VLOOKUP(Datenbereich_A4[[#This Row],[AGS]],[2]Tabelle1!$A$1:$B$68,2,FALSE)</f>
        <v>Heidekreis</v>
      </c>
      <c r="D403" s="67">
        <v>2017</v>
      </c>
      <c r="E403" s="96">
        <v>1995</v>
      </c>
      <c r="F403" s="96">
        <v>900</v>
      </c>
      <c r="G403" s="96">
        <v>1030</v>
      </c>
      <c r="H403" s="96">
        <v>435</v>
      </c>
      <c r="I403" s="96">
        <v>395</v>
      </c>
      <c r="J403" s="142">
        <v>329.95689655172413</v>
      </c>
      <c r="K403" s="142">
        <v>-30.609097918272937</v>
      </c>
      <c r="L403" s="142">
        <v>1031.868131868132</v>
      </c>
      <c r="M403" s="142">
        <v>960.97560975609758</v>
      </c>
      <c r="N403" s="142">
        <v>375.90361445783134</v>
      </c>
      <c r="Y403" s="139"/>
      <c r="AI403" s="139"/>
    </row>
    <row r="404" spans="2:35" s="5" customFormat="1" ht="8.25" hidden="1" customHeight="1">
      <c r="B404" s="67">
        <v>359</v>
      </c>
      <c r="C404" s="67" t="str">
        <f>VLOOKUP(Datenbereich_A4[[#This Row],[AGS]],[2]Tabelle1!$A$1:$B$68,2,FALSE)</f>
        <v>Stade</v>
      </c>
      <c r="D404" s="67">
        <v>2017</v>
      </c>
      <c r="E404" s="96">
        <v>3485</v>
      </c>
      <c r="F404" s="96">
        <v>1790</v>
      </c>
      <c r="G404" s="96">
        <v>2085</v>
      </c>
      <c r="H404" s="96">
        <v>1050</v>
      </c>
      <c r="I404" s="96">
        <v>365</v>
      </c>
      <c r="J404" s="142">
        <v>397.14693295292437</v>
      </c>
      <c r="K404" s="142">
        <v>-8.7200407955124941</v>
      </c>
      <c r="L404" s="142">
        <v>2878.5714285714284</v>
      </c>
      <c r="M404" s="142">
        <v>1135.2941176470588</v>
      </c>
      <c r="N404" s="142">
        <v>214.65517241379311</v>
      </c>
      <c r="Y404" s="139"/>
      <c r="AI404" s="139"/>
    </row>
    <row r="405" spans="2:35" s="5" customFormat="1" ht="8.25" hidden="1" customHeight="1">
      <c r="B405" s="67">
        <v>360</v>
      </c>
      <c r="C405" s="67" t="str">
        <f>VLOOKUP(Datenbereich_A4[[#This Row],[AGS]],[2]Tabelle1!$A$1:$B$68,2,FALSE)</f>
        <v>Uelzen</v>
      </c>
      <c r="D405" s="67">
        <v>2017</v>
      </c>
      <c r="E405" s="96">
        <v>895</v>
      </c>
      <c r="F405" s="96">
        <v>280</v>
      </c>
      <c r="G405" s="96">
        <v>675</v>
      </c>
      <c r="H405" s="96">
        <v>285</v>
      </c>
      <c r="I405" s="96">
        <v>185</v>
      </c>
      <c r="J405" s="142">
        <v>204.42176870748298</v>
      </c>
      <c r="K405" s="142">
        <v>-21.348314606741575</v>
      </c>
      <c r="L405" s="142">
        <v>1885.2941176470588</v>
      </c>
      <c r="M405" s="142">
        <v>1195.4545454545455</v>
      </c>
      <c r="N405" s="142">
        <v>203.27868852459017</v>
      </c>
      <c r="Y405" s="139"/>
      <c r="AI405" s="139"/>
    </row>
    <row r="406" spans="2:35" s="5" customFormat="1" ht="8.25" hidden="1" customHeight="1">
      <c r="B406" s="67">
        <v>361</v>
      </c>
      <c r="C406" s="67" t="str">
        <f>VLOOKUP(Datenbereich_A4[[#This Row],[AGS]],[2]Tabelle1!$A$1:$B$68,2,FALSE)</f>
        <v>Verden</v>
      </c>
      <c r="D406" s="67">
        <v>2017</v>
      </c>
      <c r="E406" s="96">
        <v>1320</v>
      </c>
      <c r="F406" s="96">
        <v>1730</v>
      </c>
      <c r="G406" s="96">
        <v>1080</v>
      </c>
      <c r="H406" s="96">
        <v>420</v>
      </c>
      <c r="I406" s="96">
        <v>625</v>
      </c>
      <c r="J406" s="142">
        <v>195.96412556053812</v>
      </c>
      <c r="K406" s="142">
        <v>-32.289628180039138</v>
      </c>
      <c r="L406" s="142">
        <v>1061.2903225806451</v>
      </c>
      <c r="M406" s="142">
        <v>1400</v>
      </c>
      <c r="N406" s="142">
        <v>463.06306306306305</v>
      </c>
      <c r="Y406" s="139"/>
      <c r="AI406" s="139"/>
    </row>
    <row r="407" spans="2:35" s="127" customFormat="1" ht="16.5" hidden="1" customHeight="1">
      <c r="B407" s="74">
        <v>3</v>
      </c>
      <c r="C407" s="74" t="str">
        <f>VLOOKUP(Datenbereich_A4[[#This Row],[AGS]],[2]Tabelle1!$A$1:$B$68,2,FALSE)</f>
        <v>Statistische Region Lüneburg</v>
      </c>
      <c r="D407" s="74">
        <v>2017</v>
      </c>
      <c r="E407" s="88">
        <v>17215</v>
      </c>
      <c r="F407" s="88">
        <v>10790</v>
      </c>
      <c r="G407" s="88">
        <v>12865</v>
      </c>
      <c r="H407" s="88">
        <v>5205</v>
      </c>
      <c r="I407" s="88">
        <v>5315</v>
      </c>
      <c r="J407" s="144">
        <v>217.50276650682406</v>
      </c>
      <c r="K407" s="144">
        <v>-25.400995575221238</v>
      </c>
      <c r="L407" s="144">
        <v>1427.9097387173397</v>
      </c>
      <c r="M407" s="144">
        <v>848.08743169398906</v>
      </c>
      <c r="N407" s="144">
        <v>483.42480790340284</v>
      </c>
      <c r="Y407" s="129"/>
      <c r="AI407" s="129"/>
    </row>
    <row r="408" spans="2:35" s="5" customFormat="1" ht="8.25" hidden="1" customHeight="1">
      <c r="B408" s="67">
        <v>401</v>
      </c>
      <c r="C408" s="67" t="str">
        <f>VLOOKUP(Datenbereich_A4[[#This Row],[AGS]],[2]Tabelle1!$A$1:$B$68,2,FALSE)</f>
        <v>Delmenhorst  Stadt</v>
      </c>
      <c r="D408" s="67">
        <v>2017</v>
      </c>
      <c r="E408" s="96">
        <v>1470</v>
      </c>
      <c r="F408" s="96">
        <v>2380</v>
      </c>
      <c r="G408" s="96">
        <v>1555</v>
      </c>
      <c r="H408" s="96">
        <v>920</v>
      </c>
      <c r="I408" s="96">
        <v>920</v>
      </c>
      <c r="J408" s="142">
        <v>194.58917835671343</v>
      </c>
      <c r="K408" s="142">
        <v>-24.85001578781181</v>
      </c>
      <c r="L408" s="142">
        <v>1395.1923076923076</v>
      </c>
      <c r="M408" s="142">
        <v>3438.4615384615386</v>
      </c>
      <c r="N408" s="142">
        <v>1214.2857142857142</v>
      </c>
      <c r="Y408" s="139"/>
      <c r="AI408" s="139"/>
    </row>
    <row r="409" spans="2:35" s="5" customFormat="1" ht="8.25" hidden="1" customHeight="1">
      <c r="B409" s="67">
        <v>402</v>
      </c>
      <c r="C409" s="67" t="str">
        <f>VLOOKUP(Datenbereich_A4[[#This Row],[AGS]],[2]Tabelle1!$A$1:$B$68,2,FALSE)</f>
        <v>Emden  Stadt</v>
      </c>
      <c r="D409" s="67">
        <v>2017</v>
      </c>
      <c r="E409" s="96">
        <v>965</v>
      </c>
      <c r="F409" s="96">
        <v>280</v>
      </c>
      <c r="G409" s="96">
        <v>785</v>
      </c>
      <c r="H409" s="96">
        <v>495</v>
      </c>
      <c r="I409" s="96">
        <v>140</v>
      </c>
      <c r="J409" s="142">
        <v>257.40740740740739</v>
      </c>
      <c r="K409" s="142">
        <v>-24.932975871313673</v>
      </c>
      <c r="L409" s="142">
        <v>78400</v>
      </c>
      <c r="M409" s="142">
        <v>1169.2307692307693</v>
      </c>
      <c r="N409" s="142">
        <v>418.51851851851853</v>
      </c>
      <c r="Y409" s="139"/>
      <c r="AI409" s="139"/>
    </row>
    <row r="410" spans="2:35" s="5" customFormat="1" ht="8.25" hidden="1" customHeight="1">
      <c r="B410" s="67">
        <v>403</v>
      </c>
      <c r="C410" s="67" t="str">
        <f>VLOOKUP(Datenbereich_A4[[#This Row],[AGS]],[2]Tabelle1!$A$1:$B$68,2,FALSE)</f>
        <v>Oldenburg(Oldb)  Stadt</v>
      </c>
      <c r="D410" s="67">
        <v>2017</v>
      </c>
      <c r="E410" s="96">
        <v>1285</v>
      </c>
      <c r="F410" s="96">
        <v>1530</v>
      </c>
      <c r="G410" s="96">
        <v>1680</v>
      </c>
      <c r="H410" s="96">
        <v>650</v>
      </c>
      <c r="I410" s="96">
        <v>2980</v>
      </c>
      <c r="J410" s="142">
        <v>79.72027972027972</v>
      </c>
      <c r="K410" s="142">
        <v>-28.40430510060833</v>
      </c>
      <c r="L410" s="142">
        <v>1726.0869565217392</v>
      </c>
      <c r="M410" s="142">
        <v>465.21739130434781</v>
      </c>
      <c r="N410" s="142">
        <v>569.66292134831463</v>
      </c>
      <c r="Y410" s="139"/>
      <c r="AI410" s="139"/>
    </row>
    <row r="411" spans="2:35" s="5" customFormat="1" ht="8.25" hidden="1" customHeight="1">
      <c r="B411" s="67">
        <v>404</v>
      </c>
      <c r="C411" s="67" t="str">
        <f>VLOOKUP(Datenbereich_A4[[#This Row],[AGS]],[2]Tabelle1!$A$1:$B$68,2,FALSE)</f>
        <v>Osnabrück  Stadt</v>
      </c>
      <c r="D411" s="67">
        <v>2017</v>
      </c>
      <c r="E411" s="96">
        <v>1580</v>
      </c>
      <c r="F411" s="96">
        <v>2705</v>
      </c>
      <c r="G411" s="96">
        <v>2725</v>
      </c>
      <c r="H411" s="96">
        <v>835</v>
      </c>
      <c r="I411" s="96">
        <v>535</v>
      </c>
      <c r="J411" s="142">
        <v>155.25040387722132</v>
      </c>
      <c r="K411" s="142">
        <v>-15.810768751945222</v>
      </c>
      <c r="L411" s="142">
        <v>3684.7222222222222</v>
      </c>
      <c r="M411" s="142">
        <v>1315.2542372881355</v>
      </c>
      <c r="N411" s="142">
        <v>1204.8780487804879</v>
      </c>
      <c r="Y411" s="139"/>
      <c r="AI411" s="139"/>
    </row>
    <row r="412" spans="2:35" s="5" customFormat="1" ht="8.25" hidden="1" customHeight="1">
      <c r="B412" s="67">
        <v>405</v>
      </c>
      <c r="C412" s="67" t="str">
        <f>VLOOKUP(Datenbereich_A4[[#This Row],[AGS]],[2]Tabelle1!$A$1:$B$68,2,FALSE)</f>
        <v>Wilhelmshaven  Stadt</v>
      </c>
      <c r="D412" s="67">
        <v>2017</v>
      </c>
      <c r="E412" s="96">
        <v>635</v>
      </c>
      <c r="F412" s="96">
        <v>485</v>
      </c>
      <c r="G412" s="96">
        <v>1690</v>
      </c>
      <c r="H412" s="96">
        <v>355</v>
      </c>
      <c r="I412" s="96">
        <v>565</v>
      </c>
      <c r="J412" s="142">
        <v>196.72897196261681</v>
      </c>
      <c r="K412" s="142">
        <v>-29.811866859623734</v>
      </c>
      <c r="L412" s="142">
        <v>2917.8571428571427</v>
      </c>
      <c r="M412" s="142">
        <v>2266.6666666666665</v>
      </c>
      <c r="N412" s="142">
        <v>501.06382978723406</v>
      </c>
      <c r="Y412" s="139"/>
      <c r="AI412" s="139"/>
    </row>
    <row r="413" spans="2:35" s="5" customFormat="1" ht="8.25" hidden="1" customHeight="1">
      <c r="B413" s="67">
        <v>451</v>
      </c>
      <c r="C413" s="67" t="str">
        <f>VLOOKUP(Datenbereich_A4[[#This Row],[AGS]],[2]Tabelle1!$A$1:$B$68,2,FALSE)</f>
        <v>Ammerland</v>
      </c>
      <c r="D413" s="67">
        <v>2017</v>
      </c>
      <c r="E413" s="96">
        <v>1510</v>
      </c>
      <c r="F413" s="96">
        <v>480</v>
      </c>
      <c r="G413" s="96">
        <v>1025</v>
      </c>
      <c r="H413" s="96">
        <v>610</v>
      </c>
      <c r="I413" s="96">
        <v>510</v>
      </c>
      <c r="J413" s="142">
        <v>457.19557195571957</v>
      </c>
      <c r="K413" s="142">
        <v>-33.518005540166207</v>
      </c>
      <c r="L413" s="142">
        <v>956.70103092783506</v>
      </c>
      <c r="M413" s="142">
        <v>2340</v>
      </c>
      <c r="N413" s="142">
        <v>454.3478260869565</v>
      </c>
      <c r="Y413" s="139"/>
      <c r="AI413" s="139"/>
    </row>
    <row r="414" spans="2:35" s="5" customFormat="1" ht="8.25" hidden="1" customHeight="1">
      <c r="B414" s="67">
        <v>452</v>
      </c>
      <c r="C414" s="67" t="str">
        <f>VLOOKUP(Datenbereich_A4[[#This Row],[AGS]],[2]Tabelle1!$A$1:$B$68,2,FALSE)</f>
        <v>Aurich</v>
      </c>
      <c r="D414" s="67">
        <v>2017</v>
      </c>
      <c r="E414" s="96">
        <v>1610</v>
      </c>
      <c r="F414" s="96">
        <v>405</v>
      </c>
      <c r="G414" s="96">
        <v>1620</v>
      </c>
      <c r="H414" s="96">
        <v>820</v>
      </c>
      <c r="I414" s="96">
        <v>300</v>
      </c>
      <c r="J414" s="142">
        <v>412.73885350318471</v>
      </c>
      <c r="K414" s="142">
        <v>-7.9545454545454541</v>
      </c>
      <c r="L414" s="142">
        <v>1762.0689655172414</v>
      </c>
      <c r="M414" s="142">
        <v>2545.1612903225805</v>
      </c>
      <c r="N414" s="142">
        <v>261.4457831325301</v>
      </c>
      <c r="Y414" s="139"/>
      <c r="AI414" s="139"/>
    </row>
    <row r="415" spans="2:35" s="5" customFormat="1" ht="8.25" hidden="1" customHeight="1">
      <c r="B415" s="67">
        <v>453</v>
      </c>
      <c r="C415" s="67" t="str">
        <f>VLOOKUP(Datenbereich_A4[[#This Row],[AGS]],[2]Tabelle1!$A$1:$B$68,2,FALSE)</f>
        <v>Cloppenburg</v>
      </c>
      <c r="D415" s="67">
        <v>2017</v>
      </c>
      <c r="E415" s="96">
        <v>3195</v>
      </c>
      <c r="F415" s="96">
        <v>765</v>
      </c>
      <c r="G415" s="96">
        <v>1465</v>
      </c>
      <c r="H415" s="96">
        <v>3295</v>
      </c>
      <c r="I415" s="96">
        <v>1090</v>
      </c>
      <c r="J415" s="142">
        <v>308.56777493606137</v>
      </c>
      <c r="K415" s="142">
        <v>-25.58365758754864</v>
      </c>
      <c r="L415" s="142">
        <v>961.59420289855075</v>
      </c>
      <c r="M415" s="142">
        <v>9591.176470588236</v>
      </c>
      <c r="N415" s="142">
        <v>631.54362416107381</v>
      </c>
      <c r="Y415" s="139"/>
      <c r="AI415" s="139"/>
    </row>
    <row r="416" spans="2:35" s="5" customFormat="1" ht="8.25" hidden="1" customHeight="1">
      <c r="B416" s="67">
        <v>454</v>
      </c>
      <c r="C416" s="67" t="str">
        <f>VLOOKUP(Datenbereich_A4[[#This Row],[AGS]],[2]Tabelle1!$A$1:$B$68,2,FALSE)</f>
        <v>Emsland</v>
      </c>
      <c r="D416" s="67">
        <v>2017</v>
      </c>
      <c r="E416" s="96">
        <v>7045</v>
      </c>
      <c r="F416" s="96">
        <v>870</v>
      </c>
      <c r="G416" s="96">
        <v>2745</v>
      </c>
      <c r="H416" s="96">
        <v>4640</v>
      </c>
      <c r="I416" s="96">
        <v>1065</v>
      </c>
      <c r="J416" s="142">
        <v>333.53846153846155</v>
      </c>
      <c r="K416" s="142">
        <v>-27.740863787375414</v>
      </c>
      <c r="L416" s="142">
        <v>2591.1764705882351</v>
      </c>
      <c r="M416" s="142">
        <v>6005.2631578947367</v>
      </c>
      <c r="N416" s="142">
        <v>578.343949044586</v>
      </c>
      <c r="Y416" s="139"/>
      <c r="AI416" s="139"/>
    </row>
    <row r="417" spans="2:35" s="5" customFormat="1" ht="8.25" hidden="1" customHeight="1">
      <c r="B417" s="67">
        <v>455</v>
      </c>
      <c r="C417" s="67" t="str">
        <f>VLOOKUP(Datenbereich_A4[[#This Row],[AGS]],[2]Tabelle1!$A$1:$B$68,2,FALSE)</f>
        <v>Friesland</v>
      </c>
      <c r="D417" s="67">
        <v>2017</v>
      </c>
      <c r="E417" s="96">
        <v>405</v>
      </c>
      <c r="F417" s="96">
        <v>205</v>
      </c>
      <c r="G417" s="96">
        <v>815</v>
      </c>
      <c r="H417" s="96">
        <v>175</v>
      </c>
      <c r="I417" s="96">
        <v>180</v>
      </c>
      <c r="J417" s="142">
        <v>142.51497005988023</v>
      </c>
      <c r="K417" s="142">
        <v>-40.579710144927539</v>
      </c>
      <c r="L417" s="142">
        <v>1937.5</v>
      </c>
      <c r="M417" s="142">
        <v>660.86956521739125</v>
      </c>
      <c r="N417" s="142">
        <v>300</v>
      </c>
      <c r="Y417" s="139"/>
      <c r="AI417" s="139"/>
    </row>
    <row r="418" spans="2:35" s="5" customFormat="1" ht="8.25" hidden="1" customHeight="1">
      <c r="B418" s="67">
        <v>456</v>
      </c>
      <c r="C418" s="67" t="str">
        <f>VLOOKUP(Datenbereich_A4[[#This Row],[AGS]],[2]Tabelle1!$A$1:$B$68,2,FALSE)</f>
        <v>Grafschaft Bentheim</v>
      </c>
      <c r="D418" s="67">
        <v>2017</v>
      </c>
      <c r="E418" s="96">
        <v>2415</v>
      </c>
      <c r="F418" s="96">
        <v>1250</v>
      </c>
      <c r="G418" s="96">
        <v>1035</v>
      </c>
      <c r="H418" s="96">
        <v>585</v>
      </c>
      <c r="I418" s="96">
        <v>285</v>
      </c>
      <c r="J418" s="142">
        <v>636.28048780487802</v>
      </c>
      <c r="K418" s="142">
        <v>-28.571428571428573</v>
      </c>
      <c r="L418" s="142">
        <v>967.01030927835052</v>
      </c>
      <c r="M418" s="142">
        <v>1481.081081081081</v>
      </c>
      <c r="N418" s="142">
        <v>103.57142857142857</v>
      </c>
      <c r="Y418" s="139"/>
      <c r="AI418" s="139"/>
    </row>
    <row r="419" spans="2:35" s="5" customFormat="1" ht="8.25" hidden="1" customHeight="1">
      <c r="B419" s="67">
        <v>457</v>
      </c>
      <c r="C419" s="67" t="str">
        <f>VLOOKUP(Datenbereich_A4[[#This Row],[AGS]],[2]Tabelle1!$A$1:$B$68,2,FALSE)</f>
        <v>Leer</v>
      </c>
      <c r="D419" s="67">
        <v>2017</v>
      </c>
      <c r="E419" s="96">
        <v>1115</v>
      </c>
      <c r="F419" s="96">
        <v>445</v>
      </c>
      <c r="G419" s="96">
        <v>1380</v>
      </c>
      <c r="H419" s="96">
        <v>1165</v>
      </c>
      <c r="I419" s="96">
        <v>355</v>
      </c>
      <c r="J419" s="142">
        <v>179.44862155388472</v>
      </c>
      <c r="K419" s="142">
        <v>-30.359937402190923</v>
      </c>
      <c r="L419" s="142">
        <v>1143.2432432432433</v>
      </c>
      <c r="M419" s="142">
        <v>854.91803278688519</v>
      </c>
      <c r="N419" s="142">
        <v>262.24489795918367</v>
      </c>
      <c r="Y419" s="139"/>
      <c r="AI419" s="139"/>
    </row>
    <row r="420" spans="2:35" s="5" customFormat="1" ht="8.25" hidden="1" customHeight="1">
      <c r="B420" s="67">
        <v>458</v>
      </c>
      <c r="C420" s="67" t="str">
        <f>VLOOKUP(Datenbereich_A4[[#This Row],[AGS]],[2]Tabelle1!$A$1:$B$68,2,FALSE)</f>
        <v>Oldenburg</v>
      </c>
      <c r="D420" s="67">
        <v>2017</v>
      </c>
      <c r="E420" s="96">
        <v>1825</v>
      </c>
      <c r="F420" s="96">
        <v>400</v>
      </c>
      <c r="G420" s="96">
        <v>950</v>
      </c>
      <c r="H420" s="96">
        <v>1695</v>
      </c>
      <c r="I420" s="96">
        <v>1270</v>
      </c>
      <c r="J420" s="142">
        <v>349.50738916256159</v>
      </c>
      <c r="K420" s="142">
        <v>-36.204146730462519</v>
      </c>
      <c r="L420" s="142">
        <v>698.31932773109247</v>
      </c>
      <c r="M420" s="142">
        <v>4608.333333333333</v>
      </c>
      <c r="N420" s="142">
        <v>466.96428571428572</v>
      </c>
      <c r="Y420" s="139"/>
      <c r="AI420" s="139"/>
    </row>
    <row r="421" spans="2:35" s="5" customFormat="1" ht="8.25" hidden="1" customHeight="1">
      <c r="B421" s="67">
        <v>459</v>
      </c>
      <c r="C421" s="67" t="str">
        <f>VLOOKUP(Datenbereich_A4[[#This Row],[AGS]],[2]Tabelle1!$A$1:$B$68,2,FALSE)</f>
        <v>Osnabrück</v>
      </c>
      <c r="D421" s="67">
        <v>2017</v>
      </c>
      <c r="E421" s="96">
        <v>4760</v>
      </c>
      <c r="F421" s="96">
        <v>3070</v>
      </c>
      <c r="G421" s="96">
        <v>2035</v>
      </c>
      <c r="H421" s="96">
        <v>4270</v>
      </c>
      <c r="I421" s="96">
        <v>700</v>
      </c>
      <c r="J421" s="142">
        <v>333.12101910828028</v>
      </c>
      <c r="K421" s="142">
        <v>-16.666666666666668</v>
      </c>
      <c r="L421" s="142">
        <v>1083.1395348837209</v>
      </c>
      <c r="M421" s="142">
        <v>3159.5419847328244</v>
      </c>
      <c r="N421" s="142">
        <v>286.74033149171271</v>
      </c>
      <c r="Y421" s="139"/>
      <c r="AI421" s="139"/>
    </row>
    <row r="422" spans="2:35" s="5" customFormat="1" ht="8.25" hidden="1" customHeight="1">
      <c r="B422" s="67">
        <v>460</v>
      </c>
      <c r="C422" s="67" t="str">
        <f>VLOOKUP(Datenbereich_A4[[#This Row],[AGS]],[2]Tabelle1!$A$1:$B$68,2,FALSE)</f>
        <v>Vechta</v>
      </c>
      <c r="D422" s="67">
        <v>2017</v>
      </c>
      <c r="E422" s="96">
        <v>3925</v>
      </c>
      <c r="F422" s="96">
        <v>2480</v>
      </c>
      <c r="G422" s="96">
        <v>2315</v>
      </c>
      <c r="H422" s="96">
        <v>2200</v>
      </c>
      <c r="I422" s="96">
        <v>805</v>
      </c>
      <c r="J422" s="142">
        <v>333.22295805739515</v>
      </c>
      <c r="K422" s="142">
        <v>-21.094495704740694</v>
      </c>
      <c r="L422" s="142">
        <v>1018.3574879227053</v>
      </c>
      <c r="M422" s="142">
        <v>2458.1395348837209</v>
      </c>
      <c r="N422" s="142">
        <v>403.125</v>
      </c>
      <c r="Y422" s="139"/>
      <c r="AI422" s="139"/>
    </row>
    <row r="423" spans="2:35" s="5" customFormat="1" ht="8.25" hidden="1" customHeight="1">
      <c r="B423" s="67">
        <v>461</v>
      </c>
      <c r="C423" s="67" t="str">
        <f>VLOOKUP(Datenbereich_A4[[#This Row],[AGS]],[2]Tabelle1!$A$1:$B$68,2,FALSE)</f>
        <v>Wesermarsch</v>
      </c>
      <c r="D423" s="67">
        <v>2017</v>
      </c>
      <c r="E423" s="96">
        <v>1015</v>
      </c>
      <c r="F423" s="96">
        <v>1120</v>
      </c>
      <c r="G423" s="96">
        <v>695</v>
      </c>
      <c r="H423" s="96">
        <v>350</v>
      </c>
      <c r="I423" s="96">
        <v>275</v>
      </c>
      <c r="J423" s="142">
        <v>185.11235955056179</v>
      </c>
      <c r="K423" s="142">
        <v>-28.843710292249046</v>
      </c>
      <c r="L423" s="142">
        <v>1516.2790697674418</v>
      </c>
      <c r="M423" s="142">
        <v>337.5</v>
      </c>
      <c r="N423" s="142">
        <v>257.14285714285717</v>
      </c>
      <c r="Y423" s="139"/>
      <c r="AI423" s="139"/>
    </row>
    <row r="424" spans="2:35" s="5" customFormat="1" ht="8.25" hidden="1" customHeight="1">
      <c r="B424" s="67">
        <v>462</v>
      </c>
      <c r="C424" s="67" t="str">
        <f>VLOOKUP(Datenbereich_A4[[#This Row],[AGS]],[2]Tabelle1!$A$1:$B$68,2,FALSE)</f>
        <v>Wittmund</v>
      </c>
      <c r="D424" s="67">
        <v>2017</v>
      </c>
      <c r="E424" s="96">
        <v>405</v>
      </c>
      <c r="F424" s="96">
        <v>75</v>
      </c>
      <c r="G424" s="96">
        <v>345</v>
      </c>
      <c r="H424" s="96">
        <v>180</v>
      </c>
      <c r="I424" s="96">
        <v>90</v>
      </c>
      <c r="J424" s="142">
        <v>340.21739130434781</v>
      </c>
      <c r="K424" s="142">
        <v>-54.268292682926827</v>
      </c>
      <c r="L424" s="142">
        <v>4828.5714285714284</v>
      </c>
      <c r="M424" s="142">
        <v>2150</v>
      </c>
      <c r="N424" s="142">
        <v>592.30769230769226</v>
      </c>
      <c r="Y424" s="139"/>
      <c r="AI424" s="139"/>
    </row>
    <row r="425" spans="2:35" s="127" customFormat="1" ht="16.5" hidden="1" customHeight="1">
      <c r="B425" s="74">
        <v>4</v>
      </c>
      <c r="C425" s="74" t="str">
        <f>VLOOKUP(Datenbereich_A4[[#This Row],[AGS]],[2]Tabelle1!$A$1:$B$68,2,FALSE)</f>
        <v>Statistische Region Weser-Ems</v>
      </c>
      <c r="D425" s="74">
        <v>2017</v>
      </c>
      <c r="E425" s="88">
        <v>35165</v>
      </c>
      <c r="F425" s="88">
        <v>18945</v>
      </c>
      <c r="G425" s="88">
        <v>24855</v>
      </c>
      <c r="H425" s="88">
        <v>23235</v>
      </c>
      <c r="I425" s="88">
        <v>12075</v>
      </c>
      <c r="J425" s="144">
        <v>288.04899580666518</v>
      </c>
      <c r="K425" s="144">
        <v>-23.91871812377013</v>
      </c>
      <c r="L425" s="144">
        <v>1508.7378640776699</v>
      </c>
      <c r="M425" s="144">
        <v>2363.944856839873</v>
      </c>
      <c r="N425" s="144">
        <v>476.09732824427482</v>
      </c>
      <c r="Y425" s="129"/>
      <c r="AI425" s="129"/>
    </row>
    <row r="426" spans="2:35" s="74" customFormat="1" ht="16.5" hidden="1" customHeight="1">
      <c r="B426" s="76">
        <v>0</v>
      </c>
      <c r="C426" s="74" t="str">
        <f>VLOOKUP(Datenbereich_A4[[#This Row],[AGS]],[2]Tabelle1!$A$1:$B$68,2,FALSE)</f>
        <v>Niedersachsen</v>
      </c>
      <c r="D426" s="74">
        <v>2017</v>
      </c>
      <c r="E426" s="88">
        <v>94210</v>
      </c>
      <c r="F426" s="88">
        <v>89675</v>
      </c>
      <c r="G426" s="88">
        <v>74755</v>
      </c>
      <c r="H426" s="88">
        <v>43860</v>
      </c>
      <c r="I426" s="88">
        <v>36340</v>
      </c>
      <c r="J426" s="144">
        <v>190.65498411131335</v>
      </c>
      <c r="K426" s="144">
        <v>-19.644617287048156</v>
      </c>
      <c r="L426" s="144">
        <v>1269.6408941004031</v>
      </c>
      <c r="M426" s="144">
        <v>1196.8657599053815</v>
      </c>
      <c r="N426" s="144">
        <v>387.91621911922664</v>
      </c>
      <c r="Y426" s="132"/>
      <c r="AI426" s="132"/>
    </row>
    <row r="427" spans="2:35" s="5" customFormat="1" ht="8.25" hidden="1" customHeight="1">
      <c r="B427" s="67">
        <v>101</v>
      </c>
      <c r="C427" s="67" t="str">
        <f>VLOOKUP(Datenbereich_A4[[#This Row],[AGS]],[2]Tabelle1!$A$1:$B$68,2,FALSE)</f>
        <v>Braunschweig  Stadt</v>
      </c>
      <c r="D427" s="67">
        <v>2018</v>
      </c>
      <c r="E427" s="96">
        <v>3785</v>
      </c>
      <c r="F427" s="96">
        <v>5085</v>
      </c>
      <c r="G427" s="96">
        <v>2345</v>
      </c>
      <c r="H427" s="96">
        <v>560</v>
      </c>
      <c r="I427" s="96">
        <v>565</v>
      </c>
      <c r="J427" s="142">
        <v>94.902162718846554</v>
      </c>
      <c r="K427" s="142">
        <v>-14.638240725197248</v>
      </c>
      <c r="L427" s="142">
        <v>1181.4207650273224</v>
      </c>
      <c r="M427" s="142">
        <v>135.29411764705881</v>
      </c>
      <c r="N427" s="142">
        <v>166.50943396226415</v>
      </c>
      <c r="Y427" s="139"/>
      <c r="AI427" s="139"/>
    </row>
    <row r="428" spans="2:35" s="5" customFormat="1" ht="8.25" hidden="1" customHeight="1">
      <c r="B428" s="67">
        <v>102</v>
      </c>
      <c r="C428" s="67" t="str">
        <f>VLOOKUP(Datenbereich_A4[[#This Row],[AGS]],[2]Tabelle1!$A$1:$B$68,2,FALSE)</f>
        <v>Salzgitter  Stadt</v>
      </c>
      <c r="D428" s="67">
        <v>2018</v>
      </c>
      <c r="E428" s="96">
        <v>1775</v>
      </c>
      <c r="F428" s="96">
        <v>5180</v>
      </c>
      <c r="G428" s="96">
        <v>4090</v>
      </c>
      <c r="H428" s="96">
        <v>1625</v>
      </c>
      <c r="I428" s="96">
        <v>310</v>
      </c>
      <c r="J428" s="142">
        <v>226.88766114180478</v>
      </c>
      <c r="K428" s="142">
        <v>-18.037974683544302</v>
      </c>
      <c r="L428" s="142">
        <v>8791.3043478260861</v>
      </c>
      <c r="M428" s="142">
        <v>1254.1666666666667</v>
      </c>
      <c r="N428" s="142">
        <v>200.97087378640776</v>
      </c>
      <c r="Y428" s="139"/>
      <c r="AI428" s="139"/>
    </row>
    <row r="429" spans="2:35" s="5" customFormat="1" ht="8.25" hidden="1" customHeight="1">
      <c r="B429" s="67">
        <v>103</v>
      </c>
      <c r="C429" s="67" t="str">
        <f>VLOOKUP(Datenbereich_A4[[#This Row],[AGS]],[2]Tabelle1!$A$1:$B$68,2,FALSE)</f>
        <v>Wolfsburg  Stadt</v>
      </c>
      <c r="D429" s="67">
        <v>2018</v>
      </c>
      <c r="E429" s="96">
        <v>1360</v>
      </c>
      <c r="F429" s="96">
        <v>700</v>
      </c>
      <c r="G429" s="96">
        <v>1475</v>
      </c>
      <c r="H429" s="96">
        <v>450</v>
      </c>
      <c r="I429" s="96">
        <v>515</v>
      </c>
      <c r="J429" s="142">
        <v>128.18791946308724</v>
      </c>
      <c r="K429" s="142">
        <v>20.481927710843372</v>
      </c>
      <c r="L429" s="142">
        <v>1216.9642857142858</v>
      </c>
      <c r="M429" s="142">
        <v>476.92307692307691</v>
      </c>
      <c r="N429" s="142">
        <v>184.53038674033149</v>
      </c>
      <c r="Y429" s="139"/>
      <c r="AI429" s="139"/>
    </row>
    <row r="430" spans="2:35" s="5" customFormat="1" ht="8.25" hidden="1" customHeight="1">
      <c r="B430" s="67">
        <v>151</v>
      </c>
      <c r="C430" s="67" t="str">
        <f>VLOOKUP(Datenbereich_A4[[#This Row],[AGS]],[2]Tabelle1!$A$1:$B$68,2,FALSE)</f>
        <v>Gifhorn</v>
      </c>
      <c r="D430" s="67">
        <v>2018</v>
      </c>
      <c r="E430" s="96">
        <v>1020</v>
      </c>
      <c r="F430" s="96">
        <v>1670</v>
      </c>
      <c r="G430" s="96">
        <v>835</v>
      </c>
      <c r="H430" s="96">
        <v>475</v>
      </c>
      <c r="I430" s="96">
        <v>430</v>
      </c>
      <c r="J430" s="142">
        <v>95.028680688336522</v>
      </c>
      <c r="K430" s="142">
        <v>-12.243825538623227</v>
      </c>
      <c r="L430" s="142">
        <v>1268.8524590163934</v>
      </c>
      <c r="M430" s="142">
        <v>779.62962962962968</v>
      </c>
      <c r="N430" s="142">
        <v>330</v>
      </c>
      <c r="Y430" s="139"/>
      <c r="AI430" s="139"/>
    </row>
    <row r="431" spans="2:35" s="5" customFormat="1" ht="8.25" hidden="1" customHeight="1">
      <c r="B431" s="67">
        <v>153</v>
      </c>
      <c r="C431" s="67" t="str">
        <f>VLOOKUP(Datenbereich_A4[[#This Row],[AGS]],[2]Tabelle1!$A$1:$B$68,2,FALSE)</f>
        <v>Goslar</v>
      </c>
      <c r="D431" s="67">
        <v>2018</v>
      </c>
      <c r="E431" s="96">
        <v>880</v>
      </c>
      <c r="F431" s="96">
        <v>1470</v>
      </c>
      <c r="G431" s="96">
        <v>1515</v>
      </c>
      <c r="H431" s="96">
        <v>405</v>
      </c>
      <c r="I431" s="96">
        <v>335</v>
      </c>
      <c r="J431" s="142">
        <v>104.65116279069767</v>
      </c>
      <c r="K431" s="142">
        <v>-24.070247933884296</v>
      </c>
      <c r="L431" s="142">
        <v>2512.0689655172414</v>
      </c>
      <c r="M431" s="142">
        <v>780.43478260869563</v>
      </c>
      <c r="N431" s="142">
        <v>781.57894736842104</v>
      </c>
      <c r="Y431" s="139"/>
      <c r="AI431" s="139"/>
    </row>
    <row r="432" spans="2:35" s="5" customFormat="1" ht="8.25" hidden="1" customHeight="1">
      <c r="B432" s="67">
        <v>154</v>
      </c>
      <c r="C432" s="67" t="str">
        <f>VLOOKUP(Datenbereich_A4[[#This Row],[AGS]],[2]Tabelle1!$A$1:$B$68,2,FALSE)</f>
        <v>Helmstedt</v>
      </c>
      <c r="D432" s="67">
        <v>2018</v>
      </c>
      <c r="E432" s="96">
        <v>825</v>
      </c>
      <c r="F432" s="96">
        <v>880</v>
      </c>
      <c r="G432" s="96">
        <v>440</v>
      </c>
      <c r="H432" s="96">
        <v>335</v>
      </c>
      <c r="I432" s="96">
        <v>415</v>
      </c>
      <c r="J432" s="142">
        <v>161.07594936708861</v>
      </c>
      <c r="K432" s="142">
        <v>-23.211169284467715</v>
      </c>
      <c r="L432" s="142">
        <v>1592.3076923076924</v>
      </c>
      <c r="M432" s="142">
        <v>1761.1111111111111</v>
      </c>
      <c r="N432" s="142">
        <v>232</v>
      </c>
      <c r="Y432" s="139"/>
      <c r="AI432" s="139"/>
    </row>
    <row r="433" spans="2:35" s="5" customFormat="1" ht="8.25" hidden="1" customHeight="1">
      <c r="B433" s="67">
        <v>155</v>
      </c>
      <c r="C433" s="67" t="str">
        <f>VLOOKUP(Datenbereich_A4[[#This Row],[AGS]],[2]Tabelle1!$A$1:$B$68,2,FALSE)</f>
        <v>Northeim</v>
      </c>
      <c r="D433" s="67">
        <v>2018</v>
      </c>
      <c r="E433" s="96">
        <v>875</v>
      </c>
      <c r="F433" s="96">
        <v>700</v>
      </c>
      <c r="G433" s="96">
        <v>980</v>
      </c>
      <c r="H433" s="96">
        <v>395</v>
      </c>
      <c r="I433" s="96">
        <v>455</v>
      </c>
      <c r="J433" s="142">
        <v>160.41666666666666</v>
      </c>
      <c r="K433" s="142">
        <v>-31.773879142300196</v>
      </c>
      <c r="L433" s="142">
        <v>889.89898989898995</v>
      </c>
      <c r="M433" s="142">
        <v>912.82051282051282</v>
      </c>
      <c r="N433" s="142">
        <v>958.1395348837209</v>
      </c>
      <c r="Y433" s="139"/>
      <c r="AI433" s="139"/>
    </row>
    <row r="434" spans="2:35" s="5" customFormat="1" ht="8.25" hidden="1" customHeight="1">
      <c r="B434" s="67">
        <v>157</v>
      </c>
      <c r="C434" s="67" t="str">
        <f>VLOOKUP(Datenbereich_A4[[#This Row],[AGS]],[2]Tabelle1!$A$1:$B$68,2,FALSE)</f>
        <v>Peine</v>
      </c>
      <c r="D434" s="67">
        <v>2018</v>
      </c>
      <c r="E434" s="96">
        <v>1425</v>
      </c>
      <c r="F434" s="96">
        <v>2310</v>
      </c>
      <c r="G434" s="96">
        <v>1460</v>
      </c>
      <c r="H434" s="96">
        <v>465</v>
      </c>
      <c r="I434" s="96">
        <v>570</v>
      </c>
      <c r="J434" s="142">
        <v>198.11715481171549</v>
      </c>
      <c r="K434" s="142">
        <v>-21.588594704684319</v>
      </c>
      <c r="L434" s="142">
        <v>1345.5445544554455</v>
      </c>
      <c r="M434" s="142">
        <v>1353.125</v>
      </c>
      <c r="N434" s="142">
        <v>714.28571428571433</v>
      </c>
      <c r="Y434" s="139"/>
      <c r="AI434" s="139"/>
    </row>
    <row r="435" spans="2:35" s="5" customFormat="1" ht="8.25" hidden="1" customHeight="1">
      <c r="B435" s="67">
        <v>158</v>
      </c>
      <c r="C435" s="67" t="str">
        <f>VLOOKUP(Datenbereich_A4[[#This Row],[AGS]],[2]Tabelle1!$A$1:$B$68,2,FALSE)</f>
        <v>Wolfenbüttel</v>
      </c>
      <c r="D435" s="67">
        <v>2018</v>
      </c>
      <c r="E435" s="96">
        <v>745</v>
      </c>
      <c r="F435" s="96">
        <v>905</v>
      </c>
      <c r="G435" s="96">
        <v>1000</v>
      </c>
      <c r="H435" s="96">
        <v>130</v>
      </c>
      <c r="I435" s="96">
        <v>245</v>
      </c>
      <c r="J435" s="142">
        <v>128.52760736196319</v>
      </c>
      <c r="K435" s="142">
        <v>-31.69811320754717</v>
      </c>
      <c r="L435" s="142">
        <v>521.11801242236027</v>
      </c>
      <c r="M435" s="142">
        <v>441.66666666666669</v>
      </c>
      <c r="N435" s="142">
        <v>329.82456140350877</v>
      </c>
      <c r="Y435" s="139"/>
      <c r="AI435" s="139"/>
    </row>
    <row r="436" spans="2:35" s="5" customFormat="1" ht="8.25" hidden="1" customHeight="1">
      <c r="B436" s="67">
        <v>159</v>
      </c>
      <c r="C436" s="67" t="str">
        <f>VLOOKUP(Datenbereich_A4[[#This Row],[AGS]],[2]Tabelle1!$A$1:$B$68,2,FALSE)</f>
        <v>Göttingen</v>
      </c>
      <c r="D436" s="67">
        <v>2018</v>
      </c>
      <c r="E436" s="96">
        <v>1480</v>
      </c>
      <c r="F436" s="96">
        <v>3005</v>
      </c>
      <c r="G436" s="96">
        <v>2690</v>
      </c>
      <c r="H436" s="96">
        <v>810</v>
      </c>
      <c r="I436" s="96">
        <v>845</v>
      </c>
      <c r="J436" s="142">
        <v>49.646107178968656</v>
      </c>
      <c r="K436" s="142">
        <v>-21.396808788909233</v>
      </c>
      <c r="L436" s="142">
        <v>1386.1878453038673</v>
      </c>
      <c r="M436" s="142">
        <v>409.43396226415092</v>
      </c>
      <c r="N436" s="142">
        <v>152.99401197604791</v>
      </c>
      <c r="Y436" s="139"/>
      <c r="AI436" s="139"/>
    </row>
    <row r="437" spans="2:35" s="127" customFormat="1" ht="16.5" hidden="1" customHeight="1">
      <c r="B437" s="74">
        <v>1</v>
      </c>
      <c r="C437" s="74" t="str">
        <f>VLOOKUP(Datenbereich_A4[[#This Row],[AGS]],[2]Tabelle1!$A$1:$B$68,2,FALSE)</f>
        <v>Statistische Region Braunschweig</v>
      </c>
      <c r="D437" s="74">
        <v>2018</v>
      </c>
      <c r="E437" s="88">
        <v>14160</v>
      </c>
      <c r="F437" s="88">
        <v>21895</v>
      </c>
      <c r="G437" s="88">
        <v>16830</v>
      </c>
      <c r="H437" s="88">
        <v>5650</v>
      </c>
      <c r="I437" s="88">
        <v>4675</v>
      </c>
      <c r="J437" s="144">
        <v>118.55224571693162</v>
      </c>
      <c r="K437" s="144">
        <v>-18.796128027296668</v>
      </c>
      <c r="L437" s="144">
        <v>1537.1595330739299</v>
      </c>
      <c r="M437" s="144">
        <v>599.25742574257424</v>
      </c>
      <c r="N437" s="144">
        <v>270.15043547110054</v>
      </c>
      <c r="Y437" s="129"/>
      <c r="AI437" s="129"/>
    </row>
    <row r="438" spans="2:35" s="5" customFormat="1" ht="8.25" hidden="1" customHeight="1">
      <c r="B438" s="67">
        <v>241</v>
      </c>
      <c r="C438" s="67" t="str">
        <f>VLOOKUP(Datenbereich_A4[[#This Row],[AGS]],[2]Tabelle1!$A$1:$B$68,2,FALSE)</f>
        <v>Hannover  Region</v>
      </c>
      <c r="D438" s="67">
        <v>2018</v>
      </c>
      <c r="E438" s="96">
        <v>18495</v>
      </c>
      <c r="F438" s="96">
        <v>25975</v>
      </c>
      <c r="G438" s="96">
        <v>13600</v>
      </c>
      <c r="H438" s="96">
        <v>6465</v>
      </c>
      <c r="I438" s="96">
        <v>10505</v>
      </c>
      <c r="J438" s="142">
        <v>134.44035999492965</v>
      </c>
      <c r="K438" s="142">
        <v>-12.53914273207852</v>
      </c>
      <c r="L438" s="142">
        <v>1290.5930470347648</v>
      </c>
      <c r="M438" s="142">
        <v>783.19672131147536</v>
      </c>
      <c r="N438" s="142">
        <v>302.95358649789029</v>
      </c>
      <c r="Y438" s="139"/>
      <c r="AI438" s="139"/>
    </row>
    <row r="439" spans="2:35" s="5" customFormat="1" ht="8.25" hidden="1" customHeight="1">
      <c r="B439" s="67">
        <v>241001</v>
      </c>
      <c r="C439" s="67" t="str">
        <f>VLOOKUP(Datenbereich_A4[[#This Row],[AGS]],[2]Tabelle1!$A$1:$B$68,2,FALSE)</f>
        <v>dav. Hannover  Lhst.</v>
      </c>
      <c r="D439" s="67">
        <v>2018</v>
      </c>
      <c r="E439" s="96">
        <v>9780</v>
      </c>
      <c r="F439" s="96">
        <v>16430</v>
      </c>
      <c r="G439" s="96">
        <v>5865</v>
      </c>
      <c r="H439" s="96">
        <v>3655</v>
      </c>
      <c r="I439" s="96">
        <v>4895</v>
      </c>
      <c r="J439" s="142">
        <v>108.26235093696764</v>
      </c>
      <c r="K439" s="142">
        <v>-15.090439276485789</v>
      </c>
      <c r="L439" s="142">
        <v>1036.6279069767443</v>
      </c>
      <c r="M439" s="142">
        <v>991.04477611940297</v>
      </c>
      <c r="N439" s="142">
        <v>145.60963371801304</v>
      </c>
      <c r="Y439" s="139"/>
      <c r="AI439" s="139"/>
    </row>
    <row r="440" spans="2:35" s="5" customFormat="1" ht="8.25" hidden="1" customHeight="1">
      <c r="B440" s="67">
        <v>241999</v>
      </c>
      <c r="C440" s="67" t="str">
        <f>VLOOKUP(Datenbereich_A4[[#This Row],[AGS]],[2]Tabelle1!$A$1:$B$68,2,FALSE)</f>
        <v>dav. Hannover  Umland</v>
      </c>
      <c r="D440" s="67">
        <v>2018</v>
      </c>
      <c r="E440" s="96">
        <v>8720</v>
      </c>
      <c r="F440" s="96">
        <v>9545</v>
      </c>
      <c r="G440" s="96">
        <v>7735</v>
      </c>
      <c r="H440" s="96">
        <v>2810</v>
      </c>
      <c r="I440" s="96">
        <v>5610</v>
      </c>
      <c r="J440" s="142">
        <v>173.09740056373317</v>
      </c>
      <c r="K440" s="142">
        <v>-7.7688665571552811</v>
      </c>
      <c r="L440" s="142">
        <v>1574.2424242424242</v>
      </c>
      <c r="M440" s="142">
        <v>607.80856423173805</v>
      </c>
      <c r="N440" s="142">
        <v>813.68078175895766</v>
      </c>
      <c r="Y440" s="139"/>
      <c r="AI440" s="139"/>
    </row>
    <row r="441" spans="2:35" s="5" customFormat="1" ht="8.25" hidden="1" customHeight="1">
      <c r="B441" s="67">
        <v>251</v>
      </c>
      <c r="C441" s="67" t="str">
        <f>VLOOKUP(Datenbereich_A4[[#This Row],[AGS]],[2]Tabelle1!$A$1:$B$68,2,FALSE)</f>
        <v>Diepholz</v>
      </c>
      <c r="D441" s="67">
        <v>2018</v>
      </c>
      <c r="E441" s="96">
        <v>3160</v>
      </c>
      <c r="F441" s="96">
        <v>1530</v>
      </c>
      <c r="G441" s="96">
        <v>1720</v>
      </c>
      <c r="H441" s="96">
        <v>1350</v>
      </c>
      <c r="I441" s="96">
        <v>905</v>
      </c>
      <c r="J441" s="142">
        <v>319.09814323607429</v>
      </c>
      <c r="K441" s="142">
        <v>-14.429530201342281</v>
      </c>
      <c r="L441" s="142">
        <v>1321.4876033057851</v>
      </c>
      <c r="M441" s="142">
        <v>2188.1355932203392</v>
      </c>
      <c r="N441" s="142">
        <v>862.76595744680856</v>
      </c>
      <c r="Y441" s="139"/>
      <c r="AI441" s="139"/>
    </row>
    <row r="442" spans="2:35" s="5" customFormat="1" ht="8.25" hidden="1" customHeight="1">
      <c r="B442" s="67">
        <v>252</v>
      </c>
      <c r="C442" s="67" t="str">
        <f>VLOOKUP(Datenbereich_A4[[#This Row],[AGS]],[2]Tabelle1!$A$1:$B$68,2,FALSE)</f>
        <v>Hameln-Pyrmont</v>
      </c>
      <c r="D442" s="67">
        <v>2018</v>
      </c>
      <c r="E442" s="96">
        <v>1005</v>
      </c>
      <c r="F442" s="96">
        <v>2690</v>
      </c>
      <c r="G442" s="96">
        <v>1975</v>
      </c>
      <c r="H442" s="96">
        <v>1300</v>
      </c>
      <c r="I442" s="96">
        <v>1040</v>
      </c>
      <c r="J442" s="142">
        <v>76.936619718309856</v>
      </c>
      <c r="K442" s="142">
        <v>-16.485563489599503</v>
      </c>
      <c r="L442" s="142">
        <v>1290.8450704225352</v>
      </c>
      <c r="M442" s="142">
        <v>2263.6363636363635</v>
      </c>
      <c r="N442" s="142">
        <v>2160.8695652173915</v>
      </c>
      <c r="Y442" s="139"/>
      <c r="AI442" s="139"/>
    </row>
    <row r="443" spans="2:35" s="5" customFormat="1" ht="8.25" hidden="1" customHeight="1">
      <c r="B443" s="67">
        <v>254</v>
      </c>
      <c r="C443" s="67" t="str">
        <f>VLOOKUP(Datenbereich_A4[[#This Row],[AGS]],[2]Tabelle1!$A$1:$B$68,2,FALSE)</f>
        <v>Hildesheim</v>
      </c>
      <c r="D443" s="67">
        <v>2018</v>
      </c>
      <c r="E443" s="96">
        <v>2190</v>
      </c>
      <c r="F443" s="96">
        <v>3285</v>
      </c>
      <c r="G443" s="96">
        <v>2475</v>
      </c>
      <c r="H443" s="96">
        <v>1020</v>
      </c>
      <c r="I443" s="96">
        <v>1640</v>
      </c>
      <c r="J443" s="142">
        <v>123.6976506639428</v>
      </c>
      <c r="K443" s="142">
        <v>-21.090559692529425</v>
      </c>
      <c r="L443" s="142">
        <v>747.60273972602738</v>
      </c>
      <c r="M443" s="142">
        <v>684.61538461538464</v>
      </c>
      <c r="N443" s="142">
        <v>662.79069767441865</v>
      </c>
      <c r="Y443" s="139"/>
      <c r="AI443" s="139"/>
    </row>
    <row r="444" spans="2:35" s="5" customFormat="1" ht="8.25" hidden="1" customHeight="1">
      <c r="B444" s="67">
        <v>255</v>
      </c>
      <c r="C444" s="67" t="str">
        <f>VLOOKUP(Datenbereich_A4[[#This Row],[AGS]],[2]Tabelle1!$A$1:$B$68,2,FALSE)</f>
        <v>Holzminden</v>
      </c>
      <c r="D444" s="67">
        <v>2018</v>
      </c>
      <c r="E444" s="96">
        <v>145</v>
      </c>
      <c r="F444" s="96">
        <v>965</v>
      </c>
      <c r="G444" s="96">
        <v>675</v>
      </c>
      <c r="H444" s="96">
        <v>50</v>
      </c>
      <c r="I444" s="96">
        <v>185</v>
      </c>
      <c r="J444" s="142">
        <v>-18.994413407821231</v>
      </c>
      <c r="K444" s="142">
        <v>-28.782287822878228</v>
      </c>
      <c r="L444" s="142">
        <v>2496.1538461538462</v>
      </c>
      <c r="M444" s="142">
        <v>257.14285714285717</v>
      </c>
      <c r="N444" s="142">
        <v>1323.0769230769231</v>
      </c>
      <c r="Y444" s="139"/>
      <c r="AI444" s="139"/>
    </row>
    <row r="445" spans="2:35" s="5" customFormat="1" ht="8.25" hidden="1" customHeight="1">
      <c r="B445" s="67">
        <v>256</v>
      </c>
      <c r="C445" s="67" t="str">
        <f>VLOOKUP(Datenbereich_A4[[#This Row],[AGS]],[2]Tabelle1!$A$1:$B$68,2,FALSE)</f>
        <v>Nienburg (Weser)</v>
      </c>
      <c r="D445" s="67">
        <v>2018</v>
      </c>
      <c r="E445" s="96">
        <v>1725</v>
      </c>
      <c r="F445" s="96">
        <v>1345</v>
      </c>
      <c r="G445" s="96">
        <v>1360</v>
      </c>
      <c r="H445" s="96">
        <v>1285</v>
      </c>
      <c r="I445" s="96">
        <v>1010</v>
      </c>
      <c r="J445" s="142">
        <v>257.88381742738591</v>
      </c>
      <c r="K445" s="142">
        <v>-32.207661290322584</v>
      </c>
      <c r="L445" s="142">
        <v>310.87613293051362</v>
      </c>
      <c r="M445" s="142">
        <v>3793.939393939394</v>
      </c>
      <c r="N445" s="142">
        <v>1641.3793103448277</v>
      </c>
      <c r="Y445" s="139"/>
      <c r="AI445" s="139"/>
    </row>
    <row r="446" spans="2:35" s="5" customFormat="1" ht="8.25" hidden="1" customHeight="1">
      <c r="B446" s="67">
        <v>257</v>
      </c>
      <c r="C446" s="67" t="str">
        <f>VLOOKUP(Datenbereich_A4[[#This Row],[AGS]],[2]Tabelle1!$A$1:$B$68,2,FALSE)</f>
        <v>Schaumburg</v>
      </c>
      <c r="D446" s="67">
        <v>2018</v>
      </c>
      <c r="E446" s="96">
        <v>1655</v>
      </c>
      <c r="F446" s="96">
        <v>2120</v>
      </c>
      <c r="G446" s="96">
        <v>1520</v>
      </c>
      <c r="H446" s="96">
        <v>545</v>
      </c>
      <c r="I446" s="96">
        <v>825</v>
      </c>
      <c r="J446" s="142">
        <v>176.29382303839733</v>
      </c>
      <c r="K446" s="142">
        <v>-30.718954248366014</v>
      </c>
      <c r="L446" s="142">
        <v>893.46405228758169</v>
      </c>
      <c r="M446" s="142">
        <v>823.72881355932202</v>
      </c>
      <c r="N446" s="142">
        <v>468.9655172413793</v>
      </c>
      <c r="Y446" s="139"/>
      <c r="AI446" s="139"/>
    </row>
    <row r="447" spans="2:35" s="127" customFormat="1" ht="16.5" hidden="1" customHeight="1">
      <c r="B447" s="74">
        <v>2</v>
      </c>
      <c r="C447" s="74" t="str">
        <f>VLOOKUP(Datenbereich_A4[[#This Row],[AGS]],[2]Tabelle1!$A$1:$B$68,2,FALSE)</f>
        <v>Statistische Region Hannover</v>
      </c>
      <c r="D447" s="74">
        <v>2018</v>
      </c>
      <c r="E447" s="88">
        <v>28375</v>
      </c>
      <c r="F447" s="88">
        <v>37905</v>
      </c>
      <c r="G447" s="88">
        <v>23325</v>
      </c>
      <c r="H447" s="88">
        <v>12015</v>
      </c>
      <c r="I447" s="88">
        <v>16110</v>
      </c>
      <c r="J447" s="144">
        <v>147.81659388646287</v>
      </c>
      <c r="K447" s="144">
        <v>-16.269052352551359</v>
      </c>
      <c r="L447" s="144">
        <v>1041.7033773861967</v>
      </c>
      <c r="M447" s="144">
        <v>1010.4436229205176</v>
      </c>
      <c r="N447" s="144">
        <v>406.92259282567653</v>
      </c>
      <c r="Y447" s="129"/>
      <c r="AI447" s="129"/>
    </row>
    <row r="448" spans="2:35" s="5" customFormat="1" ht="8.25" hidden="1" customHeight="1">
      <c r="B448" s="67">
        <v>351</v>
      </c>
      <c r="C448" s="67" t="str">
        <f>VLOOKUP(Datenbereich_A4[[#This Row],[AGS]],[2]Tabelle1!$A$1:$B$68,2,FALSE)</f>
        <v>Celle</v>
      </c>
      <c r="D448" s="67">
        <v>2018</v>
      </c>
      <c r="E448" s="96">
        <v>1555</v>
      </c>
      <c r="F448" s="96">
        <v>1420</v>
      </c>
      <c r="G448" s="96">
        <v>1640</v>
      </c>
      <c r="H448" s="96">
        <v>780</v>
      </c>
      <c r="I448" s="96">
        <v>1905</v>
      </c>
      <c r="J448" s="142">
        <v>269.35866983372921</v>
      </c>
      <c r="K448" s="142">
        <v>-41.273779983457402</v>
      </c>
      <c r="L448" s="142">
        <v>1255.3719008264463</v>
      </c>
      <c r="M448" s="142">
        <v>940</v>
      </c>
      <c r="N448" s="142">
        <v>1170</v>
      </c>
      <c r="Y448" s="139"/>
      <c r="AI448" s="139"/>
    </row>
    <row r="449" spans="2:35" s="5" customFormat="1" ht="8.25" hidden="1" customHeight="1">
      <c r="B449" s="67">
        <v>352</v>
      </c>
      <c r="C449" s="67" t="str">
        <f>VLOOKUP(Datenbereich_A4[[#This Row],[AGS]],[2]Tabelle1!$A$1:$B$68,2,FALSE)</f>
        <v>Cuxhaven</v>
      </c>
      <c r="D449" s="67">
        <v>2018</v>
      </c>
      <c r="E449" s="96">
        <v>1435</v>
      </c>
      <c r="F449" s="96">
        <v>810</v>
      </c>
      <c r="G449" s="96">
        <v>1585</v>
      </c>
      <c r="H449" s="96">
        <v>580</v>
      </c>
      <c r="I449" s="96">
        <v>380</v>
      </c>
      <c r="J449" s="142">
        <v>236.85446009389671</v>
      </c>
      <c r="K449" s="142">
        <v>-29.626411815812336</v>
      </c>
      <c r="L449" s="142">
        <v>1721.83908045977</v>
      </c>
      <c r="M449" s="142">
        <v>1387.1794871794871</v>
      </c>
      <c r="N449" s="142">
        <v>381.01265822784808</v>
      </c>
      <c r="Y449" s="139"/>
      <c r="AI449" s="139"/>
    </row>
    <row r="450" spans="2:35" s="5" customFormat="1" ht="8.25" hidden="1" customHeight="1">
      <c r="B450" s="67">
        <v>353</v>
      </c>
      <c r="C450" s="67" t="str">
        <f>VLOOKUP(Datenbereich_A4[[#This Row],[AGS]],[2]Tabelle1!$A$1:$B$68,2,FALSE)</f>
        <v>Harburg</v>
      </c>
      <c r="D450" s="67">
        <v>2018</v>
      </c>
      <c r="E450" s="96">
        <v>2635</v>
      </c>
      <c r="F450" s="96">
        <v>1500</v>
      </c>
      <c r="G450" s="96">
        <v>1140</v>
      </c>
      <c r="H450" s="96">
        <v>1020</v>
      </c>
      <c r="I450" s="96">
        <v>390</v>
      </c>
      <c r="J450" s="142">
        <v>200.11389521640092</v>
      </c>
      <c r="K450" s="142">
        <v>-7.3502161828289063</v>
      </c>
      <c r="L450" s="142">
        <v>1087.5</v>
      </c>
      <c r="M450" s="142">
        <v>709.52380952380952</v>
      </c>
      <c r="N450" s="142">
        <v>572.41379310344826</v>
      </c>
      <c r="Y450" s="139"/>
      <c r="AI450" s="139"/>
    </row>
    <row r="451" spans="2:35" s="5" customFormat="1" ht="8.25" hidden="1" customHeight="1">
      <c r="B451" s="67">
        <v>354</v>
      </c>
      <c r="C451" s="67" t="str">
        <f>VLOOKUP(Datenbereich_A4[[#This Row],[AGS]],[2]Tabelle1!$A$1:$B$68,2,FALSE)</f>
        <v>Lüchow-Dannenberg</v>
      </c>
      <c r="D451" s="67">
        <v>2018</v>
      </c>
      <c r="E451" s="96">
        <v>635</v>
      </c>
      <c r="F451" s="96">
        <v>105</v>
      </c>
      <c r="G451" s="96">
        <v>265</v>
      </c>
      <c r="H451" s="96">
        <v>130</v>
      </c>
      <c r="I451" s="96">
        <v>35</v>
      </c>
      <c r="J451" s="142">
        <v>170.21276595744681</v>
      </c>
      <c r="K451" s="142">
        <v>0.96153846153846156</v>
      </c>
      <c r="L451" s="142">
        <v>3685.7142857142858</v>
      </c>
      <c r="M451" s="142">
        <v>1525</v>
      </c>
      <c r="N451" s="142">
        <v>3400</v>
      </c>
      <c r="Y451" s="139"/>
      <c r="AI451" s="139"/>
    </row>
    <row r="452" spans="2:35" s="5" customFormat="1" ht="8.25" hidden="1" customHeight="1">
      <c r="B452" s="67">
        <v>355</v>
      </c>
      <c r="C452" s="67" t="str">
        <f>VLOOKUP(Datenbereich_A4[[#This Row],[AGS]],[2]Tabelle1!$A$1:$B$68,2,FALSE)</f>
        <v>Lüneburg</v>
      </c>
      <c r="D452" s="67">
        <v>2018</v>
      </c>
      <c r="E452" s="96">
        <v>1460</v>
      </c>
      <c r="F452" s="96">
        <v>775</v>
      </c>
      <c r="G452" s="96">
        <v>1825</v>
      </c>
      <c r="H452" s="96">
        <v>490</v>
      </c>
      <c r="I452" s="96">
        <v>755</v>
      </c>
      <c r="J452" s="142">
        <v>149.57264957264957</v>
      </c>
      <c r="K452" s="142">
        <v>-22.110552763819097</v>
      </c>
      <c r="L452" s="142">
        <v>1459.8290598290598</v>
      </c>
      <c r="M452" s="142">
        <v>1224.3243243243244</v>
      </c>
      <c r="N452" s="142">
        <v>380.89171974522293</v>
      </c>
      <c r="Y452" s="139"/>
      <c r="AI452" s="139"/>
    </row>
    <row r="453" spans="2:35" s="5" customFormat="1" ht="8.25" hidden="1" customHeight="1">
      <c r="B453" s="67">
        <v>356</v>
      </c>
      <c r="C453" s="67" t="str">
        <f>VLOOKUP(Datenbereich_A4[[#This Row],[AGS]],[2]Tabelle1!$A$1:$B$68,2,FALSE)</f>
        <v>Osterholz</v>
      </c>
      <c r="D453" s="67">
        <v>2018</v>
      </c>
      <c r="E453" s="96">
        <v>685</v>
      </c>
      <c r="F453" s="96">
        <v>745</v>
      </c>
      <c r="G453" s="96">
        <v>700</v>
      </c>
      <c r="H453" s="96">
        <v>195</v>
      </c>
      <c r="I453" s="96">
        <v>265</v>
      </c>
      <c r="J453" s="142">
        <v>160.45627376425855</v>
      </c>
      <c r="K453" s="142">
        <v>-26.091269841269842</v>
      </c>
      <c r="L453" s="142">
        <v>743.37349397590367</v>
      </c>
      <c r="M453" s="142">
        <v>509.375</v>
      </c>
      <c r="N453" s="142">
        <v>657.14285714285711</v>
      </c>
      <c r="Y453" s="139"/>
      <c r="AI453" s="139"/>
    </row>
    <row r="454" spans="2:35" s="5" customFormat="1" ht="8.25" hidden="1" customHeight="1">
      <c r="B454" s="67">
        <v>357</v>
      </c>
      <c r="C454" s="67" t="str">
        <f>VLOOKUP(Datenbereich_A4[[#This Row],[AGS]],[2]Tabelle1!$A$1:$B$68,2,FALSE)</f>
        <v>Rotenburg (Wümme)</v>
      </c>
      <c r="D454" s="67">
        <v>2018</v>
      </c>
      <c r="E454" s="96">
        <v>1775</v>
      </c>
      <c r="F454" s="96">
        <v>740</v>
      </c>
      <c r="G454" s="96">
        <v>1095</v>
      </c>
      <c r="H454" s="96">
        <v>610</v>
      </c>
      <c r="I454" s="96">
        <v>310</v>
      </c>
      <c r="J454" s="142">
        <v>150.35260930888575</v>
      </c>
      <c r="K454" s="142">
        <v>-26</v>
      </c>
      <c r="L454" s="142">
        <v>2446.5116279069766</v>
      </c>
      <c r="M454" s="142">
        <v>989.28571428571433</v>
      </c>
      <c r="N454" s="142">
        <v>416.66666666666669</v>
      </c>
      <c r="Y454" s="139"/>
      <c r="AI454" s="139"/>
    </row>
    <row r="455" spans="2:35" s="5" customFormat="1" ht="8.25" hidden="1" customHeight="1">
      <c r="B455" s="67">
        <v>358</v>
      </c>
      <c r="C455" s="67" t="str">
        <f>VLOOKUP(Datenbereich_A4[[#This Row],[AGS]],[2]Tabelle1!$A$1:$B$68,2,FALSE)</f>
        <v>Heidekreis</v>
      </c>
      <c r="D455" s="67">
        <v>2018</v>
      </c>
      <c r="E455" s="96">
        <v>2145</v>
      </c>
      <c r="F455" s="96">
        <v>870</v>
      </c>
      <c r="G455" s="96">
        <v>1090</v>
      </c>
      <c r="H455" s="96">
        <v>615</v>
      </c>
      <c r="I455" s="96">
        <v>425</v>
      </c>
      <c r="J455" s="142">
        <v>362.2844827586207</v>
      </c>
      <c r="K455" s="142">
        <v>-32.922127987663842</v>
      </c>
      <c r="L455" s="142">
        <v>1097.8021978021977</v>
      </c>
      <c r="M455" s="142">
        <v>1400</v>
      </c>
      <c r="N455" s="142">
        <v>412.04819277108436</v>
      </c>
      <c r="Y455" s="139"/>
      <c r="AI455" s="139"/>
    </row>
    <row r="456" spans="2:35" s="5" customFormat="1" ht="8.25" hidden="1" customHeight="1">
      <c r="B456" s="67">
        <v>359</v>
      </c>
      <c r="C456" s="67" t="str">
        <f>VLOOKUP(Datenbereich_A4[[#This Row],[AGS]],[2]Tabelle1!$A$1:$B$68,2,FALSE)</f>
        <v>Stade</v>
      </c>
      <c r="D456" s="67">
        <v>2018</v>
      </c>
      <c r="E456" s="96">
        <v>3675</v>
      </c>
      <c r="F456" s="96">
        <v>1765</v>
      </c>
      <c r="G456" s="96">
        <v>2340</v>
      </c>
      <c r="H456" s="96">
        <v>1275</v>
      </c>
      <c r="I456" s="96">
        <v>390</v>
      </c>
      <c r="J456" s="142">
        <v>424.25106990014268</v>
      </c>
      <c r="K456" s="142">
        <v>-9.9949005609382962</v>
      </c>
      <c r="L456" s="142">
        <v>3242.8571428571427</v>
      </c>
      <c r="M456" s="142">
        <v>1400</v>
      </c>
      <c r="N456" s="142">
        <v>236.20689655172413</v>
      </c>
      <c r="Y456" s="139"/>
      <c r="AI456" s="139"/>
    </row>
    <row r="457" spans="2:35" s="5" customFormat="1" ht="8.25" hidden="1" customHeight="1">
      <c r="B457" s="67">
        <v>360</v>
      </c>
      <c r="C457" s="67" t="str">
        <f>VLOOKUP(Datenbereich_A4[[#This Row],[AGS]],[2]Tabelle1!$A$1:$B$68,2,FALSE)</f>
        <v>Uelzen</v>
      </c>
      <c r="D457" s="67">
        <v>2018</v>
      </c>
      <c r="E457" s="96">
        <v>965</v>
      </c>
      <c r="F457" s="96">
        <v>280</v>
      </c>
      <c r="G457" s="96">
        <v>675</v>
      </c>
      <c r="H457" s="96">
        <v>325</v>
      </c>
      <c r="I457" s="96">
        <v>220</v>
      </c>
      <c r="J457" s="142">
        <v>228.23129251700681</v>
      </c>
      <c r="K457" s="142">
        <v>-21.348314606741575</v>
      </c>
      <c r="L457" s="142">
        <v>1885.2941176470588</v>
      </c>
      <c r="M457" s="142">
        <v>1377.2727272727273</v>
      </c>
      <c r="N457" s="142">
        <v>260.65573770491801</v>
      </c>
      <c r="Y457" s="139"/>
      <c r="AI457" s="139"/>
    </row>
    <row r="458" spans="2:35" s="5" customFormat="1" ht="8.25" hidden="1" customHeight="1">
      <c r="B458" s="67">
        <v>361</v>
      </c>
      <c r="C458" s="67" t="str">
        <f>VLOOKUP(Datenbereich_A4[[#This Row],[AGS]],[2]Tabelle1!$A$1:$B$68,2,FALSE)</f>
        <v>Verden</v>
      </c>
      <c r="D458" s="67">
        <v>2018</v>
      </c>
      <c r="E458" s="96">
        <v>1430</v>
      </c>
      <c r="F458" s="96">
        <v>1685</v>
      </c>
      <c r="G458" s="96">
        <v>1100</v>
      </c>
      <c r="H458" s="96">
        <v>480</v>
      </c>
      <c r="I458" s="96">
        <v>695</v>
      </c>
      <c r="J458" s="142">
        <v>220.62780269058297</v>
      </c>
      <c r="K458" s="142">
        <v>-34.050880626223091</v>
      </c>
      <c r="L458" s="142">
        <v>1082.7956989247311</v>
      </c>
      <c r="M458" s="142">
        <v>1614.2857142857142</v>
      </c>
      <c r="N458" s="142">
        <v>526.12612612612611</v>
      </c>
      <c r="Y458" s="139"/>
      <c r="AI458" s="139"/>
    </row>
    <row r="459" spans="2:35" s="127" customFormat="1" ht="16.5" hidden="1" customHeight="1">
      <c r="B459" s="74">
        <v>3</v>
      </c>
      <c r="C459" s="74" t="str">
        <f>VLOOKUP(Datenbereich_A4[[#This Row],[AGS]],[2]Tabelle1!$A$1:$B$68,2,FALSE)</f>
        <v>Statistische Region Lüneburg</v>
      </c>
      <c r="D459" s="74">
        <v>2018</v>
      </c>
      <c r="E459" s="88">
        <v>18395</v>
      </c>
      <c r="F459" s="88">
        <v>10690</v>
      </c>
      <c r="G459" s="88">
        <v>13460</v>
      </c>
      <c r="H459" s="88">
        <v>6505</v>
      </c>
      <c r="I459" s="88">
        <v>5775</v>
      </c>
      <c r="J459" s="144">
        <v>239.26595352268535</v>
      </c>
      <c r="K459" s="144">
        <v>-26.092367256637168</v>
      </c>
      <c r="L459" s="144">
        <v>1498.5748218527317</v>
      </c>
      <c r="M459" s="144">
        <v>1084.8816029143898</v>
      </c>
      <c r="N459" s="144">
        <v>533.91877058177829</v>
      </c>
      <c r="Y459" s="129"/>
      <c r="AI459" s="129"/>
    </row>
    <row r="460" spans="2:35" s="5" customFormat="1" ht="8.25" hidden="1" customHeight="1">
      <c r="B460" s="67">
        <v>401</v>
      </c>
      <c r="C460" s="67" t="str">
        <f>VLOOKUP(Datenbereich_A4[[#This Row],[AGS]],[2]Tabelle1!$A$1:$B$68,2,FALSE)</f>
        <v>Delmenhorst  Stadt</v>
      </c>
      <c r="D460" s="67">
        <v>2018</v>
      </c>
      <c r="E460" s="96">
        <v>1485</v>
      </c>
      <c r="F460" s="96">
        <v>2355</v>
      </c>
      <c r="G460" s="96">
        <v>1685</v>
      </c>
      <c r="H460" s="96">
        <v>1075</v>
      </c>
      <c r="I460" s="96">
        <v>985</v>
      </c>
      <c r="J460" s="142">
        <v>197.59519038076152</v>
      </c>
      <c r="K460" s="142">
        <v>-25.639406378275972</v>
      </c>
      <c r="L460" s="142">
        <v>1520.1923076923076</v>
      </c>
      <c r="M460" s="142">
        <v>4034.6153846153848</v>
      </c>
      <c r="N460" s="142">
        <v>1307.1428571428571</v>
      </c>
      <c r="Y460" s="139"/>
      <c r="AI460" s="139"/>
    </row>
    <row r="461" spans="2:35" s="5" customFormat="1" ht="8.25" hidden="1" customHeight="1">
      <c r="B461" s="67">
        <v>402</v>
      </c>
      <c r="C461" s="67" t="str">
        <f>VLOOKUP(Datenbereich_A4[[#This Row],[AGS]],[2]Tabelle1!$A$1:$B$68,2,FALSE)</f>
        <v>Emden  Stadt</v>
      </c>
      <c r="D461" s="67">
        <v>2018</v>
      </c>
      <c r="E461" s="96">
        <v>880</v>
      </c>
      <c r="F461" s="96">
        <v>275</v>
      </c>
      <c r="G461" s="96">
        <v>840</v>
      </c>
      <c r="H461" s="96">
        <v>545</v>
      </c>
      <c r="I461" s="96">
        <v>165</v>
      </c>
      <c r="J461" s="142">
        <v>225.92592592592592</v>
      </c>
      <c r="K461" s="142">
        <v>-26.273458445040216</v>
      </c>
      <c r="L461" s="142">
        <v>83900</v>
      </c>
      <c r="M461" s="142">
        <v>1297.4358974358975</v>
      </c>
      <c r="N461" s="142">
        <v>511.11111111111109</v>
      </c>
      <c r="Y461" s="139"/>
      <c r="AI461" s="139"/>
    </row>
    <row r="462" spans="2:35" s="5" customFormat="1" ht="8.25" hidden="1" customHeight="1">
      <c r="B462" s="67">
        <v>403</v>
      </c>
      <c r="C462" s="67" t="str">
        <f>VLOOKUP(Datenbereich_A4[[#This Row],[AGS]],[2]Tabelle1!$A$1:$B$68,2,FALSE)</f>
        <v>Oldenburg(Oldb)  Stadt</v>
      </c>
      <c r="D462" s="67">
        <v>2018</v>
      </c>
      <c r="E462" s="96">
        <v>1275</v>
      </c>
      <c r="F462" s="96">
        <v>1485</v>
      </c>
      <c r="G462" s="96">
        <v>1870</v>
      </c>
      <c r="H462" s="96">
        <v>790</v>
      </c>
      <c r="I462" s="96">
        <v>3130</v>
      </c>
      <c r="J462" s="142">
        <v>78.32167832167832</v>
      </c>
      <c r="K462" s="142">
        <v>-30.510060832943378</v>
      </c>
      <c r="L462" s="142">
        <v>1932.608695652174</v>
      </c>
      <c r="M462" s="142">
        <v>586.95652173913038</v>
      </c>
      <c r="N462" s="142">
        <v>603.37078651685397</v>
      </c>
      <c r="Y462" s="139"/>
      <c r="AI462" s="139"/>
    </row>
    <row r="463" spans="2:35" s="5" customFormat="1" ht="8.25" hidden="1" customHeight="1">
      <c r="B463" s="67">
        <v>404</v>
      </c>
      <c r="C463" s="67" t="str">
        <f>VLOOKUP(Datenbereich_A4[[#This Row],[AGS]],[2]Tabelle1!$A$1:$B$68,2,FALSE)</f>
        <v>Osnabrück  Stadt</v>
      </c>
      <c r="D463" s="67">
        <v>2018</v>
      </c>
      <c r="E463" s="96">
        <v>1585</v>
      </c>
      <c r="F463" s="96">
        <v>2650</v>
      </c>
      <c r="G463" s="96">
        <v>3025</v>
      </c>
      <c r="H463" s="96">
        <v>860</v>
      </c>
      <c r="I463" s="96">
        <v>535</v>
      </c>
      <c r="J463" s="142">
        <v>156.05815831987076</v>
      </c>
      <c r="K463" s="142">
        <v>-17.52256458138811</v>
      </c>
      <c r="L463" s="142">
        <v>4101.3888888888887</v>
      </c>
      <c r="M463" s="142">
        <v>1357.6271186440679</v>
      </c>
      <c r="N463" s="142">
        <v>1204.8780487804879</v>
      </c>
      <c r="Y463" s="139"/>
      <c r="AI463" s="139"/>
    </row>
    <row r="464" spans="2:35" s="5" customFormat="1" ht="8.25" hidden="1" customHeight="1">
      <c r="B464" s="67">
        <v>405</v>
      </c>
      <c r="C464" s="67" t="str">
        <f>VLOOKUP(Datenbereich_A4[[#This Row],[AGS]],[2]Tabelle1!$A$1:$B$68,2,FALSE)</f>
        <v>Wilhelmshaven  Stadt</v>
      </c>
      <c r="D464" s="67">
        <v>2018</v>
      </c>
      <c r="E464" s="96">
        <v>645</v>
      </c>
      <c r="F464" s="96">
        <v>480</v>
      </c>
      <c r="G464" s="96">
        <v>1925</v>
      </c>
      <c r="H464" s="96">
        <v>415</v>
      </c>
      <c r="I464" s="96">
        <v>640</v>
      </c>
      <c r="J464" s="142">
        <v>201.4018691588785</v>
      </c>
      <c r="K464" s="142">
        <v>-30.535455861070911</v>
      </c>
      <c r="L464" s="142">
        <v>3337.5</v>
      </c>
      <c r="M464" s="142">
        <v>2666.6666666666665</v>
      </c>
      <c r="N464" s="142">
        <v>580.85106382978722</v>
      </c>
      <c r="Y464" s="139"/>
      <c r="AI464" s="139"/>
    </row>
    <row r="465" spans="2:35" s="5" customFormat="1" ht="8.25" hidden="1" customHeight="1">
      <c r="B465" s="67">
        <v>451</v>
      </c>
      <c r="C465" s="67" t="str">
        <f>VLOOKUP(Datenbereich_A4[[#This Row],[AGS]],[2]Tabelle1!$A$1:$B$68,2,FALSE)</f>
        <v>Ammerland</v>
      </c>
      <c r="D465" s="67">
        <v>2018</v>
      </c>
      <c r="E465" s="96">
        <v>1570</v>
      </c>
      <c r="F465" s="96">
        <v>500</v>
      </c>
      <c r="G465" s="96">
        <v>1060</v>
      </c>
      <c r="H465" s="96">
        <v>690</v>
      </c>
      <c r="I465" s="96">
        <v>595</v>
      </c>
      <c r="J465" s="142">
        <v>479.3357933579336</v>
      </c>
      <c r="K465" s="142">
        <v>-30.747922437673129</v>
      </c>
      <c r="L465" s="142">
        <v>992.78350515463922</v>
      </c>
      <c r="M465" s="142">
        <v>2660</v>
      </c>
      <c r="N465" s="142">
        <v>546.73913043478262</v>
      </c>
      <c r="Y465" s="139"/>
      <c r="AI465" s="139"/>
    </row>
    <row r="466" spans="2:35" s="5" customFormat="1" ht="8.25" hidden="1" customHeight="1">
      <c r="B466" s="67">
        <v>452</v>
      </c>
      <c r="C466" s="67" t="str">
        <f>VLOOKUP(Datenbereich_A4[[#This Row],[AGS]],[2]Tabelle1!$A$1:$B$68,2,FALSE)</f>
        <v>Aurich</v>
      </c>
      <c r="D466" s="67">
        <v>2018</v>
      </c>
      <c r="E466" s="96">
        <v>1655</v>
      </c>
      <c r="F466" s="96">
        <v>410</v>
      </c>
      <c r="G466" s="96">
        <v>1690</v>
      </c>
      <c r="H466" s="96">
        <v>955</v>
      </c>
      <c r="I466" s="96">
        <v>275</v>
      </c>
      <c r="J466" s="142">
        <v>427.0700636942675</v>
      </c>
      <c r="K466" s="142">
        <v>-6.8181818181818183</v>
      </c>
      <c r="L466" s="142">
        <v>1842.528735632184</v>
      </c>
      <c r="M466" s="142">
        <v>2980.6451612903224</v>
      </c>
      <c r="N466" s="142">
        <v>231.32530120481928</v>
      </c>
      <c r="Y466" s="139"/>
      <c r="AI466" s="139"/>
    </row>
    <row r="467" spans="2:35" s="5" customFormat="1" ht="8.25" hidden="1" customHeight="1">
      <c r="B467" s="67">
        <v>453</v>
      </c>
      <c r="C467" s="67" t="str">
        <f>VLOOKUP(Datenbereich_A4[[#This Row],[AGS]],[2]Tabelle1!$A$1:$B$68,2,FALSE)</f>
        <v>Cloppenburg</v>
      </c>
      <c r="D467" s="67">
        <v>2018</v>
      </c>
      <c r="E467" s="96">
        <v>3435</v>
      </c>
      <c r="F467" s="96">
        <v>755</v>
      </c>
      <c r="G467" s="96">
        <v>1415</v>
      </c>
      <c r="H467" s="96">
        <v>4670</v>
      </c>
      <c r="I467" s="96">
        <v>1095</v>
      </c>
      <c r="J467" s="142">
        <v>339.25831202046038</v>
      </c>
      <c r="K467" s="142">
        <v>-26.556420233463037</v>
      </c>
      <c r="L467" s="142">
        <v>925.36231884057975</v>
      </c>
      <c r="M467" s="142">
        <v>13635.294117647059</v>
      </c>
      <c r="N467" s="142">
        <v>634.89932885906035</v>
      </c>
      <c r="Y467" s="139"/>
      <c r="AI467" s="139"/>
    </row>
    <row r="468" spans="2:35" s="5" customFormat="1" ht="8.25" hidden="1" customHeight="1">
      <c r="B468" s="67">
        <v>454</v>
      </c>
      <c r="C468" s="67" t="str">
        <f>VLOOKUP(Datenbereich_A4[[#This Row],[AGS]],[2]Tabelle1!$A$1:$B$68,2,FALSE)</f>
        <v>Emsland</v>
      </c>
      <c r="D468" s="67">
        <v>2018</v>
      </c>
      <c r="E468" s="96">
        <v>7445</v>
      </c>
      <c r="F468" s="96">
        <v>870</v>
      </c>
      <c r="G468" s="96">
        <v>2750</v>
      </c>
      <c r="H468" s="96">
        <v>6065</v>
      </c>
      <c r="I468" s="96">
        <v>1020</v>
      </c>
      <c r="J468" s="142">
        <v>358.15384615384613</v>
      </c>
      <c r="K468" s="142">
        <v>-27.740863787375414</v>
      </c>
      <c r="L468" s="142">
        <v>2596.0784313725489</v>
      </c>
      <c r="M468" s="142">
        <v>7880.2631578947367</v>
      </c>
      <c r="N468" s="142">
        <v>549.68152866242042</v>
      </c>
      <c r="Y468" s="139"/>
      <c r="AI468" s="139"/>
    </row>
    <row r="469" spans="2:35" s="5" customFormat="1" ht="8.25" hidden="1" customHeight="1">
      <c r="B469" s="67">
        <v>455</v>
      </c>
      <c r="C469" s="67" t="str">
        <f>VLOOKUP(Datenbereich_A4[[#This Row],[AGS]],[2]Tabelle1!$A$1:$B$68,2,FALSE)</f>
        <v>Friesland</v>
      </c>
      <c r="D469" s="67">
        <v>2018</v>
      </c>
      <c r="E469" s="96">
        <v>450</v>
      </c>
      <c r="F469" s="96">
        <v>215</v>
      </c>
      <c r="G469" s="96">
        <v>800</v>
      </c>
      <c r="H469" s="96">
        <v>215</v>
      </c>
      <c r="I469" s="96">
        <v>175</v>
      </c>
      <c r="J469" s="142">
        <v>169.46107784431138</v>
      </c>
      <c r="K469" s="142">
        <v>-37.681159420289852</v>
      </c>
      <c r="L469" s="142">
        <v>1900</v>
      </c>
      <c r="M469" s="142">
        <v>834.78260869565213</v>
      </c>
      <c r="N469" s="142">
        <v>288.88888888888891</v>
      </c>
      <c r="Y469" s="139"/>
      <c r="AI469" s="139"/>
    </row>
    <row r="470" spans="2:35" s="5" customFormat="1" ht="8.25" hidden="1" customHeight="1">
      <c r="B470" s="67">
        <v>456</v>
      </c>
      <c r="C470" s="67" t="str">
        <f>VLOOKUP(Datenbereich_A4[[#This Row],[AGS]],[2]Tabelle1!$A$1:$B$68,2,FALSE)</f>
        <v>Grafschaft Bentheim</v>
      </c>
      <c r="D470" s="67">
        <v>2018</v>
      </c>
      <c r="E470" s="96">
        <v>2515</v>
      </c>
      <c r="F470" s="96">
        <v>1230</v>
      </c>
      <c r="G470" s="96">
        <v>1130</v>
      </c>
      <c r="H470" s="96">
        <v>625</v>
      </c>
      <c r="I470" s="96">
        <v>330</v>
      </c>
      <c r="J470" s="142">
        <v>666.76829268292681</v>
      </c>
      <c r="K470" s="142">
        <v>-29.714285714285715</v>
      </c>
      <c r="L470" s="142">
        <v>1064.9484536082475</v>
      </c>
      <c r="M470" s="142">
        <v>1589.1891891891892</v>
      </c>
      <c r="N470" s="142">
        <v>135.71428571428572</v>
      </c>
      <c r="Y470" s="139"/>
      <c r="AI470" s="139"/>
    </row>
    <row r="471" spans="2:35" s="5" customFormat="1" ht="8.25" hidden="1" customHeight="1">
      <c r="B471" s="67">
        <v>457</v>
      </c>
      <c r="C471" s="67" t="str">
        <f>VLOOKUP(Datenbereich_A4[[#This Row],[AGS]],[2]Tabelle1!$A$1:$B$68,2,FALSE)</f>
        <v>Leer</v>
      </c>
      <c r="D471" s="67">
        <v>2018</v>
      </c>
      <c r="E471" s="96">
        <v>1140</v>
      </c>
      <c r="F471" s="96">
        <v>475</v>
      </c>
      <c r="G471" s="96">
        <v>1495</v>
      </c>
      <c r="H471" s="96">
        <v>1395</v>
      </c>
      <c r="I471" s="96">
        <v>435</v>
      </c>
      <c r="J471" s="142">
        <v>185.71428571428572</v>
      </c>
      <c r="K471" s="142">
        <v>-25.665101721439751</v>
      </c>
      <c r="L471" s="142">
        <v>1246.8468468468468</v>
      </c>
      <c r="M471" s="142">
        <v>1043.4426229508197</v>
      </c>
      <c r="N471" s="142">
        <v>343.87755102040819</v>
      </c>
      <c r="Y471" s="139"/>
      <c r="AI471" s="139"/>
    </row>
    <row r="472" spans="2:35" s="5" customFormat="1" ht="8.25" hidden="1" customHeight="1">
      <c r="B472" s="67">
        <v>458</v>
      </c>
      <c r="C472" s="67" t="str">
        <f>VLOOKUP(Datenbereich_A4[[#This Row],[AGS]],[2]Tabelle1!$A$1:$B$68,2,FALSE)</f>
        <v>Oldenburg</v>
      </c>
      <c r="D472" s="67">
        <v>2018</v>
      </c>
      <c r="E472" s="96">
        <v>1805</v>
      </c>
      <c r="F472" s="96">
        <v>390</v>
      </c>
      <c r="G472" s="96">
        <v>930</v>
      </c>
      <c r="H472" s="96">
        <v>1735</v>
      </c>
      <c r="I472" s="96">
        <v>1285</v>
      </c>
      <c r="J472" s="142">
        <v>344.58128078817737</v>
      </c>
      <c r="K472" s="142">
        <v>-37.799043062200958</v>
      </c>
      <c r="L472" s="142">
        <v>681.51260504201684</v>
      </c>
      <c r="M472" s="142">
        <v>4719.4444444444443</v>
      </c>
      <c r="N472" s="142">
        <v>473.66071428571428</v>
      </c>
      <c r="Y472" s="139"/>
      <c r="AI472" s="139"/>
    </row>
    <row r="473" spans="2:35" s="5" customFormat="1" ht="8.25" hidden="1" customHeight="1">
      <c r="B473" s="67">
        <v>459</v>
      </c>
      <c r="C473" s="67" t="str">
        <f>VLOOKUP(Datenbereich_A4[[#This Row],[AGS]],[2]Tabelle1!$A$1:$B$68,2,FALSE)</f>
        <v>Osnabrück</v>
      </c>
      <c r="D473" s="67">
        <v>2018</v>
      </c>
      <c r="E473" s="96">
        <v>5005</v>
      </c>
      <c r="F473" s="96">
        <v>3065</v>
      </c>
      <c r="G473" s="96">
        <v>2165</v>
      </c>
      <c r="H473" s="96">
        <v>5185</v>
      </c>
      <c r="I473" s="96">
        <v>695</v>
      </c>
      <c r="J473" s="142">
        <v>355.4140127388535</v>
      </c>
      <c r="K473" s="142">
        <v>-16.802388707926166</v>
      </c>
      <c r="L473" s="142">
        <v>1158.7209302325582</v>
      </c>
      <c r="M473" s="142">
        <v>3858.0152671755727</v>
      </c>
      <c r="N473" s="142">
        <v>283.97790055248618</v>
      </c>
      <c r="Y473" s="139"/>
      <c r="AI473" s="139"/>
    </row>
    <row r="474" spans="2:35" s="5" customFormat="1" ht="8.25" hidden="1" customHeight="1">
      <c r="B474" s="67">
        <v>460</v>
      </c>
      <c r="C474" s="67" t="str">
        <f>VLOOKUP(Datenbereich_A4[[#This Row],[AGS]],[2]Tabelle1!$A$1:$B$68,2,FALSE)</f>
        <v>Vechta</v>
      </c>
      <c r="D474" s="67">
        <v>2018</v>
      </c>
      <c r="E474" s="96">
        <v>3870</v>
      </c>
      <c r="F474" s="96">
        <v>2430</v>
      </c>
      <c r="G474" s="96">
        <v>2525</v>
      </c>
      <c r="H474" s="96">
        <v>2715</v>
      </c>
      <c r="I474" s="96">
        <v>820</v>
      </c>
      <c r="J474" s="142">
        <v>327.15231788079473</v>
      </c>
      <c r="K474" s="142">
        <v>-22.685332484887052</v>
      </c>
      <c r="L474" s="142">
        <v>1119.8067632850241</v>
      </c>
      <c r="M474" s="142">
        <v>3056.9767441860463</v>
      </c>
      <c r="N474" s="142">
        <v>412.5</v>
      </c>
      <c r="Y474" s="139"/>
      <c r="AI474" s="139"/>
    </row>
    <row r="475" spans="2:35" s="5" customFormat="1" ht="8.25" hidden="1" customHeight="1">
      <c r="B475" s="67">
        <v>461</v>
      </c>
      <c r="C475" s="67" t="str">
        <f>VLOOKUP(Datenbereich_A4[[#This Row],[AGS]],[2]Tabelle1!$A$1:$B$68,2,FALSE)</f>
        <v>Wesermarsch</v>
      </c>
      <c r="D475" s="67">
        <v>2018</v>
      </c>
      <c r="E475" s="96">
        <v>1060</v>
      </c>
      <c r="F475" s="96">
        <v>1125</v>
      </c>
      <c r="G475" s="96">
        <v>720</v>
      </c>
      <c r="H475" s="96">
        <v>330</v>
      </c>
      <c r="I475" s="96">
        <v>290</v>
      </c>
      <c r="J475" s="142">
        <v>197.75280898876406</v>
      </c>
      <c r="K475" s="142">
        <v>-28.526048284625158</v>
      </c>
      <c r="L475" s="142">
        <v>1574.4186046511627</v>
      </c>
      <c r="M475" s="142">
        <v>312.5</v>
      </c>
      <c r="N475" s="142">
        <v>276.6233766233766</v>
      </c>
      <c r="Y475" s="139"/>
      <c r="AI475" s="139"/>
    </row>
    <row r="476" spans="2:35" s="5" customFormat="1" ht="8.25" hidden="1" customHeight="1">
      <c r="B476" s="67">
        <v>462</v>
      </c>
      <c r="C476" s="67" t="str">
        <f>VLOOKUP(Datenbereich_A4[[#This Row],[AGS]],[2]Tabelle1!$A$1:$B$68,2,FALSE)</f>
        <v>Wittmund</v>
      </c>
      <c r="D476" s="67">
        <v>2018</v>
      </c>
      <c r="E476" s="96">
        <v>400</v>
      </c>
      <c r="F476" s="96">
        <v>75</v>
      </c>
      <c r="G476" s="96">
        <v>295</v>
      </c>
      <c r="H476" s="96">
        <v>195</v>
      </c>
      <c r="I476" s="96">
        <v>115</v>
      </c>
      <c r="J476" s="142">
        <v>334.78260869565219</v>
      </c>
      <c r="K476" s="142">
        <v>-54.268292682926827</v>
      </c>
      <c r="L476" s="142">
        <v>4114.2857142857147</v>
      </c>
      <c r="M476" s="142">
        <v>2337.5</v>
      </c>
      <c r="N476" s="142">
        <v>784.61538461538464</v>
      </c>
      <c r="Y476" s="139"/>
      <c r="AI476" s="139"/>
    </row>
    <row r="477" spans="2:35" s="127" customFormat="1" ht="16.5" hidden="1" customHeight="1">
      <c r="B477" s="74">
        <v>4</v>
      </c>
      <c r="C477" s="74" t="str">
        <f>VLOOKUP(Datenbereich_A4[[#This Row],[AGS]],[2]Tabelle1!$A$1:$B$68,2,FALSE)</f>
        <v>Statistische Region Weser-Ems</v>
      </c>
      <c r="D477" s="74">
        <v>2018</v>
      </c>
      <c r="E477" s="88">
        <v>36215</v>
      </c>
      <c r="F477" s="88">
        <v>18785</v>
      </c>
      <c r="G477" s="88">
        <v>26315</v>
      </c>
      <c r="H477" s="88">
        <v>28465</v>
      </c>
      <c r="I477" s="88">
        <v>12585</v>
      </c>
      <c r="J477" s="144">
        <v>299.63584197748844</v>
      </c>
      <c r="K477" s="144">
        <v>-24.561262599895585</v>
      </c>
      <c r="L477" s="144">
        <v>1603.2362459546925</v>
      </c>
      <c r="M477" s="144">
        <v>2918.5577942735949</v>
      </c>
      <c r="N477" s="144">
        <v>500.42938931297709</v>
      </c>
      <c r="Y477" s="129"/>
      <c r="AI477" s="129"/>
    </row>
    <row r="478" spans="2:35" s="74" customFormat="1" ht="16.5" hidden="1" customHeight="1">
      <c r="B478" s="76">
        <v>0</v>
      </c>
      <c r="C478" s="74" t="str">
        <f>VLOOKUP(Datenbereich_A4[[#This Row],[AGS]],[2]Tabelle1!$A$1:$B$68,2,FALSE)</f>
        <v>Niedersachsen</v>
      </c>
      <c r="D478" s="74">
        <v>2018</v>
      </c>
      <c r="E478" s="88">
        <v>97145</v>
      </c>
      <c r="F478" s="88">
        <v>89275</v>
      </c>
      <c r="G478" s="88">
        <v>79930</v>
      </c>
      <c r="H478" s="88">
        <v>52635</v>
      </c>
      <c r="I478" s="88">
        <v>39155</v>
      </c>
      <c r="J478" s="144">
        <v>199.7099929040817</v>
      </c>
      <c r="K478" s="144">
        <v>-20.003046649581535</v>
      </c>
      <c r="L478" s="144">
        <v>1364.4558446317333</v>
      </c>
      <c r="M478" s="144">
        <v>1456.3276167947961</v>
      </c>
      <c r="N478" s="144">
        <v>425.71160042964556</v>
      </c>
      <c r="Y478" s="132"/>
      <c r="AI478" s="132"/>
    </row>
    <row r="479" spans="2:35" s="5" customFormat="1" ht="8.25" hidden="1" customHeight="1">
      <c r="B479" s="67">
        <v>101</v>
      </c>
      <c r="C479" s="1" t="str">
        <f>VLOOKUP(Datenbereich_A4[[#This Row],[AGS]],[2]Tabelle1!$A$1:$B$68,2,FALSE)</f>
        <v>Braunschweig  Stadt</v>
      </c>
      <c r="D479" s="1">
        <v>2019</v>
      </c>
      <c r="E479" s="82">
        <v>3635</v>
      </c>
      <c r="F479" s="82">
        <v>5115</v>
      </c>
      <c r="G479" s="82">
        <v>2645</v>
      </c>
      <c r="H479" s="82">
        <v>610</v>
      </c>
      <c r="I479" s="92">
        <v>670</v>
      </c>
      <c r="J479" s="140">
        <v>87.178166838311014</v>
      </c>
      <c r="K479" s="140">
        <v>-14.134631525935873</v>
      </c>
      <c r="L479" s="140">
        <v>1345.3551912568305</v>
      </c>
      <c r="M479" s="140">
        <v>156.30252100840337</v>
      </c>
      <c r="N479" s="140">
        <v>216.03773584905662</v>
      </c>
      <c r="Y479" s="139"/>
      <c r="AI479" s="139"/>
    </row>
    <row r="480" spans="2:35" s="5" customFormat="1" ht="8.25" hidden="1" customHeight="1">
      <c r="B480" s="67">
        <v>102</v>
      </c>
      <c r="C480" s="1" t="str">
        <f>VLOOKUP(Datenbereich_A4[[#This Row],[AGS]],[2]Tabelle1!$A$1:$B$68,2,FALSE)</f>
        <v>Salzgitter  Stadt</v>
      </c>
      <c r="D480" s="1">
        <v>2019</v>
      </c>
      <c r="E480" s="82">
        <v>1680</v>
      </c>
      <c r="F480" s="82">
        <v>5095</v>
      </c>
      <c r="G480" s="82">
        <v>4325</v>
      </c>
      <c r="H480" s="82">
        <v>1635</v>
      </c>
      <c r="I480" s="92">
        <v>305</v>
      </c>
      <c r="J480" s="140">
        <v>209.39226519337018</v>
      </c>
      <c r="K480" s="140">
        <v>-19.382911392405063</v>
      </c>
      <c r="L480" s="140">
        <v>9302.173913043478</v>
      </c>
      <c r="M480" s="140">
        <v>1262.5</v>
      </c>
      <c r="N480" s="140">
        <v>196.11650485436894</v>
      </c>
      <c r="Y480" s="139"/>
      <c r="AI480" s="139"/>
    </row>
    <row r="481" spans="2:35" s="5" customFormat="1" ht="8.25" hidden="1" customHeight="1">
      <c r="B481" s="67">
        <v>103</v>
      </c>
      <c r="C481" s="1" t="str">
        <f>VLOOKUP(Datenbereich_A4[[#This Row],[AGS]],[2]Tabelle1!$A$1:$B$68,2,FALSE)</f>
        <v>Wolfsburg  Stadt</v>
      </c>
      <c r="D481" s="1">
        <v>2019</v>
      </c>
      <c r="E481" s="82">
        <v>1330</v>
      </c>
      <c r="F481" s="82">
        <v>700</v>
      </c>
      <c r="G481" s="82">
        <v>1625</v>
      </c>
      <c r="H481" s="82">
        <v>485</v>
      </c>
      <c r="I481" s="92">
        <v>540</v>
      </c>
      <c r="J481" s="140">
        <v>123.15436241610739</v>
      </c>
      <c r="K481" s="140">
        <v>20.481927710843372</v>
      </c>
      <c r="L481" s="140">
        <v>1350.8928571428571</v>
      </c>
      <c r="M481" s="140">
        <v>521.79487179487182</v>
      </c>
      <c r="N481" s="140">
        <v>198.34254143646407</v>
      </c>
      <c r="Y481" s="139"/>
      <c r="AI481" s="139"/>
    </row>
    <row r="482" spans="2:35" s="5" customFormat="1" ht="8.25" hidden="1" customHeight="1">
      <c r="B482" s="67">
        <v>151</v>
      </c>
      <c r="C482" s="1" t="str">
        <f>VLOOKUP(Datenbereich_A4[[#This Row],[AGS]],[2]Tabelle1!$A$1:$B$68,2,FALSE)</f>
        <v>Gifhorn</v>
      </c>
      <c r="D482" s="1">
        <v>2019</v>
      </c>
      <c r="E482" s="82">
        <v>1050</v>
      </c>
      <c r="F482" s="82">
        <v>1655</v>
      </c>
      <c r="G482" s="82">
        <v>875</v>
      </c>
      <c r="H482" s="82">
        <v>625</v>
      </c>
      <c r="I482" s="92">
        <v>455</v>
      </c>
      <c r="J482" s="140">
        <v>100.76481835564053</v>
      </c>
      <c r="K482" s="140">
        <v>-13.03205465055176</v>
      </c>
      <c r="L482" s="140">
        <v>1334.4262295081967</v>
      </c>
      <c r="M482" s="140">
        <v>1057.4074074074074</v>
      </c>
      <c r="N482" s="140">
        <v>355</v>
      </c>
      <c r="Y482" s="139"/>
      <c r="AI482" s="139"/>
    </row>
    <row r="483" spans="2:35" s="5" customFormat="1" ht="8.25" hidden="1" customHeight="1">
      <c r="B483" s="67">
        <v>153</v>
      </c>
      <c r="C483" s="1" t="str">
        <f>VLOOKUP(Datenbereich_A4[[#This Row],[AGS]],[2]Tabelle1!$A$1:$B$68,2,FALSE)</f>
        <v>Goslar</v>
      </c>
      <c r="D483" s="1">
        <v>2019</v>
      </c>
      <c r="E483" s="82">
        <v>875</v>
      </c>
      <c r="F483" s="82">
        <v>1450</v>
      </c>
      <c r="G483" s="82">
        <v>1570</v>
      </c>
      <c r="H483" s="82">
        <v>480</v>
      </c>
      <c r="I483" s="92">
        <v>360</v>
      </c>
      <c r="J483" s="140">
        <v>103.48837209302326</v>
      </c>
      <c r="K483" s="140">
        <v>-25.103305785123968</v>
      </c>
      <c r="L483" s="140">
        <v>2606.8965517241381</v>
      </c>
      <c r="M483" s="140">
        <v>943.47826086956525</v>
      </c>
      <c r="N483" s="140">
        <v>847.36842105263156</v>
      </c>
      <c r="Y483" s="139"/>
      <c r="AI483" s="139"/>
    </row>
    <row r="484" spans="2:35" s="5" customFormat="1" ht="8.25" hidden="1" customHeight="1">
      <c r="B484" s="67">
        <v>154</v>
      </c>
      <c r="C484" s="1" t="str">
        <f>VLOOKUP(Datenbereich_A4[[#This Row],[AGS]],[2]Tabelle1!$A$1:$B$68,2,FALSE)</f>
        <v>Helmstedt</v>
      </c>
      <c r="D484" s="1">
        <v>2019</v>
      </c>
      <c r="E484" s="82">
        <v>860</v>
      </c>
      <c r="F484" s="82">
        <v>865</v>
      </c>
      <c r="G484" s="82">
        <v>445</v>
      </c>
      <c r="H484" s="82">
        <v>315</v>
      </c>
      <c r="I484" s="92">
        <v>390</v>
      </c>
      <c r="J484" s="140">
        <v>172.15189873417722</v>
      </c>
      <c r="K484" s="140">
        <v>-24.520069808027923</v>
      </c>
      <c r="L484" s="140">
        <v>1611.5384615384614</v>
      </c>
      <c r="M484" s="140">
        <v>1650</v>
      </c>
      <c r="N484" s="140">
        <v>212</v>
      </c>
      <c r="Y484" s="139"/>
      <c r="AI484" s="139"/>
    </row>
    <row r="485" spans="2:35" s="5" customFormat="1" ht="8.25" hidden="1" customHeight="1">
      <c r="B485" s="67">
        <v>155</v>
      </c>
      <c r="C485" s="1" t="str">
        <f>VLOOKUP(Datenbereich_A4[[#This Row],[AGS]],[2]Tabelle1!$A$1:$B$68,2,FALSE)</f>
        <v>Northeim</v>
      </c>
      <c r="D485" s="1">
        <v>2019</v>
      </c>
      <c r="E485" s="82">
        <v>895</v>
      </c>
      <c r="F485" s="82">
        <v>690</v>
      </c>
      <c r="G485" s="82">
        <v>1065</v>
      </c>
      <c r="H485" s="82">
        <v>495</v>
      </c>
      <c r="I485" s="92">
        <v>465</v>
      </c>
      <c r="J485" s="140">
        <v>166.36904761904762</v>
      </c>
      <c r="K485" s="140">
        <v>-32.748538011695906</v>
      </c>
      <c r="L485" s="140">
        <v>975.75757575757575</v>
      </c>
      <c r="M485" s="140">
        <v>1169.2307692307693</v>
      </c>
      <c r="N485" s="140">
        <v>981.39534883720933</v>
      </c>
      <c r="Y485" s="139"/>
      <c r="AI485" s="139"/>
    </row>
    <row r="486" spans="2:35" s="5" customFormat="1" ht="8.25" hidden="1" customHeight="1">
      <c r="B486" s="67">
        <v>157</v>
      </c>
      <c r="C486" s="1" t="str">
        <f>VLOOKUP(Datenbereich_A4[[#This Row],[AGS]],[2]Tabelle1!$A$1:$B$68,2,FALSE)</f>
        <v>Peine</v>
      </c>
      <c r="D486" s="1">
        <v>2019</v>
      </c>
      <c r="E486" s="82">
        <v>1450</v>
      </c>
      <c r="F486" s="82">
        <v>2245</v>
      </c>
      <c r="G486" s="82">
        <v>1585</v>
      </c>
      <c r="H486" s="82">
        <v>520</v>
      </c>
      <c r="I486" s="92">
        <v>620</v>
      </c>
      <c r="J486" s="140">
        <v>203.34728033472803</v>
      </c>
      <c r="K486" s="140">
        <v>-23.794976238968093</v>
      </c>
      <c r="L486" s="140">
        <v>1469.3069306930693</v>
      </c>
      <c r="M486" s="140">
        <v>1525</v>
      </c>
      <c r="N486" s="140">
        <v>785.71428571428567</v>
      </c>
      <c r="Y486" s="139"/>
      <c r="AI486" s="139"/>
    </row>
    <row r="487" spans="2:35" s="5" customFormat="1" ht="8.25" hidden="1" customHeight="1">
      <c r="B487" s="67">
        <v>158</v>
      </c>
      <c r="C487" s="1" t="str">
        <f>VLOOKUP(Datenbereich_A4[[#This Row],[AGS]],[2]Tabelle1!$A$1:$B$68,2,FALSE)</f>
        <v>Wolfenbüttel</v>
      </c>
      <c r="D487" s="1">
        <v>2019</v>
      </c>
      <c r="E487" s="82">
        <v>750</v>
      </c>
      <c r="F487" s="82">
        <v>915</v>
      </c>
      <c r="G487" s="82">
        <v>1050</v>
      </c>
      <c r="H487" s="82">
        <v>125</v>
      </c>
      <c r="I487" s="92">
        <v>250</v>
      </c>
      <c r="J487" s="140">
        <v>130.06134969325154</v>
      </c>
      <c r="K487" s="140">
        <v>-30.943396226415093</v>
      </c>
      <c r="L487" s="140">
        <v>552.17391304347825</v>
      </c>
      <c r="M487" s="140">
        <v>420.83333333333331</v>
      </c>
      <c r="N487" s="140">
        <v>338.59649122807019</v>
      </c>
      <c r="Y487" s="139"/>
      <c r="AI487" s="139"/>
    </row>
    <row r="488" spans="2:35" s="5" customFormat="1" ht="8.25" hidden="1" customHeight="1">
      <c r="B488" s="67">
        <v>159</v>
      </c>
      <c r="C488" s="1" t="str">
        <f>VLOOKUP(Datenbereich_A4[[#This Row],[AGS]],[2]Tabelle1!$A$1:$B$68,2,FALSE)</f>
        <v>Göttingen</v>
      </c>
      <c r="D488" s="1">
        <v>2019</v>
      </c>
      <c r="E488" s="82">
        <v>1545</v>
      </c>
      <c r="F488" s="82">
        <v>3000</v>
      </c>
      <c r="G488" s="82">
        <v>2860</v>
      </c>
      <c r="H488" s="82">
        <v>1135</v>
      </c>
      <c r="I488" s="92">
        <v>815</v>
      </c>
      <c r="J488" s="140">
        <v>56.218402426693629</v>
      </c>
      <c r="K488" s="140">
        <v>-21.527596128694743</v>
      </c>
      <c r="L488" s="140">
        <v>1480.110497237569</v>
      </c>
      <c r="M488" s="140">
        <v>613.8364779874214</v>
      </c>
      <c r="N488" s="140">
        <v>144.0119760479042</v>
      </c>
      <c r="Y488" s="139"/>
      <c r="AI488" s="139"/>
    </row>
    <row r="489" spans="2:35" s="127" customFormat="1" ht="16.5" hidden="1" customHeight="1">
      <c r="B489" s="74">
        <v>1</v>
      </c>
      <c r="C489" s="75" t="str">
        <f>VLOOKUP(Datenbereich_A4[[#This Row],[AGS]],[2]Tabelle1!$A$1:$B$68,2,FALSE)</f>
        <v>Statistische Region Braunschweig</v>
      </c>
      <c r="D489" s="75">
        <v>2019</v>
      </c>
      <c r="E489" s="88">
        <v>14065</v>
      </c>
      <c r="F489" s="88">
        <v>21725</v>
      </c>
      <c r="G489" s="88">
        <v>18045</v>
      </c>
      <c r="H489" s="88">
        <v>6430</v>
      </c>
      <c r="I489" s="94">
        <v>4860</v>
      </c>
      <c r="J489" s="141">
        <v>117.08597005710757</v>
      </c>
      <c r="K489" s="141">
        <v>-19.426621666728479</v>
      </c>
      <c r="L489" s="141">
        <v>1655.3501945525293</v>
      </c>
      <c r="M489" s="141">
        <v>695.79207920792078</v>
      </c>
      <c r="N489" s="141">
        <v>284.79809976247031</v>
      </c>
      <c r="Y489" s="129"/>
      <c r="AI489" s="129"/>
    </row>
    <row r="490" spans="2:35" s="5" customFormat="1" ht="8.25" hidden="1" customHeight="1">
      <c r="B490" s="67">
        <v>241</v>
      </c>
      <c r="C490" s="1" t="str">
        <f>VLOOKUP(Datenbereich_A4[[#This Row],[AGS]],[2]Tabelle1!$A$1:$B$68,2,FALSE)</f>
        <v>Hannover  Region</v>
      </c>
      <c r="D490" s="1">
        <v>2019</v>
      </c>
      <c r="E490" s="82">
        <v>18065</v>
      </c>
      <c r="F490" s="82">
        <v>25830</v>
      </c>
      <c r="G490" s="82">
        <v>14770</v>
      </c>
      <c r="H490" s="82">
        <v>6870</v>
      </c>
      <c r="I490" s="92">
        <v>11295</v>
      </c>
      <c r="J490" s="140">
        <v>128.98973253897833</v>
      </c>
      <c r="K490" s="140">
        <v>-13.027374659079431</v>
      </c>
      <c r="L490" s="140">
        <v>1410.2249488752557</v>
      </c>
      <c r="M490" s="140">
        <v>838.52459016393448</v>
      </c>
      <c r="N490" s="140">
        <v>333.2566168009206</v>
      </c>
      <c r="Y490" s="139"/>
      <c r="AI490" s="139"/>
    </row>
    <row r="491" spans="2:35" s="5" customFormat="1" ht="8.25" hidden="1" customHeight="1">
      <c r="B491" s="67">
        <v>241001</v>
      </c>
      <c r="C491" s="1" t="str">
        <f>VLOOKUP(Datenbereich_A4[[#This Row],[AGS]],[2]Tabelle1!$A$1:$B$68,2,FALSE)</f>
        <v>dav. Hannover  Lhst.</v>
      </c>
      <c r="D491" s="1">
        <v>2019</v>
      </c>
      <c r="E491" s="82">
        <v>9470</v>
      </c>
      <c r="F491" s="82">
        <v>16275</v>
      </c>
      <c r="G491" s="82">
        <v>6715</v>
      </c>
      <c r="H491" s="82">
        <v>3715</v>
      </c>
      <c r="I491" s="92">
        <v>5320</v>
      </c>
      <c r="J491" s="140">
        <v>101.66098807495742</v>
      </c>
      <c r="K491" s="140">
        <v>-15.891472868217054</v>
      </c>
      <c r="L491" s="140">
        <v>1201.3565891472867</v>
      </c>
      <c r="M491" s="140">
        <v>1008.955223880597</v>
      </c>
      <c r="N491" s="140">
        <v>166.93426994480683</v>
      </c>
      <c r="Y491" s="139"/>
      <c r="AI491" s="139"/>
    </row>
    <row r="492" spans="2:35" s="5" customFormat="1" ht="8.25" hidden="1" customHeight="1">
      <c r="B492" s="67">
        <v>241999</v>
      </c>
      <c r="C492" s="1" t="str">
        <f>VLOOKUP(Datenbereich_A4[[#This Row],[AGS]],[2]Tabelle1!$A$1:$B$68,2,FALSE)</f>
        <v>dav. Hannover  Umland</v>
      </c>
      <c r="D492" s="1">
        <v>2019</v>
      </c>
      <c r="E492" s="82">
        <v>8595</v>
      </c>
      <c r="F492" s="82">
        <v>9555</v>
      </c>
      <c r="G492" s="82">
        <v>8055</v>
      </c>
      <c r="H492" s="82">
        <v>3155</v>
      </c>
      <c r="I492" s="92">
        <v>5975</v>
      </c>
      <c r="J492" s="140">
        <v>169.18258690886313</v>
      </c>
      <c r="K492" s="140">
        <v>-7.6722388636583245</v>
      </c>
      <c r="L492" s="140">
        <v>1643.5064935064936</v>
      </c>
      <c r="M492" s="140">
        <v>694.71032745591936</v>
      </c>
      <c r="N492" s="140">
        <v>873.12703583061887</v>
      </c>
      <c r="Y492" s="139"/>
      <c r="AI492" s="139"/>
    </row>
    <row r="493" spans="2:35" s="5" customFormat="1" ht="8.25" hidden="1" customHeight="1">
      <c r="B493" s="67">
        <v>251</v>
      </c>
      <c r="C493" s="1" t="str">
        <f>VLOOKUP(Datenbereich_A4[[#This Row],[AGS]],[2]Tabelle1!$A$1:$B$68,2,FALSE)</f>
        <v>Diepholz</v>
      </c>
      <c r="D493" s="1">
        <v>2019</v>
      </c>
      <c r="E493" s="82">
        <v>3430</v>
      </c>
      <c r="F493" s="82">
        <v>1540</v>
      </c>
      <c r="G493" s="82">
        <v>1805</v>
      </c>
      <c r="H493" s="82">
        <v>1780</v>
      </c>
      <c r="I493" s="92">
        <v>895</v>
      </c>
      <c r="J493" s="140">
        <v>354.90716180371351</v>
      </c>
      <c r="K493" s="140">
        <v>-13.870246085011185</v>
      </c>
      <c r="L493" s="140">
        <v>1391.7355371900826</v>
      </c>
      <c r="M493" s="140">
        <v>2916.9491525423728</v>
      </c>
      <c r="N493" s="140">
        <v>852.12765957446811</v>
      </c>
      <c r="Y493" s="139"/>
      <c r="AI493" s="139"/>
    </row>
    <row r="494" spans="2:35" s="5" customFormat="1" ht="8.25" hidden="1" customHeight="1">
      <c r="B494" s="67">
        <v>252</v>
      </c>
      <c r="C494" s="1" t="str">
        <f>VLOOKUP(Datenbereich_A4[[#This Row],[AGS]],[2]Tabelle1!$A$1:$B$68,2,FALSE)</f>
        <v>Hameln-Pyrmont</v>
      </c>
      <c r="D494" s="1">
        <v>2019</v>
      </c>
      <c r="E494" s="82">
        <v>1050</v>
      </c>
      <c r="F494" s="82">
        <v>2670</v>
      </c>
      <c r="G494" s="82">
        <v>2170</v>
      </c>
      <c r="H494" s="82">
        <v>1295</v>
      </c>
      <c r="I494" s="92">
        <v>1155</v>
      </c>
      <c r="J494" s="140">
        <v>84.859154929577471</v>
      </c>
      <c r="K494" s="140">
        <v>-17.106488668115492</v>
      </c>
      <c r="L494" s="140">
        <v>1428.1690140845071</v>
      </c>
      <c r="M494" s="140">
        <v>2254.5454545454545</v>
      </c>
      <c r="N494" s="140">
        <v>2410.8695652173915</v>
      </c>
      <c r="Y494" s="139"/>
      <c r="AI494" s="139"/>
    </row>
    <row r="495" spans="2:35" s="5" customFormat="1" ht="8.25" hidden="1" customHeight="1">
      <c r="B495" s="67">
        <v>254</v>
      </c>
      <c r="C495" s="1" t="str">
        <f>VLOOKUP(Datenbereich_A4[[#This Row],[AGS]],[2]Tabelle1!$A$1:$B$68,2,FALSE)</f>
        <v>Hildesheim</v>
      </c>
      <c r="D495" s="1">
        <v>2019</v>
      </c>
      <c r="E495" s="82">
        <v>2320</v>
      </c>
      <c r="F495" s="82">
        <v>3235</v>
      </c>
      <c r="G495" s="82">
        <v>2640</v>
      </c>
      <c r="H495" s="82">
        <v>1220</v>
      </c>
      <c r="I495" s="92">
        <v>1740</v>
      </c>
      <c r="J495" s="140">
        <v>136.97650663942798</v>
      </c>
      <c r="K495" s="140">
        <v>-22.291616622627913</v>
      </c>
      <c r="L495" s="140">
        <v>804.10958904109589</v>
      </c>
      <c r="M495" s="140">
        <v>838.46153846153845</v>
      </c>
      <c r="N495" s="140">
        <v>709.30232558139539</v>
      </c>
      <c r="Y495" s="139"/>
      <c r="AI495" s="139"/>
    </row>
    <row r="496" spans="2:35" s="5" customFormat="1" ht="8.25" hidden="1" customHeight="1">
      <c r="B496" s="67">
        <v>255</v>
      </c>
      <c r="C496" s="1" t="str">
        <f>VLOOKUP(Datenbereich_A4[[#This Row],[AGS]],[2]Tabelle1!$A$1:$B$68,2,FALSE)</f>
        <v>Holzminden</v>
      </c>
      <c r="D496" s="1">
        <v>2019</v>
      </c>
      <c r="E496" s="82">
        <v>155</v>
      </c>
      <c r="F496" s="82">
        <v>965</v>
      </c>
      <c r="G496" s="82">
        <v>640</v>
      </c>
      <c r="H496" s="82">
        <v>65</v>
      </c>
      <c r="I496" s="92">
        <v>150</v>
      </c>
      <c r="J496" s="140">
        <v>-13.407821229050279</v>
      </c>
      <c r="K496" s="140">
        <v>-28.782287822878228</v>
      </c>
      <c r="L496" s="140">
        <v>2361.5384615384614</v>
      </c>
      <c r="M496" s="140">
        <v>364.28571428571428</v>
      </c>
      <c r="N496" s="140">
        <v>1053.8461538461538</v>
      </c>
      <c r="Y496" s="139"/>
      <c r="AI496" s="139"/>
    </row>
    <row r="497" spans="2:35" s="5" customFormat="1" ht="8.25" hidden="1" customHeight="1">
      <c r="B497" s="67">
        <v>256</v>
      </c>
      <c r="C497" s="1" t="str">
        <f>VLOOKUP(Datenbereich_A4[[#This Row],[AGS]],[2]Tabelle1!$A$1:$B$68,2,FALSE)</f>
        <v>Nienburg (Weser)</v>
      </c>
      <c r="D497" s="1">
        <v>2019</v>
      </c>
      <c r="E497" s="82">
        <v>1670</v>
      </c>
      <c r="F497" s="82">
        <v>1315</v>
      </c>
      <c r="G497" s="82">
        <v>1375</v>
      </c>
      <c r="H497" s="82">
        <v>1180</v>
      </c>
      <c r="I497" s="92">
        <v>1055</v>
      </c>
      <c r="J497" s="140">
        <v>246.47302904564316</v>
      </c>
      <c r="K497" s="140">
        <v>-33.719758064516128</v>
      </c>
      <c r="L497" s="140">
        <v>315.40785498489424</v>
      </c>
      <c r="M497" s="140">
        <v>3475.757575757576</v>
      </c>
      <c r="N497" s="140">
        <v>1718.9655172413793</v>
      </c>
      <c r="Y497" s="139"/>
      <c r="AI497" s="139"/>
    </row>
    <row r="498" spans="2:35" s="5" customFormat="1" ht="8.25" hidden="1" customHeight="1">
      <c r="B498" s="67">
        <v>257</v>
      </c>
      <c r="C498" s="1" t="str">
        <f>VLOOKUP(Datenbereich_A4[[#This Row],[AGS]],[2]Tabelle1!$A$1:$B$68,2,FALSE)</f>
        <v>Schaumburg</v>
      </c>
      <c r="D498" s="1">
        <v>2019</v>
      </c>
      <c r="E498" s="82">
        <v>1730</v>
      </c>
      <c r="F498" s="82">
        <v>2085</v>
      </c>
      <c r="G498" s="82">
        <v>1550</v>
      </c>
      <c r="H498" s="82">
        <v>625</v>
      </c>
      <c r="I498" s="92">
        <v>810</v>
      </c>
      <c r="J498" s="140">
        <v>188.81469115191987</v>
      </c>
      <c r="K498" s="140">
        <v>-31.862745098039216</v>
      </c>
      <c r="L498" s="140">
        <v>913.07189542483661</v>
      </c>
      <c r="M498" s="140">
        <v>959.32203389830511</v>
      </c>
      <c r="N498" s="140">
        <v>458.62068965517244</v>
      </c>
      <c r="Y498" s="139"/>
      <c r="AI498" s="139"/>
    </row>
    <row r="499" spans="2:35" s="127" customFormat="1" ht="16.5" hidden="1" customHeight="1">
      <c r="B499" s="74">
        <v>2</v>
      </c>
      <c r="C499" s="75" t="str">
        <f>VLOOKUP(Datenbereich_A4[[#This Row],[AGS]],[2]Tabelle1!$A$1:$B$68,2,FALSE)</f>
        <v>Statistische Region Hannover</v>
      </c>
      <c r="D499" s="75">
        <v>2019</v>
      </c>
      <c r="E499" s="88">
        <v>28425</v>
      </c>
      <c r="F499" s="88">
        <v>37635</v>
      </c>
      <c r="G499" s="88">
        <v>24950</v>
      </c>
      <c r="H499" s="88">
        <v>13035</v>
      </c>
      <c r="I499" s="94">
        <v>17105</v>
      </c>
      <c r="J499" s="141">
        <v>148.25327510917032</v>
      </c>
      <c r="K499" s="141">
        <v>-16.865473823724322</v>
      </c>
      <c r="L499" s="141">
        <v>1121.2432697014194</v>
      </c>
      <c r="M499" s="141">
        <v>1104.7134935304991</v>
      </c>
      <c r="N499" s="141">
        <v>438.23159219634988</v>
      </c>
      <c r="Y499" s="129"/>
      <c r="AI499" s="129"/>
    </row>
    <row r="500" spans="2:35" s="5" customFormat="1" ht="8.25" hidden="1" customHeight="1">
      <c r="B500" s="67">
        <v>351</v>
      </c>
      <c r="C500" s="1" t="str">
        <f>VLOOKUP(Datenbereich_A4[[#This Row],[AGS]],[2]Tabelle1!$A$1:$B$68,2,FALSE)</f>
        <v>Celle</v>
      </c>
      <c r="D500" s="1">
        <v>2019</v>
      </c>
      <c r="E500" s="82">
        <v>1595</v>
      </c>
      <c r="F500" s="82">
        <v>1370</v>
      </c>
      <c r="G500" s="82">
        <v>1660</v>
      </c>
      <c r="H500" s="82">
        <v>915</v>
      </c>
      <c r="I500" s="92">
        <v>1930</v>
      </c>
      <c r="J500" s="140">
        <v>278.85985748218525</v>
      </c>
      <c r="K500" s="140">
        <v>-43.341604631927211</v>
      </c>
      <c r="L500" s="140">
        <v>1271.9008264462809</v>
      </c>
      <c r="M500" s="140">
        <v>1120</v>
      </c>
      <c r="N500" s="140">
        <v>1186.6666666666667</v>
      </c>
      <c r="Y500" s="139"/>
      <c r="AI500" s="139"/>
    </row>
    <row r="501" spans="2:35" s="5" customFormat="1" ht="8.25" hidden="1" customHeight="1">
      <c r="B501" s="67">
        <v>352</v>
      </c>
      <c r="C501" s="1" t="str">
        <f>VLOOKUP(Datenbereich_A4[[#This Row],[AGS]],[2]Tabelle1!$A$1:$B$68,2,FALSE)</f>
        <v>Cuxhaven</v>
      </c>
      <c r="D501" s="1">
        <v>2019</v>
      </c>
      <c r="E501" s="82">
        <v>1450</v>
      </c>
      <c r="F501" s="82">
        <v>790</v>
      </c>
      <c r="G501" s="82">
        <v>1580</v>
      </c>
      <c r="H501" s="82">
        <v>580</v>
      </c>
      <c r="I501" s="92">
        <v>365</v>
      </c>
      <c r="J501" s="140">
        <v>240.3755868544601</v>
      </c>
      <c r="K501" s="140">
        <v>-31.364031277150303</v>
      </c>
      <c r="L501" s="140">
        <v>1716.0919540229886</v>
      </c>
      <c r="M501" s="140">
        <v>1387.1794871794871</v>
      </c>
      <c r="N501" s="140">
        <v>362.02531645569621</v>
      </c>
      <c r="Y501" s="139"/>
      <c r="AI501" s="139"/>
    </row>
    <row r="502" spans="2:35" s="5" customFormat="1" ht="8.25" hidden="1" customHeight="1">
      <c r="B502" s="67">
        <v>353</v>
      </c>
      <c r="C502" s="1" t="str">
        <f>VLOOKUP(Datenbereich_A4[[#This Row],[AGS]],[2]Tabelle1!$A$1:$B$68,2,FALSE)</f>
        <v>Harburg</v>
      </c>
      <c r="D502" s="1">
        <v>2019</v>
      </c>
      <c r="E502" s="82">
        <v>3105</v>
      </c>
      <c r="F502" s="82">
        <v>1565</v>
      </c>
      <c r="G502" s="82">
        <v>1190</v>
      </c>
      <c r="H502" s="82">
        <v>1640</v>
      </c>
      <c r="I502" s="92">
        <v>425</v>
      </c>
      <c r="J502" s="140">
        <v>253.64464692482915</v>
      </c>
      <c r="K502" s="140">
        <v>-3.3353922174181592</v>
      </c>
      <c r="L502" s="140">
        <v>1139.5833333333333</v>
      </c>
      <c r="M502" s="140">
        <v>1201.5873015873017</v>
      </c>
      <c r="N502" s="140">
        <v>632.75862068965512</v>
      </c>
      <c r="Y502" s="139"/>
      <c r="AI502" s="139"/>
    </row>
    <row r="503" spans="2:35" s="5" customFormat="1" ht="8.25" hidden="1" customHeight="1">
      <c r="B503" s="67">
        <v>354</v>
      </c>
      <c r="C503" s="1" t="str">
        <f>VLOOKUP(Datenbereich_A4[[#This Row],[AGS]],[2]Tabelle1!$A$1:$B$68,2,FALSE)</f>
        <v>Lüchow-Dannenberg</v>
      </c>
      <c r="D503" s="1">
        <v>2019</v>
      </c>
      <c r="E503" s="82">
        <v>645</v>
      </c>
      <c r="F503" s="82">
        <v>110</v>
      </c>
      <c r="G503" s="82">
        <v>275</v>
      </c>
      <c r="H503" s="82">
        <v>135</v>
      </c>
      <c r="I503" s="92">
        <v>55</v>
      </c>
      <c r="J503" s="140">
        <v>174.46808510638297</v>
      </c>
      <c r="K503" s="140">
        <v>5.7692307692307692</v>
      </c>
      <c r="L503" s="140">
        <v>3828.5714285714284</v>
      </c>
      <c r="M503" s="140">
        <v>1587.5</v>
      </c>
      <c r="N503" s="140">
        <v>5400</v>
      </c>
      <c r="Y503" s="139"/>
      <c r="AI503" s="139"/>
    </row>
    <row r="504" spans="2:35" s="5" customFormat="1" ht="8.25" hidden="1" customHeight="1">
      <c r="B504" s="67">
        <v>355</v>
      </c>
      <c r="C504" s="1" t="str">
        <f>VLOOKUP(Datenbereich_A4[[#This Row],[AGS]],[2]Tabelle1!$A$1:$B$68,2,FALSE)</f>
        <v>Lüneburg</v>
      </c>
      <c r="D504" s="1">
        <v>2019</v>
      </c>
      <c r="E504" s="82">
        <v>1465</v>
      </c>
      <c r="F504" s="82">
        <v>775</v>
      </c>
      <c r="G504" s="82">
        <v>1910</v>
      </c>
      <c r="H504" s="82">
        <v>555</v>
      </c>
      <c r="I504" s="92">
        <v>795</v>
      </c>
      <c r="J504" s="140">
        <v>150.42735042735043</v>
      </c>
      <c r="K504" s="140">
        <v>-22.110552763819097</v>
      </c>
      <c r="L504" s="140">
        <v>1532.4786324786326</v>
      </c>
      <c r="M504" s="140">
        <v>1400</v>
      </c>
      <c r="N504" s="140">
        <v>406.36942675159236</v>
      </c>
      <c r="Y504" s="139"/>
      <c r="AI504" s="139"/>
    </row>
    <row r="505" spans="2:35" s="5" customFormat="1" ht="8.25" hidden="1" customHeight="1">
      <c r="B505" s="67">
        <v>356</v>
      </c>
      <c r="C505" s="1" t="str">
        <f>VLOOKUP(Datenbereich_A4[[#This Row],[AGS]],[2]Tabelle1!$A$1:$B$68,2,FALSE)</f>
        <v>Osterholz</v>
      </c>
      <c r="D505" s="1">
        <v>2019</v>
      </c>
      <c r="E505" s="82">
        <v>725</v>
      </c>
      <c r="F505" s="82">
        <v>750</v>
      </c>
      <c r="G505" s="82">
        <v>715</v>
      </c>
      <c r="H505" s="82">
        <v>190</v>
      </c>
      <c r="I505" s="92">
        <v>285</v>
      </c>
      <c r="J505" s="140">
        <v>175.66539923954372</v>
      </c>
      <c r="K505" s="140">
        <v>-25.595238095238095</v>
      </c>
      <c r="L505" s="140">
        <v>761.4457831325301</v>
      </c>
      <c r="M505" s="140">
        <v>493.75</v>
      </c>
      <c r="N505" s="140">
        <v>714.28571428571433</v>
      </c>
      <c r="Y505" s="139"/>
      <c r="AI505" s="139"/>
    </row>
    <row r="506" spans="2:35" s="5" customFormat="1" ht="8.25" hidden="1" customHeight="1">
      <c r="B506" s="67">
        <v>357</v>
      </c>
      <c r="C506" s="1" t="str">
        <f>VLOOKUP(Datenbereich_A4[[#This Row],[AGS]],[2]Tabelle1!$A$1:$B$68,2,FALSE)</f>
        <v>Rotenburg (Wümme)</v>
      </c>
      <c r="D506" s="1">
        <v>2019</v>
      </c>
      <c r="E506" s="82">
        <v>1840</v>
      </c>
      <c r="F506" s="82">
        <v>725</v>
      </c>
      <c r="G506" s="82">
        <v>1150</v>
      </c>
      <c r="H506" s="82">
        <v>725</v>
      </c>
      <c r="I506" s="92">
        <v>320</v>
      </c>
      <c r="J506" s="140">
        <v>159.52045133991538</v>
      </c>
      <c r="K506" s="140">
        <v>-27.5</v>
      </c>
      <c r="L506" s="140">
        <v>2574.4186046511627</v>
      </c>
      <c r="M506" s="140">
        <v>1194.6428571428571</v>
      </c>
      <c r="N506" s="140">
        <v>433.33333333333331</v>
      </c>
      <c r="Y506" s="139"/>
      <c r="AI506" s="139"/>
    </row>
    <row r="507" spans="2:35" s="5" customFormat="1" ht="8.25" hidden="1" customHeight="1">
      <c r="B507" s="67">
        <v>358</v>
      </c>
      <c r="C507" s="1" t="str">
        <f>VLOOKUP(Datenbereich_A4[[#This Row],[AGS]],[2]Tabelle1!$A$1:$B$68,2,FALSE)</f>
        <v>Heidekreis</v>
      </c>
      <c r="D507" s="1">
        <v>2019</v>
      </c>
      <c r="E507" s="82">
        <v>2350</v>
      </c>
      <c r="F507" s="82">
        <v>910</v>
      </c>
      <c r="G507" s="82">
        <v>1170</v>
      </c>
      <c r="H507" s="82">
        <v>745</v>
      </c>
      <c r="I507" s="92">
        <v>500</v>
      </c>
      <c r="J507" s="140">
        <v>406.4655172413793</v>
      </c>
      <c r="K507" s="140">
        <v>-29.838087895142635</v>
      </c>
      <c r="L507" s="140">
        <v>1185.7142857142858</v>
      </c>
      <c r="M507" s="140">
        <v>1717.0731707317073</v>
      </c>
      <c r="N507" s="140">
        <v>502.40963855421688</v>
      </c>
      <c r="Y507" s="139"/>
      <c r="AI507" s="139"/>
    </row>
    <row r="508" spans="2:35" s="5" customFormat="1" ht="8.25" hidden="1" customHeight="1">
      <c r="B508" s="67">
        <v>359</v>
      </c>
      <c r="C508" s="1" t="str">
        <f>VLOOKUP(Datenbereich_A4[[#This Row],[AGS]],[2]Tabelle1!$A$1:$B$68,2,FALSE)</f>
        <v>Stade</v>
      </c>
      <c r="D508" s="1">
        <v>2019</v>
      </c>
      <c r="E508" s="82">
        <v>3735</v>
      </c>
      <c r="F508" s="82">
        <v>1775</v>
      </c>
      <c r="G508" s="82">
        <v>2490</v>
      </c>
      <c r="H508" s="82">
        <v>1520</v>
      </c>
      <c r="I508" s="92">
        <v>400</v>
      </c>
      <c r="J508" s="140">
        <v>432.81027104136945</v>
      </c>
      <c r="K508" s="140">
        <v>-9.4849566547679753</v>
      </c>
      <c r="L508" s="140">
        <v>3457.1428571428573</v>
      </c>
      <c r="M508" s="140">
        <v>1688.2352941176471</v>
      </c>
      <c r="N508" s="140">
        <v>244.82758620689654</v>
      </c>
      <c r="Y508" s="139"/>
      <c r="AI508" s="139"/>
    </row>
    <row r="509" spans="2:35" s="5" customFormat="1" ht="8.25" hidden="1" customHeight="1">
      <c r="B509" s="67">
        <v>360</v>
      </c>
      <c r="C509" s="1" t="str">
        <f>VLOOKUP(Datenbereich_A4[[#This Row],[AGS]],[2]Tabelle1!$A$1:$B$68,2,FALSE)</f>
        <v>Uelzen</v>
      </c>
      <c r="D509" s="1">
        <v>2019</v>
      </c>
      <c r="E509" s="82">
        <v>940</v>
      </c>
      <c r="F509" s="82">
        <v>280</v>
      </c>
      <c r="G509" s="82">
        <v>710</v>
      </c>
      <c r="H509" s="82">
        <v>345</v>
      </c>
      <c r="I509" s="92">
        <v>225</v>
      </c>
      <c r="J509" s="140">
        <v>219.72789115646259</v>
      </c>
      <c r="K509" s="140">
        <v>-21.348314606741575</v>
      </c>
      <c r="L509" s="140">
        <v>1988.2352941176471</v>
      </c>
      <c r="M509" s="140">
        <v>1468.1818181818182</v>
      </c>
      <c r="N509" s="140">
        <v>268.85245901639342</v>
      </c>
      <c r="Y509" s="139"/>
      <c r="AI509" s="139"/>
    </row>
    <row r="510" spans="2:35" s="5" customFormat="1" ht="8.25" hidden="1" customHeight="1">
      <c r="B510" s="67">
        <v>361</v>
      </c>
      <c r="C510" s="1" t="str">
        <f>VLOOKUP(Datenbereich_A4[[#This Row],[AGS]],[2]Tabelle1!$A$1:$B$68,2,FALSE)</f>
        <v>Verden</v>
      </c>
      <c r="D510" s="1">
        <v>2019</v>
      </c>
      <c r="E510" s="82">
        <v>1385</v>
      </c>
      <c r="F510" s="82">
        <v>1660</v>
      </c>
      <c r="G510" s="82">
        <v>1145</v>
      </c>
      <c r="H510" s="82">
        <v>585</v>
      </c>
      <c r="I510" s="92">
        <v>720</v>
      </c>
      <c r="J510" s="140">
        <v>210.53811659192826</v>
      </c>
      <c r="K510" s="140">
        <v>-35.029354207436398</v>
      </c>
      <c r="L510" s="140">
        <v>1131.1827956989248</v>
      </c>
      <c r="M510" s="140">
        <v>1989.2857142857142</v>
      </c>
      <c r="N510" s="140">
        <v>548.64864864864865</v>
      </c>
      <c r="Y510" s="139"/>
      <c r="AI510" s="139"/>
    </row>
    <row r="511" spans="2:35" s="127" customFormat="1" ht="16.5" hidden="1" customHeight="1">
      <c r="B511" s="74">
        <v>3</v>
      </c>
      <c r="C511" s="75" t="str">
        <f>VLOOKUP(Datenbereich_A4[[#This Row],[AGS]],[2]Tabelle1!$A$1:$B$68,2,FALSE)</f>
        <v>Statistische Region Lüneburg</v>
      </c>
      <c r="D511" s="75">
        <v>2019</v>
      </c>
      <c r="E511" s="88">
        <v>19240</v>
      </c>
      <c r="F511" s="88">
        <v>10710</v>
      </c>
      <c r="G511" s="88">
        <v>13990</v>
      </c>
      <c r="H511" s="88">
        <v>7930</v>
      </c>
      <c r="I511" s="94">
        <v>6025</v>
      </c>
      <c r="J511" s="141">
        <v>254.8506086315013</v>
      </c>
      <c r="K511" s="141">
        <v>-25.954092920353983</v>
      </c>
      <c r="L511" s="141">
        <v>1561.520190023753</v>
      </c>
      <c r="M511" s="141">
        <v>1344.4444444444443</v>
      </c>
      <c r="N511" s="141">
        <v>561.36114160263446</v>
      </c>
      <c r="Y511" s="129"/>
      <c r="AI511" s="129"/>
    </row>
    <row r="512" spans="2:35" s="5" customFormat="1" ht="8.25" hidden="1" customHeight="1">
      <c r="B512" s="67">
        <v>401</v>
      </c>
      <c r="C512" s="1" t="str">
        <f>VLOOKUP(Datenbereich_A4[[#This Row],[AGS]],[2]Tabelle1!$A$1:$B$68,2,FALSE)</f>
        <v>Delmenhorst  Stadt</v>
      </c>
      <c r="D512" s="1">
        <v>2019</v>
      </c>
      <c r="E512" s="82">
        <v>1425</v>
      </c>
      <c r="F512" s="82">
        <v>2305</v>
      </c>
      <c r="G512" s="82">
        <v>1775</v>
      </c>
      <c r="H512" s="82">
        <v>1120</v>
      </c>
      <c r="I512" s="92">
        <v>995</v>
      </c>
      <c r="J512" s="140">
        <v>185.57114228456913</v>
      </c>
      <c r="K512" s="140">
        <v>-27.218187559204296</v>
      </c>
      <c r="L512" s="140">
        <v>1606.7307692307693</v>
      </c>
      <c r="M512" s="140">
        <v>4207.6923076923076</v>
      </c>
      <c r="N512" s="140">
        <v>1321.4285714285713</v>
      </c>
      <c r="Y512" s="139"/>
      <c r="AI512" s="139"/>
    </row>
    <row r="513" spans="2:35" s="5" customFormat="1" ht="8.25" hidden="1" customHeight="1">
      <c r="B513" s="67">
        <v>402</v>
      </c>
      <c r="C513" s="1" t="str">
        <f>VLOOKUP(Datenbereich_A4[[#This Row],[AGS]],[2]Tabelle1!$A$1:$B$68,2,FALSE)</f>
        <v>Emden  Stadt</v>
      </c>
      <c r="D513" s="1">
        <v>2019</v>
      </c>
      <c r="E513" s="82">
        <v>835</v>
      </c>
      <c r="F513" s="82">
        <v>270</v>
      </c>
      <c r="G513" s="82">
        <v>945</v>
      </c>
      <c r="H513" s="82">
        <v>570</v>
      </c>
      <c r="I513" s="92">
        <v>160</v>
      </c>
      <c r="J513" s="140">
        <v>209.25925925925927</v>
      </c>
      <c r="K513" s="140">
        <v>-27.613941018766756</v>
      </c>
      <c r="L513" s="140">
        <v>94400</v>
      </c>
      <c r="M513" s="140">
        <v>1361.5384615384614</v>
      </c>
      <c r="N513" s="140">
        <v>492.59259259259261</v>
      </c>
      <c r="Y513" s="139"/>
      <c r="AI513" s="139"/>
    </row>
    <row r="514" spans="2:35" s="5" customFormat="1" ht="8.25" hidden="1" customHeight="1">
      <c r="B514" s="67">
        <v>403</v>
      </c>
      <c r="C514" s="1" t="str">
        <f>VLOOKUP(Datenbereich_A4[[#This Row],[AGS]],[2]Tabelle1!$A$1:$B$68,2,FALSE)</f>
        <v>Oldenburg(Oldb)  Stadt</v>
      </c>
      <c r="D514" s="1">
        <v>2019</v>
      </c>
      <c r="E514" s="82">
        <v>1365</v>
      </c>
      <c r="F514" s="82">
        <v>1440</v>
      </c>
      <c r="G514" s="82">
        <v>2040</v>
      </c>
      <c r="H514" s="82">
        <v>965</v>
      </c>
      <c r="I514" s="92">
        <v>3370</v>
      </c>
      <c r="J514" s="140">
        <v>90.909090909090907</v>
      </c>
      <c r="K514" s="140">
        <v>-32.615816565278429</v>
      </c>
      <c r="L514" s="140">
        <v>2117.391304347826</v>
      </c>
      <c r="M514" s="140">
        <v>739.13043478260875</v>
      </c>
      <c r="N514" s="140">
        <v>657.30337078651689</v>
      </c>
      <c r="Y514" s="139"/>
      <c r="AI514" s="139"/>
    </row>
    <row r="515" spans="2:35" s="5" customFormat="1" ht="8.25" hidden="1" customHeight="1">
      <c r="B515" s="67">
        <v>404</v>
      </c>
      <c r="C515" s="1" t="str">
        <f>VLOOKUP(Datenbereich_A4[[#This Row],[AGS]],[2]Tabelle1!$A$1:$B$68,2,FALSE)</f>
        <v>Osnabrück  Stadt</v>
      </c>
      <c r="D515" s="1">
        <v>2019</v>
      </c>
      <c r="E515" s="82">
        <v>1585</v>
      </c>
      <c r="F515" s="82">
        <v>2640</v>
      </c>
      <c r="G515" s="82">
        <v>3300</v>
      </c>
      <c r="H515" s="82">
        <v>975</v>
      </c>
      <c r="I515" s="92">
        <v>575</v>
      </c>
      <c r="J515" s="140">
        <v>156.05815831987076</v>
      </c>
      <c r="K515" s="140">
        <v>-17.833800186741364</v>
      </c>
      <c r="L515" s="140">
        <v>4483.333333333333</v>
      </c>
      <c r="M515" s="140">
        <v>1552.542372881356</v>
      </c>
      <c r="N515" s="140">
        <v>1302.439024390244</v>
      </c>
      <c r="Y515" s="139"/>
      <c r="AI515" s="139"/>
    </row>
    <row r="516" spans="2:35" s="5" customFormat="1" ht="8.25" hidden="1" customHeight="1">
      <c r="B516" s="67">
        <v>405</v>
      </c>
      <c r="C516" s="1" t="str">
        <f>VLOOKUP(Datenbereich_A4[[#This Row],[AGS]],[2]Tabelle1!$A$1:$B$68,2,FALSE)</f>
        <v>Wilhelmshaven  Stadt</v>
      </c>
      <c r="D516" s="1">
        <v>2019</v>
      </c>
      <c r="E516" s="82">
        <v>680</v>
      </c>
      <c r="F516" s="82">
        <v>475</v>
      </c>
      <c r="G516" s="82">
        <v>2100</v>
      </c>
      <c r="H516" s="82">
        <v>525</v>
      </c>
      <c r="I516" s="92">
        <v>650</v>
      </c>
      <c r="J516" s="140">
        <v>217.75700934579439</v>
      </c>
      <c r="K516" s="140">
        <v>-31.259044862518088</v>
      </c>
      <c r="L516" s="140">
        <v>3650</v>
      </c>
      <c r="M516" s="140">
        <v>3400</v>
      </c>
      <c r="N516" s="140">
        <v>591.48936170212767</v>
      </c>
      <c r="Y516" s="139"/>
      <c r="AI516" s="139"/>
    </row>
    <row r="517" spans="2:35" s="5" customFormat="1" ht="8.25" hidden="1" customHeight="1">
      <c r="B517" s="67">
        <v>451</v>
      </c>
      <c r="C517" s="1" t="str">
        <f>VLOOKUP(Datenbereich_A4[[#This Row],[AGS]],[2]Tabelle1!$A$1:$B$68,2,FALSE)</f>
        <v>Ammerland</v>
      </c>
      <c r="D517" s="1">
        <v>2019</v>
      </c>
      <c r="E517" s="82">
        <v>1655</v>
      </c>
      <c r="F517" s="82">
        <v>500</v>
      </c>
      <c r="G517" s="82">
        <v>1090</v>
      </c>
      <c r="H517" s="82">
        <v>785</v>
      </c>
      <c r="I517" s="92">
        <v>595</v>
      </c>
      <c r="J517" s="140">
        <v>510.70110701107012</v>
      </c>
      <c r="K517" s="140">
        <v>-30.747922437673129</v>
      </c>
      <c r="L517" s="140">
        <v>1023.7113402061856</v>
      </c>
      <c r="M517" s="140">
        <v>3040</v>
      </c>
      <c r="N517" s="140">
        <v>546.73913043478262</v>
      </c>
      <c r="Y517" s="139"/>
      <c r="AI517" s="139"/>
    </row>
    <row r="518" spans="2:35" s="5" customFormat="1" ht="8.25" hidden="1" customHeight="1">
      <c r="B518" s="67">
        <v>452</v>
      </c>
      <c r="C518" s="1" t="str">
        <f>VLOOKUP(Datenbereich_A4[[#This Row],[AGS]],[2]Tabelle1!$A$1:$B$68,2,FALSE)</f>
        <v>Aurich</v>
      </c>
      <c r="D518" s="1">
        <v>2019</v>
      </c>
      <c r="E518" s="82">
        <v>1495</v>
      </c>
      <c r="F518" s="82">
        <v>425</v>
      </c>
      <c r="G518" s="82">
        <v>1705</v>
      </c>
      <c r="H518" s="82">
        <v>1075</v>
      </c>
      <c r="I518" s="92">
        <v>285</v>
      </c>
      <c r="J518" s="140">
        <v>376.11464968152865</v>
      </c>
      <c r="K518" s="140">
        <v>-3.4090909090909092</v>
      </c>
      <c r="L518" s="140">
        <v>1859.7701149425288</v>
      </c>
      <c r="M518" s="140">
        <v>3367.7419354838707</v>
      </c>
      <c r="N518" s="140">
        <v>243.37349397590361</v>
      </c>
      <c r="Y518" s="139"/>
      <c r="AI518" s="139"/>
    </row>
    <row r="519" spans="2:35" s="5" customFormat="1" ht="8.25" hidden="1" customHeight="1">
      <c r="B519" s="67">
        <v>453</v>
      </c>
      <c r="C519" s="1" t="str">
        <f>VLOOKUP(Datenbereich_A4[[#This Row],[AGS]],[2]Tabelle1!$A$1:$B$68,2,FALSE)</f>
        <v>Cloppenburg</v>
      </c>
      <c r="D519" s="1">
        <v>2019</v>
      </c>
      <c r="E519" s="82">
        <v>3420</v>
      </c>
      <c r="F519" s="82">
        <v>745</v>
      </c>
      <c r="G519" s="82">
        <v>1370</v>
      </c>
      <c r="H519" s="82">
        <v>4515</v>
      </c>
      <c r="I519" s="92">
        <v>1110</v>
      </c>
      <c r="J519" s="140">
        <v>337.3401534526854</v>
      </c>
      <c r="K519" s="140">
        <v>-27.529182879377434</v>
      </c>
      <c r="L519" s="140">
        <v>892.75362318840575</v>
      </c>
      <c r="M519" s="140">
        <v>13179.411764705883</v>
      </c>
      <c r="N519" s="140">
        <v>644.96644295302008</v>
      </c>
      <c r="Y519" s="139"/>
      <c r="AI519" s="139"/>
    </row>
    <row r="520" spans="2:35" s="5" customFormat="1" ht="8.25" hidden="1" customHeight="1">
      <c r="B520" s="67">
        <v>454</v>
      </c>
      <c r="C520" s="1" t="str">
        <f>VLOOKUP(Datenbereich_A4[[#This Row],[AGS]],[2]Tabelle1!$A$1:$B$68,2,FALSE)</f>
        <v>Emsland</v>
      </c>
      <c r="D520" s="1">
        <v>2019</v>
      </c>
      <c r="E520" s="82">
        <v>7360</v>
      </c>
      <c r="F520" s="82">
        <v>900</v>
      </c>
      <c r="G520" s="82">
        <v>2890</v>
      </c>
      <c r="H520" s="82">
        <v>6875</v>
      </c>
      <c r="I520" s="92">
        <v>990</v>
      </c>
      <c r="J520" s="140">
        <v>352.92307692307691</v>
      </c>
      <c r="K520" s="140">
        <v>-25.249169435215947</v>
      </c>
      <c r="L520" s="140">
        <v>2733.3333333333335</v>
      </c>
      <c r="M520" s="140">
        <v>8946.0526315789466</v>
      </c>
      <c r="N520" s="140">
        <v>530.57324840764329</v>
      </c>
      <c r="Y520" s="139"/>
      <c r="AI520" s="139"/>
    </row>
    <row r="521" spans="2:35" s="5" customFormat="1" ht="8.25" hidden="1" customHeight="1">
      <c r="B521" s="67">
        <v>455</v>
      </c>
      <c r="C521" s="1" t="str">
        <f>VLOOKUP(Datenbereich_A4[[#This Row],[AGS]],[2]Tabelle1!$A$1:$B$68,2,FALSE)</f>
        <v>Friesland</v>
      </c>
      <c r="D521" s="1">
        <v>2019</v>
      </c>
      <c r="E521" s="82">
        <v>475</v>
      </c>
      <c r="F521" s="82">
        <v>225</v>
      </c>
      <c r="G521" s="82">
        <v>805</v>
      </c>
      <c r="H521" s="82">
        <v>185</v>
      </c>
      <c r="I521" s="92">
        <v>170</v>
      </c>
      <c r="J521" s="140">
        <v>184.43113772455089</v>
      </c>
      <c r="K521" s="140">
        <v>-34.782608695652172</v>
      </c>
      <c r="L521" s="140">
        <v>1912.5</v>
      </c>
      <c r="M521" s="140">
        <v>704.3478260869565</v>
      </c>
      <c r="N521" s="140">
        <v>277.77777777777777</v>
      </c>
      <c r="Y521" s="139"/>
      <c r="AI521" s="139"/>
    </row>
    <row r="522" spans="2:35" s="5" customFormat="1" ht="8.25" hidden="1" customHeight="1">
      <c r="B522" s="67">
        <v>456</v>
      </c>
      <c r="C522" s="1" t="str">
        <f>VLOOKUP(Datenbereich_A4[[#This Row],[AGS]],[2]Tabelle1!$A$1:$B$68,2,FALSE)</f>
        <v>Grafschaft Bentheim</v>
      </c>
      <c r="D522" s="1">
        <v>2019</v>
      </c>
      <c r="E522" s="82">
        <v>2630</v>
      </c>
      <c r="F522" s="82">
        <v>1215</v>
      </c>
      <c r="G522" s="82">
        <v>1200</v>
      </c>
      <c r="H522" s="82">
        <v>725</v>
      </c>
      <c r="I522" s="92">
        <v>355</v>
      </c>
      <c r="J522" s="140">
        <v>701.82926829268297</v>
      </c>
      <c r="K522" s="140">
        <v>-30.571428571428573</v>
      </c>
      <c r="L522" s="140">
        <v>1137.1134020618556</v>
      </c>
      <c r="M522" s="140">
        <v>1859.4594594594594</v>
      </c>
      <c r="N522" s="140">
        <v>153.57142857142858</v>
      </c>
      <c r="Y522" s="139"/>
      <c r="AI522" s="139"/>
    </row>
    <row r="523" spans="2:35" s="5" customFormat="1" ht="8.25" hidden="1" customHeight="1">
      <c r="B523" s="67">
        <v>457</v>
      </c>
      <c r="C523" s="1" t="str">
        <f>VLOOKUP(Datenbereich_A4[[#This Row],[AGS]],[2]Tabelle1!$A$1:$B$68,2,FALSE)</f>
        <v>Leer</v>
      </c>
      <c r="D523" s="1">
        <v>2019</v>
      </c>
      <c r="E523" s="82">
        <v>1240</v>
      </c>
      <c r="F523" s="82">
        <v>495</v>
      </c>
      <c r="G523" s="82">
        <v>1655</v>
      </c>
      <c r="H523" s="82">
        <v>1635</v>
      </c>
      <c r="I523" s="92">
        <v>455</v>
      </c>
      <c r="J523" s="140">
        <v>210.77694235588973</v>
      </c>
      <c r="K523" s="140">
        <v>-22.535211267605632</v>
      </c>
      <c r="L523" s="140">
        <v>1390.9909909909909</v>
      </c>
      <c r="M523" s="140">
        <v>1240.1639344262296</v>
      </c>
      <c r="N523" s="140">
        <v>364.28571428571428</v>
      </c>
      <c r="Y523" s="139"/>
      <c r="AI523" s="139"/>
    </row>
    <row r="524" spans="2:35" s="5" customFormat="1" ht="8.25" hidden="1" customHeight="1">
      <c r="B524" s="67">
        <v>458</v>
      </c>
      <c r="C524" s="1" t="str">
        <f>VLOOKUP(Datenbereich_A4[[#This Row],[AGS]],[2]Tabelle1!$A$1:$B$68,2,FALSE)</f>
        <v>Oldenburg</v>
      </c>
      <c r="D524" s="1">
        <v>2019</v>
      </c>
      <c r="E524" s="82">
        <v>1820</v>
      </c>
      <c r="F524" s="82">
        <v>390</v>
      </c>
      <c r="G524" s="82">
        <v>945</v>
      </c>
      <c r="H524" s="82">
        <v>2405</v>
      </c>
      <c r="I524" s="92">
        <v>1280</v>
      </c>
      <c r="J524" s="140">
        <v>348.27586206896552</v>
      </c>
      <c r="K524" s="140">
        <v>-37.799043062200958</v>
      </c>
      <c r="L524" s="140">
        <v>694.11764705882354</v>
      </c>
      <c r="M524" s="140">
        <v>6580.5555555555557</v>
      </c>
      <c r="N524" s="140">
        <v>471.42857142857144</v>
      </c>
      <c r="Y524" s="139"/>
      <c r="AI524" s="139"/>
    </row>
    <row r="525" spans="2:35" s="5" customFormat="1" ht="8.25" hidden="1" customHeight="1">
      <c r="B525" s="67">
        <v>459</v>
      </c>
      <c r="C525" s="1" t="str">
        <f>VLOOKUP(Datenbereich_A4[[#This Row],[AGS]],[2]Tabelle1!$A$1:$B$68,2,FALSE)</f>
        <v>Osnabrück</v>
      </c>
      <c r="D525" s="1">
        <v>2019</v>
      </c>
      <c r="E525" s="82">
        <v>4895</v>
      </c>
      <c r="F525" s="82">
        <v>3065</v>
      </c>
      <c r="G525" s="82">
        <v>2255</v>
      </c>
      <c r="H525" s="82">
        <v>5560</v>
      </c>
      <c r="I525" s="92">
        <v>735</v>
      </c>
      <c r="J525" s="140">
        <v>345.40491355777982</v>
      </c>
      <c r="K525" s="140">
        <v>-16.802388707926166</v>
      </c>
      <c r="L525" s="140">
        <v>1211.046511627907</v>
      </c>
      <c r="M525" s="140">
        <v>4144.2748091603053</v>
      </c>
      <c r="N525" s="140">
        <v>306.07734806629833</v>
      </c>
      <c r="Y525" s="139"/>
      <c r="AI525" s="139"/>
    </row>
    <row r="526" spans="2:35" s="5" customFormat="1" ht="8.25" hidden="1" customHeight="1">
      <c r="B526" s="67">
        <v>460</v>
      </c>
      <c r="C526" s="1" t="str">
        <f>VLOOKUP(Datenbereich_A4[[#This Row],[AGS]],[2]Tabelle1!$A$1:$B$68,2,FALSE)</f>
        <v>Vechta</v>
      </c>
      <c r="D526" s="1">
        <v>2019</v>
      </c>
      <c r="E526" s="82">
        <v>3900</v>
      </c>
      <c r="F526" s="82">
        <v>2380</v>
      </c>
      <c r="G526" s="82">
        <v>2685</v>
      </c>
      <c r="H526" s="82">
        <v>3020</v>
      </c>
      <c r="I526" s="92">
        <v>895</v>
      </c>
      <c r="J526" s="140">
        <v>330.46357615894038</v>
      </c>
      <c r="K526" s="140">
        <v>-24.276169265033406</v>
      </c>
      <c r="L526" s="140">
        <v>1197.1014492753623</v>
      </c>
      <c r="M526" s="140">
        <v>3411.6279069767443</v>
      </c>
      <c r="N526" s="140">
        <v>459.375</v>
      </c>
      <c r="Y526" s="139"/>
      <c r="AI526" s="139"/>
    </row>
    <row r="527" spans="2:35" s="5" customFormat="1" ht="8.25" hidden="1" customHeight="1">
      <c r="B527" s="67">
        <v>461</v>
      </c>
      <c r="C527" s="1" t="str">
        <f>VLOOKUP(Datenbereich_A4[[#This Row],[AGS]],[2]Tabelle1!$A$1:$B$68,2,FALSE)</f>
        <v>Wesermarsch</v>
      </c>
      <c r="D527" s="1">
        <v>2019</v>
      </c>
      <c r="E527" s="82">
        <v>1110</v>
      </c>
      <c r="F527" s="82">
        <v>1110</v>
      </c>
      <c r="G527" s="82">
        <v>735</v>
      </c>
      <c r="H527" s="82">
        <v>415</v>
      </c>
      <c r="I527" s="92">
        <v>305</v>
      </c>
      <c r="J527" s="140">
        <v>211.79775280898878</v>
      </c>
      <c r="K527" s="140">
        <v>-29.479034307496825</v>
      </c>
      <c r="L527" s="140">
        <v>1609.3023255813953</v>
      </c>
      <c r="M527" s="140">
        <v>418.75</v>
      </c>
      <c r="N527" s="140">
        <v>296.10389610389609</v>
      </c>
      <c r="Y527" s="139"/>
      <c r="AI527" s="139"/>
    </row>
    <row r="528" spans="2:35" s="5" customFormat="1" ht="8.25" hidden="1" customHeight="1">
      <c r="B528" s="67">
        <v>462</v>
      </c>
      <c r="C528" s="1" t="str">
        <f>VLOOKUP(Datenbereich_A4[[#This Row],[AGS]],[2]Tabelle1!$A$1:$B$68,2,FALSE)</f>
        <v>Wittmund</v>
      </c>
      <c r="D528" s="1">
        <v>2019</v>
      </c>
      <c r="E528" s="82">
        <v>395</v>
      </c>
      <c r="F528" s="82">
        <v>75</v>
      </c>
      <c r="G528" s="82">
        <v>325</v>
      </c>
      <c r="H528" s="82">
        <v>225</v>
      </c>
      <c r="I528" s="92">
        <v>115</v>
      </c>
      <c r="J528" s="140">
        <v>329.3478260869565</v>
      </c>
      <c r="K528" s="140">
        <v>-54.268292682926827</v>
      </c>
      <c r="L528" s="140">
        <v>4542.8571428571431</v>
      </c>
      <c r="M528" s="140">
        <v>2712.5</v>
      </c>
      <c r="N528" s="140">
        <v>784.61538461538464</v>
      </c>
      <c r="Y528" s="139"/>
      <c r="AI528" s="139"/>
    </row>
    <row r="529" spans="2:35" s="127" customFormat="1" ht="16.5" hidden="1" customHeight="1">
      <c r="B529" s="74">
        <v>4</v>
      </c>
      <c r="C529" s="75" t="str">
        <f>VLOOKUP(Datenbereich_A4[[#This Row],[AGS]],[2]Tabelle1!$A$1:$B$68,2,FALSE)</f>
        <v>Statistische Region Weser-Ems</v>
      </c>
      <c r="D529" s="75">
        <v>2019</v>
      </c>
      <c r="E529" s="88">
        <v>36290</v>
      </c>
      <c r="F529" s="88">
        <v>18660</v>
      </c>
      <c r="G529" s="88">
        <v>27820</v>
      </c>
      <c r="H529" s="88">
        <v>31580</v>
      </c>
      <c r="I529" s="94">
        <v>13040</v>
      </c>
      <c r="J529" s="141">
        <v>300.46347384683293</v>
      </c>
      <c r="K529" s="141">
        <v>-25.063250471868599</v>
      </c>
      <c r="L529" s="141">
        <v>1700.6472491909385</v>
      </c>
      <c r="M529" s="141">
        <v>3248.8865323435843</v>
      </c>
      <c r="N529" s="141">
        <v>522.13740458015263</v>
      </c>
      <c r="Y529" s="129"/>
      <c r="AI529" s="129"/>
    </row>
    <row r="530" spans="2:35" s="74" customFormat="1" ht="16.5" hidden="1" customHeight="1">
      <c r="B530" s="74">
        <v>0</v>
      </c>
      <c r="C530" s="75" t="str">
        <f>VLOOKUP(Datenbereich_A4[[#This Row],[AGS]],[2]Tabelle1!$A$1:$B$68,2,FALSE)</f>
        <v>Niedersachsen</v>
      </c>
      <c r="D530" s="75">
        <v>2019</v>
      </c>
      <c r="E530" s="88">
        <v>98015</v>
      </c>
      <c r="F530" s="88">
        <v>88735</v>
      </c>
      <c r="G530" s="88">
        <v>84805</v>
      </c>
      <c r="H530" s="88">
        <v>58980</v>
      </c>
      <c r="I530" s="94">
        <v>41035</v>
      </c>
      <c r="J530" s="141">
        <v>202.39410113226174</v>
      </c>
      <c r="K530" s="141">
        <v>-20.486926289001595</v>
      </c>
      <c r="L530" s="141">
        <v>1453.7742762916819</v>
      </c>
      <c r="M530" s="141">
        <v>1643.9384979302188</v>
      </c>
      <c r="N530" s="141">
        <v>450.953276047261</v>
      </c>
      <c r="Y530" s="132"/>
      <c r="AI530" s="132"/>
    </row>
    <row r="531" spans="2:35" ht="8.25" customHeight="1">
      <c r="B531" s="67">
        <v>101</v>
      </c>
      <c r="C531" s="1" t="str">
        <f>VLOOKUP(Datenbereich_A4[[#This Row],[AGS]],[2]Tabelle1!$A$1:$B$68,2,FALSE)</f>
        <v>Braunschweig  Stadt</v>
      </c>
      <c r="D531" s="1">
        <v>2020</v>
      </c>
      <c r="E531" s="148">
        <f>VLOOKUP(Datenbereich_A4[[#This Row],[AGS]],'2020_1-2-4_Berechnung'!$A$3:$Q$54,8,FALSE)</f>
        <v>3520</v>
      </c>
      <c r="F531" s="148">
        <f>VLOOKUP(Datenbereich_A4[[#This Row],[AGS]],'2020_1-2-4_Berechnung'!$A$3:$Q$54,9,FALSE)</f>
        <v>5060</v>
      </c>
      <c r="G531" s="148">
        <f>VLOOKUP(Datenbereich_A4[[#This Row],[AGS]],'2020_1-2-4_Berechnung'!$A$3:$Q$54,10,FALSE)</f>
        <v>2780</v>
      </c>
      <c r="H531" s="148">
        <f>VLOOKUP(Datenbereich_A4[[#This Row],[AGS]],'2020_1-2-4_Berechnung'!$A$3:$Q$54,11,FALSE)</f>
        <v>570</v>
      </c>
      <c r="I531" s="149">
        <f>VLOOKUP(Datenbereich_A4[[#This Row],[AGS]],'2020_1-2-4_Berechnung'!$A$3:$Q$54,12,FALSE)</f>
        <v>545</v>
      </c>
      <c r="J531" s="150">
        <f>VLOOKUP(Datenbereich_A4[[#This Row],[AGS]],'2020_1-2-4_Berechnung'!$A$3:$Q$54,13,FALSE)</f>
        <v>81.256436663233785</v>
      </c>
      <c r="K531" s="150">
        <f>VLOOKUP(Datenbereich_A4[[#This Row],[AGS]],'2020_1-2-4_Berechnung'!$A$3:$Q$54,14,FALSE)</f>
        <v>-15.057915057915057</v>
      </c>
      <c r="L531" s="150">
        <f>VLOOKUP(Datenbereich_A4[[#This Row],[AGS]],'2020_1-2-4_Berechnung'!$A$3:$Q$54,15,FALSE)</f>
        <v>1419.1256830601094</v>
      </c>
      <c r="M531" s="150">
        <f>VLOOKUP(Datenbereich_A4[[#This Row],[AGS]],'2020_1-2-4_Berechnung'!$A$3:$Q$54,16,FALSE)</f>
        <v>139.49579831932772</v>
      </c>
      <c r="N531" s="150">
        <f>VLOOKUP(Datenbereich_A4[[#This Row],[AGS]],'2020_1-2-4_Berechnung'!$A$3:$Q$54,17,FALSE)</f>
        <v>157.0754716981132</v>
      </c>
    </row>
    <row r="532" spans="2:35" ht="8.25" customHeight="1">
      <c r="B532" s="67">
        <v>102</v>
      </c>
      <c r="C532" s="1" t="str">
        <f>VLOOKUP(Datenbereich_A4[[#This Row],[AGS]],[2]Tabelle1!$A$1:$B$68,2,FALSE)</f>
        <v>Salzgitter  Stadt</v>
      </c>
      <c r="D532" s="1">
        <v>2020</v>
      </c>
      <c r="E532" s="148">
        <f>VLOOKUP(Datenbereich_A4[[#This Row],[AGS]],'2020_1-2-4_Berechnung'!$A$3:$Q$54,8,FALSE)</f>
        <v>1685</v>
      </c>
      <c r="F532" s="148">
        <f>VLOOKUP(Datenbereich_A4[[#This Row],[AGS]],'2020_1-2-4_Berechnung'!$A$3:$Q$54,9,FALSE)</f>
        <v>5055</v>
      </c>
      <c r="G532" s="148">
        <f>VLOOKUP(Datenbereich_A4[[#This Row],[AGS]],'2020_1-2-4_Berechnung'!$A$3:$Q$54,10,FALSE)</f>
        <v>4460</v>
      </c>
      <c r="H532" s="148">
        <f>VLOOKUP(Datenbereich_A4[[#This Row],[AGS]],'2020_1-2-4_Berechnung'!$A$3:$Q$54,11,FALSE)</f>
        <v>1720</v>
      </c>
      <c r="I532" s="149">
        <f>VLOOKUP(Datenbereich_A4[[#This Row],[AGS]],'2020_1-2-4_Berechnung'!$A$3:$Q$54,12,FALSE)</f>
        <v>310</v>
      </c>
      <c r="J532" s="150">
        <f>VLOOKUP(Datenbereich_A4[[#This Row],[AGS]],'2020_1-2-4_Berechnung'!$A$3:$Q$54,13,FALSE)</f>
        <v>210.31307550644567</v>
      </c>
      <c r="K532" s="150">
        <f>VLOOKUP(Datenbereich_A4[[#This Row],[AGS]],'2020_1-2-4_Berechnung'!$A$3:$Q$54,14,FALSE)</f>
        <v>-20.015822784810126</v>
      </c>
      <c r="L532" s="150">
        <f>VLOOKUP(Datenbereich_A4[[#This Row],[AGS]],'2020_1-2-4_Berechnung'!$A$3:$Q$54,15,FALSE)</f>
        <v>9595.652173913044</v>
      </c>
      <c r="M532" s="150">
        <f>VLOOKUP(Datenbereich_A4[[#This Row],[AGS]],'2020_1-2-4_Berechnung'!$A$3:$Q$54,16,FALSE)</f>
        <v>1333.3333333333333</v>
      </c>
      <c r="N532" s="150">
        <f>VLOOKUP(Datenbereich_A4[[#This Row],[AGS]],'2020_1-2-4_Berechnung'!$A$3:$Q$54,17,FALSE)</f>
        <v>200.97087378640776</v>
      </c>
    </row>
    <row r="533" spans="2:35" ht="8.25" customHeight="1">
      <c r="B533" s="67">
        <v>103</v>
      </c>
      <c r="C533" s="1" t="str">
        <f>VLOOKUP(Datenbereich_A4[[#This Row],[AGS]],[2]Tabelle1!$A$1:$B$68,2,FALSE)</f>
        <v>Wolfsburg  Stadt</v>
      </c>
      <c r="D533" s="1">
        <v>2020</v>
      </c>
      <c r="E533" s="148">
        <f>VLOOKUP(Datenbereich_A4[[#This Row],[AGS]],'2020_1-2-4_Berechnung'!$A$3:$Q$54,8,FALSE)</f>
        <v>1220</v>
      </c>
      <c r="F533" s="148">
        <f>VLOOKUP(Datenbereich_A4[[#This Row],[AGS]],'2020_1-2-4_Berechnung'!$A$3:$Q$54,9,FALSE)</f>
        <v>715</v>
      </c>
      <c r="G533" s="148">
        <f>VLOOKUP(Datenbereich_A4[[#This Row],[AGS]],'2020_1-2-4_Berechnung'!$A$3:$Q$54,10,FALSE)</f>
        <v>1810</v>
      </c>
      <c r="H533" s="148">
        <f>VLOOKUP(Datenbereich_A4[[#This Row],[AGS]],'2020_1-2-4_Berechnung'!$A$3:$Q$54,11,FALSE)</f>
        <v>475</v>
      </c>
      <c r="I533" s="149">
        <f>VLOOKUP(Datenbereich_A4[[#This Row],[AGS]],'2020_1-2-4_Berechnung'!$A$3:$Q$54,12,FALSE)</f>
        <v>660</v>
      </c>
      <c r="J533" s="150">
        <f>VLOOKUP(Datenbereich_A4[[#This Row],[AGS]],'2020_1-2-4_Berechnung'!$A$3:$Q$54,13,FALSE)</f>
        <v>104.69798657718121</v>
      </c>
      <c r="K533" s="150">
        <f>VLOOKUP(Datenbereich_A4[[#This Row],[AGS]],'2020_1-2-4_Berechnung'!$A$3:$Q$54,14,FALSE)</f>
        <v>23.06368330464716</v>
      </c>
      <c r="L533" s="150">
        <f>VLOOKUP(Datenbereich_A4[[#This Row],[AGS]],'2020_1-2-4_Berechnung'!$A$3:$Q$54,15,FALSE)</f>
        <v>1516.0714285714287</v>
      </c>
      <c r="M533" s="150">
        <f>VLOOKUP(Datenbereich_A4[[#This Row],[AGS]],'2020_1-2-4_Berechnung'!$A$3:$Q$54,16,FALSE)</f>
        <v>508.97435897435895</v>
      </c>
      <c r="N533" s="150">
        <f>VLOOKUP(Datenbereich_A4[[#This Row],[AGS]],'2020_1-2-4_Berechnung'!$A$3:$Q$54,17,FALSE)</f>
        <v>264.64088397790056</v>
      </c>
    </row>
    <row r="534" spans="2:35" ht="8.25" customHeight="1">
      <c r="B534" s="67">
        <v>151</v>
      </c>
      <c r="C534" s="1" t="str">
        <f>VLOOKUP(Datenbereich_A4[[#This Row],[AGS]],[2]Tabelle1!$A$1:$B$68,2,FALSE)</f>
        <v>Gifhorn</v>
      </c>
      <c r="D534" s="1">
        <v>2020</v>
      </c>
      <c r="E534" s="148">
        <f>VLOOKUP(Datenbereich_A4[[#This Row],[AGS]],'2020_1-2-4_Berechnung'!$A$3:$Q$54,8,FALSE)</f>
        <v>1100</v>
      </c>
      <c r="F534" s="148">
        <f>VLOOKUP(Datenbereich_A4[[#This Row],[AGS]],'2020_1-2-4_Berechnung'!$A$3:$Q$54,9,FALSE)</f>
        <v>1690</v>
      </c>
      <c r="G534" s="148">
        <f>VLOOKUP(Datenbereich_A4[[#This Row],[AGS]],'2020_1-2-4_Berechnung'!$A$3:$Q$54,10,FALSE)</f>
        <v>945</v>
      </c>
      <c r="H534" s="148">
        <f>VLOOKUP(Datenbereich_A4[[#This Row],[AGS]],'2020_1-2-4_Berechnung'!$A$3:$Q$54,11,FALSE)</f>
        <v>790</v>
      </c>
      <c r="I534" s="149">
        <f>VLOOKUP(Datenbereich_A4[[#This Row],[AGS]],'2020_1-2-4_Berechnung'!$A$3:$Q$54,12,FALSE)</f>
        <v>470</v>
      </c>
      <c r="J534" s="150">
        <f>VLOOKUP(Datenbereich_A4[[#This Row],[AGS]],'2020_1-2-4_Berechnung'!$A$3:$Q$54,13,FALSE)</f>
        <v>110.32504780114722</v>
      </c>
      <c r="K534" s="150">
        <f>VLOOKUP(Datenbereich_A4[[#This Row],[AGS]],'2020_1-2-4_Berechnung'!$A$3:$Q$54,14,FALSE)</f>
        <v>-11.192853389385181</v>
      </c>
      <c r="L534" s="150">
        <f>VLOOKUP(Datenbereich_A4[[#This Row],[AGS]],'2020_1-2-4_Berechnung'!$A$3:$Q$54,15,FALSE)</f>
        <v>1449.1803278688524</v>
      </c>
      <c r="M534" s="150">
        <f>VLOOKUP(Datenbereich_A4[[#This Row],[AGS]],'2020_1-2-4_Berechnung'!$A$3:$Q$54,16,FALSE)</f>
        <v>1362.962962962963</v>
      </c>
      <c r="N534" s="150">
        <f>VLOOKUP(Datenbereich_A4[[#This Row],[AGS]],'2020_1-2-4_Berechnung'!$A$3:$Q$54,17,FALSE)</f>
        <v>370</v>
      </c>
    </row>
    <row r="535" spans="2:35" ht="8.25" customHeight="1">
      <c r="B535" s="67">
        <v>153</v>
      </c>
      <c r="C535" s="1" t="str">
        <f>VLOOKUP(Datenbereich_A4[[#This Row],[AGS]],[2]Tabelle1!$A$1:$B$68,2,FALSE)</f>
        <v>Goslar</v>
      </c>
      <c r="D535" s="1">
        <v>2020</v>
      </c>
      <c r="E535" s="148">
        <f>VLOOKUP(Datenbereich_A4[[#This Row],[AGS]],'2020_1-2-4_Berechnung'!$A$3:$Q$54,8,FALSE)</f>
        <v>945</v>
      </c>
      <c r="F535" s="148">
        <f>VLOOKUP(Datenbereich_A4[[#This Row],[AGS]],'2020_1-2-4_Berechnung'!$A$3:$Q$54,9,FALSE)</f>
        <v>1400</v>
      </c>
      <c r="G535" s="148">
        <f>VLOOKUP(Datenbereich_A4[[#This Row],[AGS]],'2020_1-2-4_Berechnung'!$A$3:$Q$54,10,FALSE)</f>
        <v>1530</v>
      </c>
      <c r="H535" s="148">
        <f>VLOOKUP(Datenbereich_A4[[#This Row],[AGS]],'2020_1-2-4_Berechnung'!$A$3:$Q$54,11,FALSE)</f>
        <v>635</v>
      </c>
      <c r="I535" s="149">
        <f>VLOOKUP(Datenbereich_A4[[#This Row],[AGS]],'2020_1-2-4_Berechnung'!$A$3:$Q$54,12,FALSE)</f>
        <v>310</v>
      </c>
      <c r="J535" s="150">
        <f>VLOOKUP(Datenbereich_A4[[#This Row],[AGS]],'2020_1-2-4_Berechnung'!$A$3:$Q$54,13,FALSE)</f>
        <v>119.76744186046511</v>
      </c>
      <c r="K535" s="150">
        <f>VLOOKUP(Datenbereich_A4[[#This Row],[AGS]],'2020_1-2-4_Berechnung'!$A$3:$Q$54,14,FALSE)</f>
        <v>-27.685950413223139</v>
      </c>
      <c r="L535" s="150">
        <f>VLOOKUP(Datenbereich_A4[[#This Row],[AGS]],'2020_1-2-4_Berechnung'!$A$3:$Q$54,15,FALSE)</f>
        <v>2537.9310344827586</v>
      </c>
      <c r="M535" s="150">
        <f>VLOOKUP(Datenbereich_A4[[#This Row],[AGS]],'2020_1-2-4_Berechnung'!$A$3:$Q$54,16,FALSE)</f>
        <v>1280.4347826086957</v>
      </c>
      <c r="N535" s="150">
        <f>VLOOKUP(Datenbereich_A4[[#This Row],[AGS]],'2020_1-2-4_Berechnung'!$A$3:$Q$54,17,FALSE)</f>
        <v>715.78947368421052</v>
      </c>
    </row>
    <row r="536" spans="2:35" ht="8.25" customHeight="1">
      <c r="B536" s="67">
        <v>154</v>
      </c>
      <c r="C536" s="1" t="str">
        <f>VLOOKUP(Datenbereich_A4[[#This Row],[AGS]],[2]Tabelle1!$A$1:$B$68,2,FALSE)</f>
        <v>Helmstedt</v>
      </c>
      <c r="D536" s="1">
        <v>2020</v>
      </c>
      <c r="E536" s="148">
        <f>VLOOKUP(Datenbereich_A4[[#This Row],[AGS]],'2020_1-2-4_Berechnung'!$A$3:$Q$54,8,FALSE)</f>
        <v>870</v>
      </c>
      <c r="F536" s="148">
        <f>VLOOKUP(Datenbereich_A4[[#This Row],[AGS]],'2020_1-2-4_Berechnung'!$A$3:$Q$54,9,FALSE)</f>
        <v>875</v>
      </c>
      <c r="G536" s="148">
        <f>VLOOKUP(Datenbereich_A4[[#This Row],[AGS]],'2020_1-2-4_Berechnung'!$A$3:$Q$54,10,FALSE)</f>
        <v>450</v>
      </c>
      <c r="H536" s="148">
        <f>VLOOKUP(Datenbereich_A4[[#This Row],[AGS]],'2020_1-2-4_Berechnung'!$A$3:$Q$54,11,FALSE)</f>
        <v>395</v>
      </c>
      <c r="I536" s="149">
        <f>VLOOKUP(Datenbereich_A4[[#This Row],[AGS]],'2020_1-2-4_Berechnung'!$A$3:$Q$54,12,FALSE)</f>
        <v>370</v>
      </c>
      <c r="J536" s="150">
        <f>VLOOKUP(Datenbereich_A4[[#This Row],[AGS]],'2020_1-2-4_Berechnung'!$A$3:$Q$54,13,FALSE)</f>
        <v>175.31645569620252</v>
      </c>
      <c r="K536" s="150">
        <f>VLOOKUP(Datenbereich_A4[[#This Row],[AGS]],'2020_1-2-4_Berechnung'!$A$3:$Q$54,14,FALSE)</f>
        <v>-23.647469458987782</v>
      </c>
      <c r="L536" s="150">
        <f>VLOOKUP(Datenbereich_A4[[#This Row],[AGS]],'2020_1-2-4_Berechnung'!$A$3:$Q$54,15,FALSE)</f>
        <v>1630.7692307692307</v>
      </c>
      <c r="M536" s="150">
        <f>VLOOKUP(Datenbereich_A4[[#This Row],[AGS]],'2020_1-2-4_Berechnung'!$A$3:$Q$54,16,FALSE)</f>
        <v>2094.4444444444443</v>
      </c>
      <c r="N536" s="150">
        <f>VLOOKUP(Datenbereich_A4[[#This Row],[AGS]],'2020_1-2-4_Berechnung'!$A$3:$Q$54,17,FALSE)</f>
        <v>196</v>
      </c>
    </row>
    <row r="537" spans="2:35" ht="8.25" customHeight="1">
      <c r="B537" s="67">
        <v>155</v>
      </c>
      <c r="C537" s="1" t="str">
        <f>VLOOKUP(Datenbereich_A4[[#This Row],[AGS]],[2]Tabelle1!$A$1:$B$68,2,FALSE)</f>
        <v>Northeim</v>
      </c>
      <c r="D537" s="1">
        <v>2020</v>
      </c>
      <c r="E537" s="148">
        <f>VLOOKUP(Datenbereich_A4[[#This Row],[AGS]],'2020_1-2-4_Berechnung'!$A$3:$Q$54,8,FALSE)</f>
        <v>910</v>
      </c>
      <c r="F537" s="148">
        <f>VLOOKUP(Datenbereich_A4[[#This Row],[AGS]],'2020_1-2-4_Berechnung'!$A$3:$Q$54,9,FALSE)</f>
        <v>680</v>
      </c>
      <c r="G537" s="148">
        <f>VLOOKUP(Datenbereich_A4[[#This Row],[AGS]],'2020_1-2-4_Berechnung'!$A$3:$Q$54,10,FALSE)</f>
        <v>1060</v>
      </c>
      <c r="H537" s="148">
        <f>VLOOKUP(Datenbereich_A4[[#This Row],[AGS]],'2020_1-2-4_Berechnung'!$A$3:$Q$54,11,FALSE)</f>
        <v>495</v>
      </c>
      <c r="I537" s="149">
        <f>VLOOKUP(Datenbereich_A4[[#This Row],[AGS]],'2020_1-2-4_Berechnung'!$A$3:$Q$54,12,FALSE)</f>
        <v>475</v>
      </c>
      <c r="J537" s="150">
        <f>VLOOKUP(Datenbereich_A4[[#This Row],[AGS]],'2020_1-2-4_Berechnung'!$A$3:$Q$54,13,FALSE)</f>
        <v>170.83333333333334</v>
      </c>
      <c r="K537" s="150">
        <f>VLOOKUP(Datenbereich_A4[[#This Row],[AGS]],'2020_1-2-4_Berechnung'!$A$3:$Q$54,14,FALSE)</f>
        <v>-33.723196881091617</v>
      </c>
      <c r="L537" s="150">
        <f>VLOOKUP(Datenbereich_A4[[#This Row],[AGS]],'2020_1-2-4_Berechnung'!$A$3:$Q$54,15,FALSE)</f>
        <v>970.70707070707067</v>
      </c>
      <c r="M537" s="150">
        <f>VLOOKUP(Datenbereich_A4[[#This Row],[AGS]],'2020_1-2-4_Berechnung'!$A$3:$Q$54,16,FALSE)</f>
        <v>1169.2307692307693</v>
      </c>
      <c r="N537" s="150">
        <f>VLOOKUP(Datenbereich_A4[[#This Row],[AGS]],'2020_1-2-4_Berechnung'!$A$3:$Q$54,17,FALSE)</f>
        <v>1004.6511627906976</v>
      </c>
    </row>
    <row r="538" spans="2:35" ht="8.25" customHeight="1">
      <c r="B538" s="67">
        <v>157</v>
      </c>
      <c r="C538" s="1" t="str">
        <f>VLOOKUP(Datenbereich_A4[[#This Row],[AGS]],[2]Tabelle1!$A$1:$B$68,2,FALSE)</f>
        <v>Peine</v>
      </c>
      <c r="D538" s="1">
        <v>2020</v>
      </c>
      <c r="E538" s="148">
        <f>VLOOKUP(Datenbereich_A4[[#This Row],[AGS]],'2020_1-2-4_Berechnung'!$A$3:$Q$54,8,FALSE)</f>
        <v>1570</v>
      </c>
      <c r="F538" s="148">
        <f>VLOOKUP(Datenbereich_A4[[#This Row],[AGS]],'2020_1-2-4_Berechnung'!$A$3:$Q$54,9,FALSE)</f>
        <v>2265</v>
      </c>
      <c r="G538" s="148">
        <f>VLOOKUP(Datenbereich_A4[[#This Row],[AGS]],'2020_1-2-4_Berechnung'!$A$3:$Q$54,10,FALSE)</f>
        <v>1710</v>
      </c>
      <c r="H538" s="148">
        <f>VLOOKUP(Datenbereich_A4[[#This Row],[AGS]],'2020_1-2-4_Berechnung'!$A$3:$Q$54,11,FALSE)</f>
        <v>610</v>
      </c>
      <c r="I538" s="149">
        <f>VLOOKUP(Datenbereich_A4[[#This Row],[AGS]],'2020_1-2-4_Berechnung'!$A$3:$Q$54,12,FALSE)</f>
        <v>675</v>
      </c>
      <c r="J538" s="150">
        <f>VLOOKUP(Datenbereich_A4[[#This Row],[AGS]],'2020_1-2-4_Berechnung'!$A$3:$Q$54,13,FALSE)</f>
        <v>228.45188284518829</v>
      </c>
      <c r="K538" s="150">
        <f>VLOOKUP(Datenbereich_A4[[#This Row],[AGS]],'2020_1-2-4_Berechnung'!$A$3:$Q$54,14,FALSE)</f>
        <v>-23.116089613034625</v>
      </c>
      <c r="L538" s="150">
        <f>VLOOKUP(Datenbereich_A4[[#This Row],[AGS]],'2020_1-2-4_Berechnung'!$A$3:$Q$54,15,FALSE)</f>
        <v>1593.0693069306931</v>
      </c>
      <c r="M538" s="150">
        <f>VLOOKUP(Datenbereich_A4[[#This Row],[AGS]],'2020_1-2-4_Berechnung'!$A$3:$Q$54,16,FALSE)</f>
        <v>1806.25</v>
      </c>
      <c r="N538" s="150">
        <f>VLOOKUP(Datenbereich_A4[[#This Row],[AGS]],'2020_1-2-4_Berechnung'!$A$3:$Q$54,17,FALSE)</f>
        <v>864.28571428571433</v>
      </c>
    </row>
    <row r="539" spans="2:35" ht="8.25" customHeight="1">
      <c r="B539" s="67">
        <v>158</v>
      </c>
      <c r="C539" s="1" t="str">
        <f>VLOOKUP(Datenbereich_A4[[#This Row],[AGS]],[2]Tabelle1!$A$1:$B$68,2,FALSE)</f>
        <v>Wolfenbüttel</v>
      </c>
      <c r="D539" s="1">
        <v>2020</v>
      </c>
      <c r="E539" s="148">
        <f>VLOOKUP(Datenbereich_A4[[#This Row],[AGS]],'2020_1-2-4_Berechnung'!$A$3:$Q$54,8,FALSE)</f>
        <v>815</v>
      </c>
      <c r="F539" s="148">
        <f>VLOOKUP(Datenbereich_A4[[#This Row],[AGS]],'2020_1-2-4_Berechnung'!$A$3:$Q$54,9,FALSE)</f>
        <v>905</v>
      </c>
      <c r="G539" s="148">
        <f>VLOOKUP(Datenbereich_A4[[#This Row],[AGS]],'2020_1-2-4_Berechnung'!$A$3:$Q$54,10,FALSE)</f>
        <v>1065</v>
      </c>
      <c r="H539" s="148">
        <f>VLOOKUP(Datenbereich_A4[[#This Row],[AGS]],'2020_1-2-4_Berechnung'!$A$3:$Q$54,11,FALSE)</f>
        <v>155</v>
      </c>
      <c r="I539" s="149">
        <f>VLOOKUP(Datenbereich_A4[[#This Row],[AGS]],'2020_1-2-4_Berechnung'!$A$3:$Q$54,12,FALSE)</f>
        <v>280</v>
      </c>
      <c r="J539" s="150">
        <f>VLOOKUP(Datenbereich_A4[[#This Row],[AGS]],'2020_1-2-4_Berechnung'!$A$3:$Q$54,13,FALSE)</f>
        <v>150</v>
      </c>
      <c r="K539" s="150">
        <f>VLOOKUP(Datenbereich_A4[[#This Row],[AGS]],'2020_1-2-4_Berechnung'!$A$3:$Q$54,14,FALSE)</f>
        <v>-31.69811320754717</v>
      </c>
      <c r="L539" s="150">
        <f>VLOOKUP(Datenbereich_A4[[#This Row],[AGS]],'2020_1-2-4_Berechnung'!$A$3:$Q$54,15,FALSE)</f>
        <v>561.49068322981361</v>
      </c>
      <c r="M539" s="150">
        <f>VLOOKUP(Datenbereich_A4[[#This Row],[AGS]],'2020_1-2-4_Berechnung'!$A$3:$Q$54,16,FALSE)</f>
        <v>545.83333333333337</v>
      </c>
      <c r="N539" s="150">
        <f>VLOOKUP(Datenbereich_A4[[#This Row],[AGS]],'2020_1-2-4_Berechnung'!$A$3:$Q$54,17,FALSE)</f>
        <v>391.22807017543857</v>
      </c>
    </row>
    <row r="540" spans="2:35" ht="8.25" customHeight="1">
      <c r="B540" s="67">
        <v>159</v>
      </c>
      <c r="C540" s="1" t="str">
        <f>VLOOKUP(Datenbereich_A4[[#This Row],[AGS]],[2]Tabelle1!$A$1:$B$68,2,FALSE)</f>
        <v>Göttingen</v>
      </c>
      <c r="D540" s="1">
        <v>2020</v>
      </c>
      <c r="E540" s="148">
        <f>VLOOKUP(Datenbereich_A4[[#This Row],[AGS]],'2020_1-2-4_Berechnung'!$A$3:$Q$54,8,FALSE)</f>
        <v>1560</v>
      </c>
      <c r="F540" s="148">
        <f>VLOOKUP(Datenbereich_A4[[#This Row],[AGS]],'2020_1-2-4_Berechnung'!$A$3:$Q$54,9,FALSE)</f>
        <v>3015</v>
      </c>
      <c r="G540" s="148">
        <f>VLOOKUP(Datenbereich_A4[[#This Row],[AGS]],'2020_1-2-4_Berechnung'!$A$3:$Q$54,10,FALSE)</f>
        <v>2485</v>
      </c>
      <c r="H540" s="148">
        <f>VLOOKUP(Datenbereich_A4[[#This Row],[AGS]],'2020_1-2-4_Berechnung'!$A$3:$Q$54,11,FALSE)</f>
        <v>1370</v>
      </c>
      <c r="I540" s="149">
        <f>VLOOKUP(Datenbereich_A4[[#This Row],[AGS]],'2020_1-2-4_Berechnung'!$A$3:$Q$54,12,FALSE)</f>
        <v>880</v>
      </c>
      <c r="J540" s="150">
        <f>VLOOKUP(Datenbereich_A4[[#This Row],[AGS]],'2020_1-2-4_Berechnung'!$A$3:$Q$54,13,FALSE)</f>
        <v>57.735085945399391</v>
      </c>
      <c r="K540" s="150">
        <f>VLOOKUP(Datenbereich_A4[[#This Row],[AGS]],'2020_1-2-4_Berechnung'!$A$3:$Q$54,14,FALSE)</f>
        <v>-21.135234109338217</v>
      </c>
      <c r="L540" s="150">
        <f>VLOOKUP(Datenbereich_A4[[#This Row],[AGS]],'2020_1-2-4_Berechnung'!$A$3:$Q$54,15,FALSE)</f>
        <v>1272.9281767955802</v>
      </c>
      <c r="M540" s="150">
        <f>VLOOKUP(Datenbereich_A4[[#This Row],[AGS]],'2020_1-2-4_Berechnung'!$A$3:$Q$54,16,FALSE)</f>
        <v>761.63522012578619</v>
      </c>
      <c r="N540" s="150">
        <f>VLOOKUP(Datenbereich_A4[[#This Row],[AGS]],'2020_1-2-4_Berechnung'!$A$3:$Q$54,17,FALSE)</f>
        <v>163.47305389221557</v>
      </c>
    </row>
    <row r="541" spans="2:35">
      <c r="B541" s="74">
        <v>1</v>
      </c>
      <c r="C541" s="75" t="str">
        <f>VLOOKUP(Datenbereich_A4[[#This Row],[AGS]],[2]Tabelle1!$A$1:$B$68,2,FALSE)</f>
        <v>Statistische Region Braunschweig</v>
      </c>
      <c r="D541" s="75">
        <v>2020</v>
      </c>
      <c r="E541" s="151">
        <f>VLOOKUP(Datenbereich_A4[[#This Row],[AGS]],'2020_1-2-4_Berechnung'!$A$3:$Q$54,8,FALSE)</f>
        <v>14190</v>
      </c>
      <c r="F541" s="151">
        <f>VLOOKUP(Datenbereich_A4[[#This Row],[AGS]],'2020_1-2-4_Berechnung'!$A$3:$Q$54,9,FALSE)</f>
        <v>21670</v>
      </c>
      <c r="G541" s="151">
        <f>VLOOKUP(Datenbereich_A4[[#This Row],[AGS]],'2020_1-2-4_Berechnung'!$A$3:$Q$54,10,FALSE)</f>
        <v>18300</v>
      </c>
      <c r="H541" s="151">
        <f>VLOOKUP(Datenbereich_A4[[#This Row],[AGS]],'2020_1-2-4_Berechnung'!$A$3:$Q$54,11,FALSE)</f>
        <v>7215</v>
      </c>
      <c r="I541" s="152">
        <f>VLOOKUP(Datenbereich_A4[[#This Row],[AGS]],'2020_1-2-4_Berechnung'!$A$3:$Q$54,12,FALSE)</f>
        <v>4970</v>
      </c>
      <c r="J541" s="153">
        <f>VLOOKUP(Datenbereich_A4[[#This Row],[AGS]],'2020_1-2-4_Berechnung'!$A$3:$Q$54,13,FALSE)</f>
        <v>119.01528013582343</v>
      </c>
      <c r="K541" s="153">
        <f>VLOOKUP(Datenbereich_A4[[#This Row],[AGS]],'2020_1-2-4_Berechnung'!$A$3:$Q$54,14,FALSE)</f>
        <v>-19.630604903015243</v>
      </c>
      <c r="L541" s="153">
        <f>VLOOKUP(Datenbereich_A4[[#This Row],[AGS]],'2020_1-2-4_Berechnung'!$A$3:$Q$54,15,FALSE)</f>
        <v>1680.1556420233462</v>
      </c>
      <c r="M541" s="153">
        <f>VLOOKUP(Datenbereich_A4[[#This Row],[AGS]],'2020_1-2-4_Berechnung'!$A$3:$Q$54,16,FALSE)</f>
        <v>792.94554455445541</v>
      </c>
      <c r="N541" s="153">
        <f>VLOOKUP(Datenbereich_A4[[#This Row],[AGS]],'2020_1-2-4_Berechnung'!$A$3:$Q$54,17,FALSE)</f>
        <v>293.50752177355503</v>
      </c>
    </row>
    <row r="542" spans="2:35" ht="8.25" customHeight="1">
      <c r="B542" s="67">
        <v>241</v>
      </c>
      <c r="C542" s="1" t="str">
        <f>VLOOKUP(Datenbereich_A4[[#This Row],[AGS]],[2]Tabelle1!$A$1:$B$68,2,FALSE)</f>
        <v>Hannover  Region</v>
      </c>
      <c r="D542" s="1">
        <v>2020</v>
      </c>
      <c r="E542" s="148">
        <f>VLOOKUP(Datenbereich_A4[[#This Row],[AGS]],'2020_1-2-4_Berechnung'!$A$3:$Q$54,8,FALSE)</f>
        <v>17565</v>
      </c>
      <c r="F542" s="148">
        <f>VLOOKUP(Datenbereich_A4[[#This Row],[AGS]],'2020_1-2-4_Berechnung'!$A$3:$Q$54,9,FALSE)</f>
        <v>25450</v>
      </c>
      <c r="G542" s="148">
        <f>VLOOKUP(Datenbereich_A4[[#This Row],[AGS]],'2020_1-2-4_Berechnung'!$A$3:$Q$54,10,FALSE)</f>
        <v>15485</v>
      </c>
      <c r="H542" s="148">
        <f>VLOOKUP(Datenbereich_A4[[#This Row],[AGS]],'2020_1-2-4_Berechnung'!$A$3:$Q$54,11,FALSE)</f>
        <v>6980</v>
      </c>
      <c r="I542" s="149">
        <f>VLOOKUP(Datenbereich_A4[[#This Row],[AGS]],'2020_1-2-4_Berechnung'!$A$3:$Q$54,12,FALSE)</f>
        <v>11850</v>
      </c>
      <c r="J542" s="150">
        <f>VLOOKUP(Datenbereich_A4[[#This Row],[AGS]],'2020_1-2-4_Berechnung'!$A$3:$Q$54,13,FALSE)</f>
        <v>122.65179363670934</v>
      </c>
      <c r="K542" s="150">
        <f>VLOOKUP(Datenbereich_A4[[#This Row],[AGS]],'2020_1-2-4_Berechnung'!$A$3:$Q$54,14,FALSE)</f>
        <v>-14.306879019495605</v>
      </c>
      <c r="L542" s="150">
        <f>VLOOKUP(Datenbereich_A4[[#This Row],[AGS]],'2020_1-2-4_Berechnung'!$A$3:$Q$54,15,FALSE)</f>
        <v>1483.3333333333333</v>
      </c>
      <c r="M542" s="150">
        <f>VLOOKUP(Datenbereich_A4[[#This Row],[AGS]],'2020_1-2-4_Berechnung'!$A$3:$Q$54,16,FALSE)</f>
        <v>853.55191256830597</v>
      </c>
      <c r="N542" s="150">
        <f>VLOOKUP(Datenbereich_A4[[#This Row],[AGS]],'2020_1-2-4_Berechnung'!$A$3:$Q$54,17,FALSE)</f>
        <v>354.54545454545456</v>
      </c>
    </row>
    <row r="543" spans="2:35" ht="8.25" customHeight="1">
      <c r="B543" s="67">
        <v>241001</v>
      </c>
      <c r="C543" s="1" t="str">
        <f>VLOOKUP(Datenbereich_A4[[#This Row],[AGS]],[2]Tabelle1!$A$1:$B$68,2,FALSE)</f>
        <v>dav. Hannover  Lhst.</v>
      </c>
      <c r="D543" s="1">
        <v>2020</v>
      </c>
      <c r="E543" s="148">
        <f>VLOOKUP(Datenbereich_A4[[#This Row],[AGS]],'2020_1-2-4_Berechnung'!$A$3:$Q$54,8,FALSE)</f>
        <v>9005</v>
      </c>
      <c r="F543" s="148">
        <f>VLOOKUP(Datenbereich_A4[[#This Row],[AGS]],'2020_1-2-4_Berechnung'!$A$3:$Q$54,9,FALSE)</f>
        <v>15830</v>
      </c>
      <c r="G543" s="148">
        <f>VLOOKUP(Datenbereich_A4[[#This Row],[AGS]],'2020_1-2-4_Berechnung'!$A$3:$Q$54,10,FALSE)</f>
        <v>7130</v>
      </c>
      <c r="H543" s="148">
        <f>VLOOKUP(Datenbereich_A4[[#This Row],[AGS]],'2020_1-2-4_Berechnung'!$A$3:$Q$54,11,FALSE)</f>
        <v>3580</v>
      </c>
      <c r="I543" s="149">
        <f>VLOOKUP(Datenbereich_A4[[#This Row],[AGS]],'2020_1-2-4_Berechnung'!$A$3:$Q$54,12,FALSE)</f>
        <v>5525</v>
      </c>
      <c r="J543" s="150">
        <f>VLOOKUP(Datenbereich_A4[[#This Row],[AGS]],'2020_1-2-4_Berechnung'!$A$3:$Q$54,13,FALSE)</f>
        <v>91.758943781942079</v>
      </c>
      <c r="K543" s="150">
        <f>VLOOKUP(Datenbereich_A4[[#This Row],[AGS]],'2020_1-2-4_Berechnung'!$A$3:$Q$54,14,FALSE)</f>
        <v>-18.191214470284237</v>
      </c>
      <c r="L543" s="150">
        <f>VLOOKUP(Datenbereich_A4[[#This Row],[AGS]],'2020_1-2-4_Berechnung'!$A$3:$Q$54,15,FALSE)</f>
        <v>1281.7829457364342</v>
      </c>
      <c r="M543" s="150">
        <f>VLOOKUP(Datenbereich_A4[[#This Row],[AGS]],'2020_1-2-4_Berechnung'!$A$3:$Q$54,16,FALSE)</f>
        <v>968.6567164179105</v>
      </c>
      <c r="N543" s="150">
        <f>VLOOKUP(Datenbereich_A4[[#This Row],[AGS]],'2020_1-2-4_Berechnung'!$A$3:$Q$54,17,FALSE)</f>
        <v>177.22027094831913</v>
      </c>
    </row>
    <row r="544" spans="2:35" ht="8.25" customHeight="1">
      <c r="B544" s="67">
        <v>241999</v>
      </c>
      <c r="C544" s="1" t="str">
        <f>VLOOKUP(Datenbereich_A4[[#This Row],[AGS]],[2]Tabelle1!$A$1:$B$68,2,FALSE)</f>
        <v>dav. Hannover  Umland</v>
      </c>
      <c r="D544" s="1">
        <v>2020</v>
      </c>
      <c r="E544" s="148">
        <f>VLOOKUP(Datenbereich_A4[[#This Row],[AGS]],'2020_1-2-4_Berechnung'!$A$3:$Q$54,8,FALSE)</f>
        <v>8560</v>
      </c>
      <c r="F544" s="148">
        <f>VLOOKUP(Datenbereich_A4[[#This Row],[AGS]],'2020_1-2-4_Berechnung'!$A$3:$Q$54,9,FALSE)</f>
        <v>9620</v>
      </c>
      <c r="G544" s="148">
        <f>VLOOKUP(Datenbereich_A4[[#This Row],[AGS]],'2020_1-2-4_Berechnung'!$A$3:$Q$54,10,FALSE)</f>
        <v>8355</v>
      </c>
      <c r="H544" s="148">
        <f>VLOOKUP(Datenbereich_A4[[#This Row],[AGS]],'2020_1-2-4_Berechnung'!$A$3:$Q$54,11,FALSE)</f>
        <v>3400</v>
      </c>
      <c r="I544" s="149">
        <f>VLOOKUP(Datenbereich_A4[[#This Row],[AGS]],'2020_1-2-4_Berechnung'!$A$3:$Q$54,12,FALSE)</f>
        <v>6325</v>
      </c>
      <c r="J544" s="150">
        <f>VLOOKUP(Datenbereich_A4[[#This Row],[AGS]],'2020_1-2-4_Berechnung'!$A$3:$Q$54,13,FALSE)</f>
        <v>168.08643908549953</v>
      </c>
      <c r="K544" s="150">
        <f>VLOOKUP(Datenbereich_A4[[#This Row],[AGS]],'2020_1-2-4_Berechnung'!$A$3:$Q$54,14,FALSE)</f>
        <v>-7.0441588559281092</v>
      </c>
      <c r="L544" s="150">
        <f>VLOOKUP(Datenbereich_A4[[#This Row],[AGS]],'2020_1-2-4_Berechnung'!$A$3:$Q$54,15,FALSE)</f>
        <v>1708.4415584415585</v>
      </c>
      <c r="M544" s="150">
        <f>VLOOKUP(Datenbereich_A4[[#This Row],[AGS]],'2020_1-2-4_Berechnung'!$A$3:$Q$54,16,FALSE)</f>
        <v>756.42317380352642</v>
      </c>
      <c r="N544" s="150">
        <f>VLOOKUP(Datenbereich_A4[[#This Row],[AGS]],'2020_1-2-4_Berechnung'!$A$3:$Q$54,17,FALSE)</f>
        <v>930.1302931596091</v>
      </c>
    </row>
    <row r="545" spans="2:14" ht="8.25" customHeight="1">
      <c r="B545" s="67">
        <v>251</v>
      </c>
      <c r="C545" s="1" t="str">
        <f>VLOOKUP(Datenbereich_A4[[#This Row],[AGS]],[2]Tabelle1!$A$1:$B$68,2,FALSE)</f>
        <v>Diepholz</v>
      </c>
      <c r="D545" s="1">
        <v>2020</v>
      </c>
      <c r="E545" s="148">
        <f>VLOOKUP(Datenbereich_A4[[#This Row],[AGS]],'2020_1-2-4_Berechnung'!$A$3:$Q$54,8,FALSE)</f>
        <v>3605</v>
      </c>
      <c r="F545" s="148">
        <f>VLOOKUP(Datenbereich_A4[[#This Row],[AGS]],'2020_1-2-4_Berechnung'!$A$3:$Q$54,9,FALSE)</f>
        <v>1510</v>
      </c>
      <c r="G545" s="148">
        <f>VLOOKUP(Datenbereich_A4[[#This Row],[AGS]],'2020_1-2-4_Berechnung'!$A$3:$Q$54,10,FALSE)</f>
        <v>1815</v>
      </c>
      <c r="H545" s="148">
        <f>VLOOKUP(Datenbereich_A4[[#This Row],[AGS]],'2020_1-2-4_Berechnung'!$A$3:$Q$54,11,FALSE)</f>
        <v>2045</v>
      </c>
      <c r="I545" s="149">
        <f>VLOOKUP(Datenbereich_A4[[#This Row],[AGS]],'2020_1-2-4_Berechnung'!$A$3:$Q$54,12,FALSE)</f>
        <v>955</v>
      </c>
      <c r="J545" s="150">
        <f>VLOOKUP(Datenbereich_A4[[#This Row],[AGS]],'2020_1-2-4_Berechnung'!$A$3:$Q$54,13,FALSE)</f>
        <v>378.11671087533159</v>
      </c>
      <c r="K545" s="150">
        <f>VLOOKUP(Datenbereich_A4[[#This Row],[AGS]],'2020_1-2-4_Berechnung'!$A$3:$Q$54,14,FALSE)</f>
        <v>-15.548098434004475</v>
      </c>
      <c r="L545" s="150">
        <f>VLOOKUP(Datenbereich_A4[[#This Row],[AGS]],'2020_1-2-4_Berechnung'!$A$3:$Q$54,15,FALSE)</f>
        <v>1400</v>
      </c>
      <c r="M545" s="150">
        <f>VLOOKUP(Datenbereich_A4[[#This Row],[AGS]],'2020_1-2-4_Berechnung'!$A$3:$Q$54,16,FALSE)</f>
        <v>3366.101694915254</v>
      </c>
      <c r="N545" s="150">
        <f>VLOOKUP(Datenbereich_A4[[#This Row],[AGS]],'2020_1-2-4_Berechnung'!$A$3:$Q$54,17,FALSE)</f>
        <v>915.95744680851067</v>
      </c>
    </row>
    <row r="546" spans="2:14" ht="8.25" customHeight="1">
      <c r="B546" s="67">
        <v>252</v>
      </c>
      <c r="C546" s="1" t="str">
        <f>VLOOKUP(Datenbereich_A4[[#This Row],[AGS]],[2]Tabelle1!$A$1:$B$68,2,FALSE)</f>
        <v>Hameln-Pyrmont</v>
      </c>
      <c r="D546" s="1">
        <v>2020</v>
      </c>
      <c r="E546" s="148">
        <f>VLOOKUP(Datenbereich_A4[[#This Row],[AGS]],'2020_1-2-4_Berechnung'!$A$3:$Q$54,8,FALSE)</f>
        <v>1075</v>
      </c>
      <c r="F546" s="148">
        <f>VLOOKUP(Datenbereich_A4[[#This Row],[AGS]],'2020_1-2-4_Berechnung'!$A$3:$Q$54,9,FALSE)</f>
        <v>2635</v>
      </c>
      <c r="G546" s="148">
        <f>VLOOKUP(Datenbereich_A4[[#This Row],[AGS]],'2020_1-2-4_Berechnung'!$A$3:$Q$54,10,FALSE)</f>
        <v>2245</v>
      </c>
      <c r="H546" s="148">
        <f>VLOOKUP(Datenbereich_A4[[#This Row],[AGS]],'2020_1-2-4_Berechnung'!$A$3:$Q$54,11,FALSE)</f>
        <v>1460</v>
      </c>
      <c r="I546" s="149">
        <f>VLOOKUP(Datenbereich_A4[[#This Row],[AGS]],'2020_1-2-4_Berechnung'!$A$3:$Q$54,12,FALSE)</f>
        <v>1355</v>
      </c>
      <c r="J546" s="150">
        <f>VLOOKUP(Datenbereich_A4[[#This Row],[AGS]],'2020_1-2-4_Berechnung'!$A$3:$Q$54,13,FALSE)</f>
        <v>89.260563380281695</v>
      </c>
      <c r="K546" s="150">
        <f>VLOOKUP(Datenbereich_A4[[#This Row],[AGS]],'2020_1-2-4_Berechnung'!$A$3:$Q$54,14,FALSE)</f>
        <v>-18.193107730518474</v>
      </c>
      <c r="L546" s="150">
        <f>VLOOKUP(Datenbereich_A4[[#This Row],[AGS]],'2020_1-2-4_Berechnung'!$A$3:$Q$54,15,FALSE)</f>
        <v>1480.9859154929577</v>
      </c>
      <c r="M546" s="150">
        <f>VLOOKUP(Datenbereich_A4[[#This Row],[AGS]],'2020_1-2-4_Berechnung'!$A$3:$Q$54,16,FALSE)</f>
        <v>2554.5454545454545</v>
      </c>
      <c r="N546" s="150">
        <f>VLOOKUP(Datenbereich_A4[[#This Row],[AGS]],'2020_1-2-4_Berechnung'!$A$3:$Q$54,17,FALSE)</f>
        <v>2845.6521739130435</v>
      </c>
    </row>
    <row r="547" spans="2:14" ht="8.25" customHeight="1">
      <c r="B547" s="67">
        <v>254</v>
      </c>
      <c r="C547" s="1" t="str">
        <f>VLOOKUP(Datenbereich_A4[[#This Row],[AGS]],[2]Tabelle1!$A$1:$B$68,2,FALSE)</f>
        <v>Hildesheim</v>
      </c>
      <c r="D547" s="1">
        <v>2020</v>
      </c>
      <c r="E547" s="148">
        <f>VLOOKUP(Datenbereich_A4[[#This Row],[AGS]],'2020_1-2-4_Berechnung'!$A$3:$Q$54,8,FALSE)</f>
        <v>2265</v>
      </c>
      <c r="F547" s="148">
        <f>VLOOKUP(Datenbereich_A4[[#This Row],[AGS]],'2020_1-2-4_Berechnung'!$A$3:$Q$54,9,FALSE)</f>
        <v>3220</v>
      </c>
      <c r="G547" s="148">
        <f>VLOOKUP(Datenbereich_A4[[#This Row],[AGS]],'2020_1-2-4_Berechnung'!$A$3:$Q$54,10,FALSE)</f>
        <v>2785</v>
      </c>
      <c r="H547" s="148">
        <f>VLOOKUP(Datenbereich_A4[[#This Row],[AGS]],'2020_1-2-4_Berechnung'!$A$3:$Q$54,11,FALSE)</f>
        <v>1370</v>
      </c>
      <c r="I547" s="149">
        <f>VLOOKUP(Datenbereich_A4[[#This Row],[AGS]],'2020_1-2-4_Berechnung'!$A$3:$Q$54,12,FALSE)</f>
        <v>1860</v>
      </c>
      <c r="J547" s="150">
        <f>VLOOKUP(Datenbereich_A4[[#This Row],[AGS]],'2020_1-2-4_Berechnung'!$A$3:$Q$54,13,FALSE)</f>
        <v>131.3585291113381</v>
      </c>
      <c r="K547" s="150">
        <f>VLOOKUP(Datenbereich_A4[[#This Row],[AGS]],'2020_1-2-4_Berechnung'!$A$3:$Q$54,14,FALSE)</f>
        <v>-22.651933701657459</v>
      </c>
      <c r="L547" s="150">
        <f>VLOOKUP(Datenbereich_A4[[#This Row],[AGS]],'2020_1-2-4_Berechnung'!$A$3:$Q$54,15,FALSE)</f>
        <v>853.76712328767121</v>
      </c>
      <c r="M547" s="150">
        <f>VLOOKUP(Datenbereich_A4[[#This Row],[AGS]],'2020_1-2-4_Berechnung'!$A$3:$Q$54,16,FALSE)</f>
        <v>953.84615384615381</v>
      </c>
      <c r="N547" s="150">
        <f>VLOOKUP(Datenbereich_A4[[#This Row],[AGS]],'2020_1-2-4_Berechnung'!$A$3:$Q$54,17,FALSE)</f>
        <v>765.11627906976742</v>
      </c>
    </row>
    <row r="548" spans="2:14" ht="8.25" customHeight="1">
      <c r="B548" s="67">
        <v>255</v>
      </c>
      <c r="C548" s="1" t="str">
        <f>VLOOKUP(Datenbereich_A4[[#This Row],[AGS]],[2]Tabelle1!$A$1:$B$68,2,FALSE)</f>
        <v>Holzminden</v>
      </c>
      <c r="D548" s="1">
        <v>2020</v>
      </c>
      <c r="E548" s="148">
        <f>VLOOKUP(Datenbereich_A4[[#This Row],[AGS]],'2020_1-2-4_Berechnung'!$A$3:$Q$54,8,FALSE)</f>
        <v>180</v>
      </c>
      <c r="F548" s="148">
        <f>VLOOKUP(Datenbereich_A4[[#This Row],[AGS]],'2020_1-2-4_Berechnung'!$A$3:$Q$54,9,FALSE)</f>
        <v>960</v>
      </c>
      <c r="G548" s="148">
        <f>VLOOKUP(Datenbereich_A4[[#This Row],[AGS]],'2020_1-2-4_Berechnung'!$A$3:$Q$54,10,FALSE)</f>
        <v>635</v>
      </c>
      <c r="H548" s="148">
        <f>VLOOKUP(Datenbereich_A4[[#This Row],[AGS]],'2020_1-2-4_Berechnung'!$A$3:$Q$54,11,FALSE)</f>
        <v>150</v>
      </c>
      <c r="I548" s="149">
        <f>VLOOKUP(Datenbereich_A4[[#This Row],[AGS]],'2020_1-2-4_Berechnung'!$A$3:$Q$54,12,FALSE)</f>
        <v>135</v>
      </c>
      <c r="J548" s="150">
        <f>VLOOKUP(Datenbereich_A4[[#This Row],[AGS]],'2020_1-2-4_Berechnung'!$A$3:$Q$54,13,FALSE)</f>
        <v>0.55865921787709494</v>
      </c>
      <c r="K548" s="150">
        <f>VLOOKUP(Datenbereich_A4[[#This Row],[AGS]],'2020_1-2-4_Berechnung'!$A$3:$Q$54,14,FALSE)</f>
        <v>-29.15129151291513</v>
      </c>
      <c r="L548" s="150">
        <f>VLOOKUP(Datenbereich_A4[[#This Row],[AGS]],'2020_1-2-4_Berechnung'!$A$3:$Q$54,15,FALSE)</f>
        <v>2342.3076923076924</v>
      </c>
      <c r="M548" s="150">
        <f>VLOOKUP(Datenbereich_A4[[#This Row],[AGS]],'2020_1-2-4_Berechnung'!$A$3:$Q$54,16,FALSE)</f>
        <v>971.42857142857144</v>
      </c>
      <c r="N548" s="150">
        <f>VLOOKUP(Datenbereich_A4[[#This Row],[AGS]],'2020_1-2-4_Berechnung'!$A$3:$Q$54,17,FALSE)</f>
        <v>938.46153846153845</v>
      </c>
    </row>
    <row r="549" spans="2:14" ht="8.25" customHeight="1">
      <c r="B549" s="67">
        <v>256</v>
      </c>
      <c r="C549" s="1" t="str">
        <f>VLOOKUP(Datenbereich_A4[[#This Row],[AGS]],[2]Tabelle1!$A$1:$B$68,2,FALSE)</f>
        <v>Nienburg (Weser)</v>
      </c>
      <c r="D549" s="1">
        <v>2020</v>
      </c>
      <c r="E549" s="148">
        <f>VLOOKUP(Datenbereich_A4[[#This Row],[AGS]],'2020_1-2-4_Berechnung'!$A$3:$Q$54,8,FALSE)</f>
        <v>1620</v>
      </c>
      <c r="F549" s="148">
        <f>VLOOKUP(Datenbereich_A4[[#This Row],[AGS]],'2020_1-2-4_Berechnung'!$A$3:$Q$54,9,FALSE)</f>
        <v>1305</v>
      </c>
      <c r="G549" s="148">
        <f>VLOOKUP(Datenbereich_A4[[#This Row],[AGS]],'2020_1-2-4_Berechnung'!$A$3:$Q$54,10,FALSE)</f>
        <v>1400</v>
      </c>
      <c r="H549" s="148">
        <f>VLOOKUP(Datenbereich_A4[[#This Row],[AGS]],'2020_1-2-4_Berechnung'!$A$3:$Q$54,11,FALSE)</f>
        <v>1175</v>
      </c>
      <c r="I549" s="149">
        <f>VLOOKUP(Datenbereich_A4[[#This Row],[AGS]],'2020_1-2-4_Berechnung'!$A$3:$Q$54,12,FALSE)</f>
        <v>1180</v>
      </c>
      <c r="J549" s="150">
        <f>VLOOKUP(Datenbereich_A4[[#This Row],[AGS]],'2020_1-2-4_Berechnung'!$A$3:$Q$54,13,FALSE)</f>
        <v>236.09958506224066</v>
      </c>
      <c r="K549" s="150">
        <f>VLOOKUP(Datenbereich_A4[[#This Row],[AGS]],'2020_1-2-4_Berechnung'!$A$3:$Q$54,14,FALSE)</f>
        <v>-34.223790322580648</v>
      </c>
      <c r="L549" s="150">
        <f>VLOOKUP(Datenbereich_A4[[#This Row],[AGS]],'2020_1-2-4_Berechnung'!$A$3:$Q$54,15,FALSE)</f>
        <v>322.96072507552873</v>
      </c>
      <c r="M549" s="150">
        <f>VLOOKUP(Datenbereich_A4[[#This Row],[AGS]],'2020_1-2-4_Berechnung'!$A$3:$Q$54,16,FALSE)</f>
        <v>3460.6060606060605</v>
      </c>
      <c r="N549" s="150">
        <f>VLOOKUP(Datenbereich_A4[[#This Row],[AGS]],'2020_1-2-4_Berechnung'!$A$3:$Q$54,17,FALSE)</f>
        <v>1934.4827586206898</v>
      </c>
    </row>
    <row r="550" spans="2:14" ht="8.25" customHeight="1">
      <c r="B550" s="67">
        <v>257</v>
      </c>
      <c r="C550" s="1" t="str">
        <f>VLOOKUP(Datenbereich_A4[[#This Row],[AGS]],[2]Tabelle1!$A$1:$B$68,2,FALSE)</f>
        <v>Schaumburg</v>
      </c>
      <c r="D550" s="1">
        <v>2020</v>
      </c>
      <c r="E550" s="148">
        <f>VLOOKUP(Datenbereich_A4[[#This Row],[AGS]],'2020_1-2-4_Berechnung'!$A$3:$Q$54,8,FALSE)</f>
        <v>1840</v>
      </c>
      <c r="F550" s="148">
        <f>VLOOKUP(Datenbereich_A4[[#This Row],[AGS]],'2020_1-2-4_Berechnung'!$A$3:$Q$54,9,FALSE)</f>
        <v>2060</v>
      </c>
      <c r="G550" s="148">
        <f>VLOOKUP(Datenbereich_A4[[#This Row],[AGS]],'2020_1-2-4_Berechnung'!$A$3:$Q$54,10,FALSE)</f>
        <v>1635</v>
      </c>
      <c r="H550" s="148">
        <f>VLOOKUP(Datenbereich_A4[[#This Row],[AGS]],'2020_1-2-4_Berechnung'!$A$3:$Q$54,11,FALSE)</f>
        <v>715</v>
      </c>
      <c r="I550" s="149">
        <f>VLOOKUP(Datenbereich_A4[[#This Row],[AGS]],'2020_1-2-4_Berechnung'!$A$3:$Q$54,12,FALSE)</f>
        <v>865</v>
      </c>
      <c r="J550" s="150">
        <f>VLOOKUP(Datenbereich_A4[[#This Row],[AGS]],'2020_1-2-4_Berechnung'!$A$3:$Q$54,13,FALSE)</f>
        <v>207.17863105175292</v>
      </c>
      <c r="K550" s="150">
        <f>VLOOKUP(Datenbereich_A4[[#This Row],[AGS]],'2020_1-2-4_Berechnung'!$A$3:$Q$54,14,FALSE)</f>
        <v>-32.679738562091501</v>
      </c>
      <c r="L550" s="150">
        <f>VLOOKUP(Datenbereich_A4[[#This Row],[AGS]],'2020_1-2-4_Berechnung'!$A$3:$Q$54,15,FALSE)</f>
        <v>968.62745098039215</v>
      </c>
      <c r="M550" s="150">
        <f>VLOOKUP(Datenbereich_A4[[#This Row],[AGS]],'2020_1-2-4_Berechnung'!$A$3:$Q$54,16,FALSE)</f>
        <v>1111.8644067796611</v>
      </c>
      <c r="N550" s="150">
        <f>VLOOKUP(Datenbereich_A4[[#This Row],[AGS]],'2020_1-2-4_Berechnung'!$A$3:$Q$54,17,FALSE)</f>
        <v>496.55172413793105</v>
      </c>
    </row>
    <row r="551" spans="2:14">
      <c r="B551" s="74">
        <v>2</v>
      </c>
      <c r="C551" s="75" t="str">
        <f>VLOOKUP(Datenbereich_A4[[#This Row],[AGS]],[2]Tabelle1!$A$1:$B$68,2,FALSE)</f>
        <v>Statistische Region Hannover</v>
      </c>
      <c r="D551" s="75">
        <v>2020</v>
      </c>
      <c r="E551" s="151">
        <f>VLOOKUP(Datenbereich_A4[[#This Row],[AGS]],'2020_1-2-4_Berechnung'!$A$3:$Q$54,8,FALSE)</f>
        <v>28155</v>
      </c>
      <c r="F551" s="151">
        <f>VLOOKUP(Datenbereich_A4[[#This Row],[AGS]],'2020_1-2-4_Berechnung'!$A$3:$Q$54,9,FALSE)</f>
        <v>37140</v>
      </c>
      <c r="G551" s="151">
        <f>VLOOKUP(Datenbereich_A4[[#This Row],[AGS]],'2020_1-2-4_Berechnung'!$A$3:$Q$54,10,FALSE)</f>
        <v>25995</v>
      </c>
      <c r="H551" s="151">
        <f>VLOOKUP(Datenbereich_A4[[#This Row],[AGS]],'2020_1-2-4_Berechnung'!$A$3:$Q$54,11,FALSE)</f>
        <v>13895</v>
      </c>
      <c r="I551" s="152">
        <f>VLOOKUP(Datenbereich_A4[[#This Row],[AGS]],'2020_1-2-4_Berechnung'!$A$3:$Q$54,12,FALSE)</f>
        <v>18205</v>
      </c>
      <c r="J551" s="153">
        <f>VLOOKUP(Datenbereich_A4[[#This Row],[AGS]],'2020_1-2-4_Berechnung'!$A$3:$Q$54,13,FALSE)</f>
        <v>145.89519650655021</v>
      </c>
      <c r="K551" s="153">
        <f>VLOOKUP(Datenbereich_A4[[#This Row],[AGS]],'2020_1-2-4_Berechnung'!$A$3:$Q$54,14,FALSE)</f>
        <v>-17.95891318754142</v>
      </c>
      <c r="L551" s="153">
        <f>VLOOKUP(Datenbereich_A4[[#This Row],[AGS]],'2020_1-2-4_Berechnung'!$A$3:$Q$54,15,FALSE)</f>
        <v>1172.3935389133626</v>
      </c>
      <c r="M551" s="153">
        <f>VLOOKUP(Datenbereich_A4[[#This Row],[AGS]],'2020_1-2-4_Berechnung'!$A$3:$Q$54,16,FALSE)</f>
        <v>1184.195933456562</v>
      </c>
      <c r="N551" s="153">
        <f>VLOOKUP(Datenbereich_A4[[#This Row],[AGS]],'2020_1-2-4_Berechnung'!$A$3:$Q$54,17,FALSE)</f>
        <v>472.84455632473254</v>
      </c>
    </row>
    <row r="552" spans="2:14" ht="8.25" customHeight="1">
      <c r="B552" s="67">
        <v>351</v>
      </c>
      <c r="C552" s="1" t="str">
        <f>VLOOKUP(Datenbereich_A4[[#This Row],[AGS]],[2]Tabelle1!$A$1:$B$68,2,FALSE)</f>
        <v>Celle</v>
      </c>
      <c r="D552" s="1">
        <v>2020</v>
      </c>
      <c r="E552" s="148">
        <f>VLOOKUP(Datenbereich_A4[[#This Row],[AGS]],'2020_1-2-4_Berechnung'!$A$3:$Q$54,8,FALSE)</f>
        <v>1635</v>
      </c>
      <c r="F552" s="148">
        <f>VLOOKUP(Datenbereich_A4[[#This Row],[AGS]],'2020_1-2-4_Berechnung'!$A$3:$Q$54,9,FALSE)</f>
        <v>1345</v>
      </c>
      <c r="G552" s="148">
        <f>VLOOKUP(Datenbereich_A4[[#This Row],[AGS]],'2020_1-2-4_Berechnung'!$A$3:$Q$54,10,FALSE)</f>
        <v>1585</v>
      </c>
      <c r="H552" s="148">
        <f>VLOOKUP(Datenbereich_A4[[#This Row],[AGS]],'2020_1-2-4_Berechnung'!$A$3:$Q$54,11,FALSE)</f>
        <v>905</v>
      </c>
      <c r="I552" s="149">
        <f>VLOOKUP(Datenbereich_A4[[#This Row],[AGS]],'2020_1-2-4_Berechnung'!$A$3:$Q$54,12,FALSE)</f>
        <v>1940</v>
      </c>
      <c r="J552" s="150">
        <f>VLOOKUP(Datenbereich_A4[[#This Row],[AGS]],'2020_1-2-4_Berechnung'!$A$3:$Q$54,13,FALSE)</f>
        <v>288.36104513064134</v>
      </c>
      <c r="K552" s="150">
        <f>VLOOKUP(Datenbereich_A4[[#This Row],[AGS]],'2020_1-2-4_Berechnung'!$A$3:$Q$54,14,FALSE)</f>
        <v>-44.375516956162116</v>
      </c>
      <c r="L552" s="150">
        <f>VLOOKUP(Datenbereich_A4[[#This Row],[AGS]],'2020_1-2-4_Berechnung'!$A$3:$Q$54,15,FALSE)</f>
        <v>1209.9173553719008</v>
      </c>
      <c r="M552" s="150">
        <f>VLOOKUP(Datenbereich_A4[[#This Row],[AGS]],'2020_1-2-4_Berechnung'!$A$3:$Q$54,16,FALSE)</f>
        <v>1106.6666666666667</v>
      </c>
      <c r="N552" s="150">
        <f>VLOOKUP(Datenbereich_A4[[#This Row],[AGS]],'2020_1-2-4_Berechnung'!$A$3:$Q$54,17,FALSE)</f>
        <v>1193.3333333333333</v>
      </c>
    </row>
    <row r="553" spans="2:14" ht="8.25" customHeight="1">
      <c r="B553" s="67">
        <v>352</v>
      </c>
      <c r="C553" s="1" t="str">
        <f>VLOOKUP(Datenbereich_A4[[#This Row],[AGS]],[2]Tabelle1!$A$1:$B$68,2,FALSE)</f>
        <v>Cuxhaven</v>
      </c>
      <c r="D553" s="1">
        <v>2020</v>
      </c>
      <c r="E553" s="148">
        <f>VLOOKUP(Datenbereich_A4[[#This Row],[AGS]],'2020_1-2-4_Berechnung'!$A$3:$Q$54,8,FALSE)</f>
        <v>1510</v>
      </c>
      <c r="F553" s="148">
        <f>VLOOKUP(Datenbereich_A4[[#This Row],[AGS]],'2020_1-2-4_Berechnung'!$A$3:$Q$54,9,FALSE)</f>
        <v>785</v>
      </c>
      <c r="G553" s="148">
        <f>VLOOKUP(Datenbereich_A4[[#This Row],[AGS]],'2020_1-2-4_Berechnung'!$A$3:$Q$54,10,FALSE)</f>
        <v>1590</v>
      </c>
      <c r="H553" s="148">
        <f>VLOOKUP(Datenbereich_A4[[#This Row],[AGS]],'2020_1-2-4_Berechnung'!$A$3:$Q$54,11,FALSE)</f>
        <v>585</v>
      </c>
      <c r="I553" s="149">
        <f>VLOOKUP(Datenbereich_A4[[#This Row],[AGS]],'2020_1-2-4_Berechnung'!$A$3:$Q$54,12,FALSE)</f>
        <v>345</v>
      </c>
      <c r="J553" s="150">
        <f>VLOOKUP(Datenbereich_A4[[#This Row],[AGS]],'2020_1-2-4_Berechnung'!$A$3:$Q$54,13,FALSE)</f>
        <v>254.4600938967136</v>
      </c>
      <c r="K553" s="150">
        <f>VLOOKUP(Datenbereich_A4[[#This Row],[AGS]],'2020_1-2-4_Berechnung'!$A$3:$Q$54,14,FALSE)</f>
        <v>-31.798436142484796</v>
      </c>
      <c r="L553" s="150">
        <f>VLOOKUP(Datenbereich_A4[[#This Row],[AGS]],'2020_1-2-4_Berechnung'!$A$3:$Q$54,15,FALSE)</f>
        <v>1727.5862068965516</v>
      </c>
      <c r="M553" s="150">
        <f>VLOOKUP(Datenbereich_A4[[#This Row],[AGS]],'2020_1-2-4_Berechnung'!$A$3:$Q$54,16,FALSE)</f>
        <v>1400</v>
      </c>
      <c r="N553" s="150">
        <f>VLOOKUP(Datenbereich_A4[[#This Row],[AGS]],'2020_1-2-4_Berechnung'!$A$3:$Q$54,17,FALSE)</f>
        <v>336.70886075949369</v>
      </c>
    </row>
    <row r="554" spans="2:14" ht="8.25" customHeight="1">
      <c r="B554" s="67">
        <v>353</v>
      </c>
      <c r="C554" s="1" t="str">
        <f>VLOOKUP(Datenbereich_A4[[#This Row],[AGS]],[2]Tabelle1!$A$1:$B$68,2,FALSE)</f>
        <v>Harburg</v>
      </c>
      <c r="D554" s="1">
        <v>2020</v>
      </c>
      <c r="E554" s="148">
        <f>VLOOKUP(Datenbereich_A4[[#This Row],[AGS]],'2020_1-2-4_Berechnung'!$A$3:$Q$54,8,FALSE)</f>
        <v>3410</v>
      </c>
      <c r="F554" s="148">
        <f>VLOOKUP(Datenbereich_A4[[#This Row],[AGS]],'2020_1-2-4_Berechnung'!$A$3:$Q$54,9,FALSE)</f>
        <v>1610</v>
      </c>
      <c r="G554" s="148">
        <f>VLOOKUP(Datenbereich_A4[[#This Row],[AGS]],'2020_1-2-4_Berechnung'!$A$3:$Q$54,10,FALSE)</f>
        <v>1265</v>
      </c>
      <c r="H554" s="148">
        <f>VLOOKUP(Datenbereich_A4[[#This Row],[AGS]],'2020_1-2-4_Berechnung'!$A$3:$Q$54,11,FALSE)</f>
        <v>1860</v>
      </c>
      <c r="I554" s="149">
        <f>VLOOKUP(Datenbereich_A4[[#This Row],[AGS]],'2020_1-2-4_Berechnung'!$A$3:$Q$54,12,FALSE)</f>
        <v>455</v>
      </c>
      <c r="J554" s="150">
        <f>VLOOKUP(Datenbereich_A4[[#This Row],[AGS]],'2020_1-2-4_Berechnung'!$A$3:$Q$54,13,FALSE)</f>
        <v>288.38268792710704</v>
      </c>
      <c r="K554" s="150">
        <f>VLOOKUP(Datenbereich_A4[[#This Row],[AGS]],'2020_1-2-4_Berechnung'!$A$3:$Q$54,14,FALSE)</f>
        <v>-0.55589870290302656</v>
      </c>
      <c r="L554" s="150">
        <f>VLOOKUP(Datenbereich_A4[[#This Row],[AGS]],'2020_1-2-4_Berechnung'!$A$3:$Q$54,15,FALSE)</f>
        <v>1217.7083333333333</v>
      </c>
      <c r="M554" s="150">
        <f>VLOOKUP(Datenbereich_A4[[#This Row],[AGS]],'2020_1-2-4_Berechnung'!$A$3:$Q$54,16,FALSE)</f>
        <v>1376.1904761904761</v>
      </c>
      <c r="N554" s="150">
        <f>VLOOKUP(Datenbereich_A4[[#This Row],[AGS]],'2020_1-2-4_Berechnung'!$A$3:$Q$54,17,FALSE)</f>
        <v>684.48275862068965</v>
      </c>
    </row>
    <row r="555" spans="2:14" ht="8.25" customHeight="1">
      <c r="B555" s="67">
        <v>354</v>
      </c>
      <c r="C555" s="1" t="str">
        <f>VLOOKUP(Datenbereich_A4[[#This Row],[AGS]],[2]Tabelle1!$A$1:$B$68,2,FALSE)</f>
        <v>Lüchow-Dannenberg</v>
      </c>
      <c r="D555" s="1">
        <v>2020</v>
      </c>
      <c r="E555" s="148">
        <f>VLOOKUP(Datenbereich_A4[[#This Row],[AGS]],'2020_1-2-4_Berechnung'!$A$3:$Q$54,8,FALSE)</f>
        <v>675</v>
      </c>
      <c r="F555" s="148">
        <f>VLOOKUP(Datenbereich_A4[[#This Row],[AGS]],'2020_1-2-4_Berechnung'!$A$3:$Q$54,9,FALSE)</f>
        <v>120</v>
      </c>
      <c r="G555" s="148">
        <f>VLOOKUP(Datenbereich_A4[[#This Row],[AGS]],'2020_1-2-4_Berechnung'!$A$3:$Q$54,10,FALSE)</f>
        <v>295</v>
      </c>
      <c r="H555" s="148">
        <f>VLOOKUP(Datenbereich_A4[[#This Row],[AGS]],'2020_1-2-4_Berechnung'!$A$3:$Q$54,11,FALSE)</f>
        <v>150</v>
      </c>
      <c r="I555" s="149">
        <f>VLOOKUP(Datenbereich_A4[[#This Row],[AGS]],'2020_1-2-4_Berechnung'!$A$3:$Q$54,12,FALSE)</f>
        <v>50</v>
      </c>
      <c r="J555" s="150">
        <f>VLOOKUP(Datenbereich_A4[[#This Row],[AGS]],'2020_1-2-4_Berechnung'!$A$3:$Q$54,13,FALSE)</f>
        <v>187.2340425531915</v>
      </c>
      <c r="K555" s="150">
        <f>VLOOKUP(Datenbereich_A4[[#This Row],[AGS]],'2020_1-2-4_Berechnung'!$A$3:$Q$54,14,FALSE)</f>
        <v>15.384615384615385</v>
      </c>
      <c r="L555" s="150">
        <f>VLOOKUP(Datenbereich_A4[[#This Row],[AGS]],'2020_1-2-4_Berechnung'!$A$3:$Q$54,15,FALSE)</f>
        <v>4114.2857142857147</v>
      </c>
      <c r="M555" s="150">
        <f>VLOOKUP(Datenbereich_A4[[#This Row],[AGS]],'2020_1-2-4_Berechnung'!$A$3:$Q$54,16,FALSE)</f>
        <v>1775</v>
      </c>
      <c r="N555" s="150">
        <f>VLOOKUP(Datenbereich_A4[[#This Row],[AGS]],'2020_1-2-4_Berechnung'!$A$3:$Q$54,17,FALSE)</f>
        <v>4900</v>
      </c>
    </row>
    <row r="556" spans="2:14" ht="8.25" customHeight="1">
      <c r="B556" s="67">
        <v>355</v>
      </c>
      <c r="C556" s="1" t="str">
        <f>VLOOKUP(Datenbereich_A4[[#This Row],[AGS]],[2]Tabelle1!$A$1:$B$68,2,FALSE)</f>
        <v>Lüneburg</v>
      </c>
      <c r="D556" s="1">
        <v>2020</v>
      </c>
      <c r="E556" s="148">
        <f>VLOOKUP(Datenbereich_A4[[#This Row],[AGS]],'2020_1-2-4_Berechnung'!$A$3:$Q$54,8,FALSE)</f>
        <v>1415</v>
      </c>
      <c r="F556" s="148">
        <f>VLOOKUP(Datenbereich_A4[[#This Row],[AGS]],'2020_1-2-4_Berechnung'!$A$3:$Q$54,9,FALSE)</f>
        <v>785</v>
      </c>
      <c r="G556" s="148">
        <f>VLOOKUP(Datenbereich_A4[[#This Row],[AGS]],'2020_1-2-4_Berechnung'!$A$3:$Q$54,10,FALSE)</f>
        <v>1920</v>
      </c>
      <c r="H556" s="148">
        <f>VLOOKUP(Datenbereich_A4[[#This Row],[AGS]],'2020_1-2-4_Berechnung'!$A$3:$Q$54,11,FALSE)</f>
        <v>550</v>
      </c>
      <c r="I556" s="149">
        <f>VLOOKUP(Datenbereich_A4[[#This Row],[AGS]],'2020_1-2-4_Berechnung'!$A$3:$Q$54,12,FALSE)</f>
        <v>760</v>
      </c>
      <c r="J556" s="150">
        <f>VLOOKUP(Datenbereich_A4[[#This Row],[AGS]],'2020_1-2-4_Berechnung'!$A$3:$Q$54,13,FALSE)</f>
        <v>141.88034188034189</v>
      </c>
      <c r="K556" s="150">
        <f>VLOOKUP(Datenbereich_A4[[#This Row],[AGS]],'2020_1-2-4_Berechnung'!$A$3:$Q$54,14,FALSE)</f>
        <v>-21.105527638190956</v>
      </c>
      <c r="L556" s="150">
        <f>VLOOKUP(Datenbereich_A4[[#This Row],[AGS]],'2020_1-2-4_Berechnung'!$A$3:$Q$54,15,FALSE)</f>
        <v>1541.0256410256411</v>
      </c>
      <c r="M556" s="150">
        <f>VLOOKUP(Datenbereich_A4[[#This Row],[AGS]],'2020_1-2-4_Berechnung'!$A$3:$Q$54,16,FALSE)</f>
        <v>1386.4864864864865</v>
      </c>
      <c r="N556" s="150">
        <f>VLOOKUP(Datenbereich_A4[[#This Row],[AGS]],'2020_1-2-4_Berechnung'!$A$3:$Q$54,17,FALSE)</f>
        <v>384.07643312101914</v>
      </c>
    </row>
    <row r="557" spans="2:14" ht="8.25" customHeight="1">
      <c r="B557" s="67">
        <v>356</v>
      </c>
      <c r="C557" s="1" t="str">
        <f>VLOOKUP(Datenbereich_A4[[#This Row],[AGS]],[2]Tabelle1!$A$1:$B$68,2,FALSE)</f>
        <v>Osterholz</v>
      </c>
      <c r="D557" s="1">
        <v>2020</v>
      </c>
      <c r="E557" s="148">
        <f>VLOOKUP(Datenbereich_A4[[#This Row],[AGS]],'2020_1-2-4_Berechnung'!$A$3:$Q$54,8,FALSE)</f>
        <v>730</v>
      </c>
      <c r="F557" s="148">
        <f>VLOOKUP(Datenbereich_A4[[#This Row],[AGS]],'2020_1-2-4_Berechnung'!$A$3:$Q$54,9,FALSE)</f>
        <v>785</v>
      </c>
      <c r="G557" s="148">
        <f>VLOOKUP(Datenbereich_A4[[#This Row],[AGS]],'2020_1-2-4_Berechnung'!$A$3:$Q$54,10,FALSE)</f>
        <v>755</v>
      </c>
      <c r="H557" s="148">
        <f>VLOOKUP(Datenbereich_A4[[#This Row],[AGS]],'2020_1-2-4_Berechnung'!$A$3:$Q$54,11,FALSE)</f>
        <v>195</v>
      </c>
      <c r="I557" s="149">
        <f>VLOOKUP(Datenbereich_A4[[#This Row],[AGS]],'2020_1-2-4_Berechnung'!$A$3:$Q$54,12,FALSE)</f>
        <v>300</v>
      </c>
      <c r="J557" s="150">
        <f>VLOOKUP(Datenbereich_A4[[#This Row],[AGS]],'2020_1-2-4_Berechnung'!$A$3:$Q$54,13,FALSE)</f>
        <v>177.56653992395437</v>
      </c>
      <c r="K557" s="150">
        <f>VLOOKUP(Datenbereich_A4[[#This Row],[AGS]],'2020_1-2-4_Berechnung'!$A$3:$Q$54,14,FALSE)</f>
        <v>-22.123015873015873</v>
      </c>
      <c r="L557" s="150">
        <f>VLOOKUP(Datenbereich_A4[[#This Row],[AGS]],'2020_1-2-4_Berechnung'!$A$3:$Q$54,15,FALSE)</f>
        <v>809.63855421686742</v>
      </c>
      <c r="M557" s="150">
        <f>VLOOKUP(Datenbereich_A4[[#This Row],[AGS]],'2020_1-2-4_Berechnung'!$A$3:$Q$54,16,FALSE)</f>
        <v>509.375</v>
      </c>
      <c r="N557" s="150">
        <f>VLOOKUP(Datenbereich_A4[[#This Row],[AGS]],'2020_1-2-4_Berechnung'!$A$3:$Q$54,17,FALSE)</f>
        <v>757.14285714285711</v>
      </c>
    </row>
    <row r="558" spans="2:14" ht="8.25" customHeight="1">
      <c r="B558" s="67">
        <v>357</v>
      </c>
      <c r="C558" s="1" t="str">
        <f>VLOOKUP(Datenbereich_A4[[#This Row],[AGS]],[2]Tabelle1!$A$1:$B$68,2,FALSE)</f>
        <v>Rotenburg (Wümme)</v>
      </c>
      <c r="D558" s="1">
        <v>2020</v>
      </c>
      <c r="E558" s="148">
        <f>VLOOKUP(Datenbereich_A4[[#This Row],[AGS]],'2020_1-2-4_Berechnung'!$A$3:$Q$54,8,FALSE)</f>
        <v>1895</v>
      </c>
      <c r="F558" s="148">
        <f>VLOOKUP(Datenbereich_A4[[#This Row],[AGS]],'2020_1-2-4_Berechnung'!$A$3:$Q$54,9,FALSE)</f>
        <v>725</v>
      </c>
      <c r="G558" s="148">
        <f>VLOOKUP(Datenbereich_A4[[#This Row],[AGS]],'2020_1-2-4_Berechnung'!$A$3:$Q$54,10,FALSE)</f>
        <v>1265</v>
      </c>
      <c r="H558" s="148">
        <f>VLOOKUP(Datenbereich_A4[[#This Row],[AGS]],'2020_1-2-4_Berechnung'!$A$3:$Q$54,11,FALSE)</f>
        <v>800</v>
      </c>
      <c r="I558" s="149">
        <f>VLOOKUP(Datenbereich_A4[[#This Row],[AGS]],'2020_1-2-4_Berechnung'!$A$3:$Q$54,12,FALSE)</f>
        <v>325</v>
      </c>
      <c r="J558" s="150">
        <f>VLOOKUP(Datenbereich_A4[[#This Row],[AGS]],'2020_1-2-4_Berechnung'!$A$3:$Q$54,13,FALSE)</f>
        <v>167.27785613540198</v>
      </c>
      <c r="K558" s="150">
        <f>VLOOKUP(Datenbereich_A4[[#This Row],[AGS]],'2020_1-2-4_Berechnung'!$A$3:$Q$54,14,FALSE)</f>
        <v>-27.5</v>
      </c>
      <c r="L558" s="150">
        <f>VLOOKUP(Datenbereich_A4[[#This Row],[AGS]],'2020_1-2-4_Berechnung'!$A$3:$Q$54,15,FALSE)</f>
        <v>2841.8604651162791</v>
      </c>
      <c r="M558" s="150">
        <f>VLOOKUP(Datenbereich_A4[[#This Row],[AGS]],'2020_1-2-4_Berechnung'!$A$3:$Q$54,16,FALSE)</f>
        <v>1328.5714285714287</v>
      </c>
      <c r="N558" s="150">
        <f>VLOOKUP(Datenbereich_A4[[#This Row],[AGS]],'2020_1-2-4_Berechnung'!$A$3:$Q$54,17,FALSE)</f>
        <v>441.66666666666669</v>
      </c>
    </row>
    <row r="559" spans="2:14" ht="8.25" customHeight="1">
      <c r="B559" s="67">
        <v>358</v>
      </c>
      <c r="C559" s="1" t="str">
        <f>VLOOKUP(Datenbereich_A4[[#This Row],[AGS]],[2]Tabelle1!$A$1:$B$68,2,FALSE)</f>
        <v>Heidekreis</v>
      </c>
      <c r="D559" s="1">
        <v>2020</v>
      </c>
      <c r="E559" s="148">
        <f>VLOOKUP(Datenbereich_A4[[#This Row],[AGS]],'2020_1-2-4_Berechnung'!$A$3:$Q$54,8,FALSE)</f>
        <v>2375</v>
      </c>
      <c r="F559" s="148">
        <f>VLOOKUP(Datenbereich_A4[[#This Row],[AGS]],'2020_1-2-4_Berechnung'!$A$3:$Q$54,9,FALSE)</f>
        <v>920</v>
      </c>
      <c r="G559" s="148">
        <f>VLOOKUP(Datenbereich_A4[[#This Row],[AGS]],'2020_1-2-4_Berechnung'!$A$3:$Q$54,10,FALSE)</f>
        <v>1230</v>
      </c>
      <c r="H559" s="148">
        <f>VLOOKUP(Datenbereich_A4[[#This Row],[AGS]],'2020_1-2-4_Berechnung'!$A$3:$Q$54,11,FALSE)</f>
        <v>965</v>
      </c>
      <c r="I559" s="149">
        <f>VLOOKUP(Datenbereich_A4[[#This Row],[AGS]],'2020_1-2-4_Berechnung'!$A$3:$Q$54,12,FALSE)</f>
        <v>465</v>
      </c>
      <c r="J559" s="150">
        <f>VLOOKUP(Datenbereich_A4[[#This Row],[AGS]],'2020_1-2-4_Berechnung'!$A$3:$Q$54,13,FALSE)</f>
        <v>411.85344827586209</v>
      </c>
      <c r="K559" s="150">
        <f>VLOOKUP(Datenbereich_A4[[#This Row],[AGS]],'2020_1-2-4_Berechnung'!$A$3:$Q$54,14,FALSE)</f>
        <v>-29.067077872012337</v>
      </c>
      <c r="L559" s="150">
        <f>VLOOKUP(Datenbereich_A4[[#This Row],[AGS]],'2020_1-2-4_Berechnung'!$A$3:$Q$54,15,FALSE)</f>
        <v>1251.6483516483515</v>
      </c>
      <c r="M559" s="150">
        <f>VLOOKUP(Datenbereich_A4[[#This Row],[AGS]],'2020_1-2-4_Berechnung'!$A$3:$Q$54,16,FALSE)</f>
        <v>2253.6585365853657</v>
      </c>
      <c r="N559" s="150">
        <f>VLOOKUP(Datenbereich_A4[[#This Row],[AGS]],'2020_1-2-4_Berechnung'!$A$3:$Q$54,17,FALSE)</f>
        <v>460.24096385542168</v>
      </c>
    </row>
    <row r="560" spans="2:14" ht="8.25" customHeight="1">
      <c r="B560" s="67">
        <v>359</v>
      </c>
      <c r="C560" s="1" t="str">
        <f>VLOOKUP(Datenbereich_A4[[#This Row],[AGS]],[2]Tabelle1!$A$1:$B$68,2,FALSE)</f>
        <v>Stade</v>
      </c>
      <c r="D560" s="1">
        <v>2020</v>
      </c>
      <c r="E560" s="148">
        <f>VLOOKUP(Datenbereich_A4[[#This Row],[AGS]],'2020_1-2-4_Berechnung'!$A$3:$Q$54,8,FALSE)</f>
        <v>3750</v>
      </c>
      <c r="F560" s="148">
        <f>VLOOKUP(Datenbereich_A4[[#This Row],[AGS]],'2020_1-2-4_Berechnung'!$A$3:$Q$54,9,FALSE)</f>
        <v>1780</v>
      </c>
      <c r="G560" s="148">
        <f>VLOOKUP(Datenbereich_A4[[#This Row],[AGS]],'2020_1-2-4_Berechnung'!$A$3:$Q$54,10,FALSE)</f>
        <v>2690</v>
      </c>
      <c r="H560" s="148">
        <f>VLOOKUP(Datenbereich_A4[[#This Row],[AGS]],'2020_1-2-4_Berechnung'!$A$3:$Q$54,11,FALSE)</f>
        <v>1540</v>
      </c>
      <c r="I560" s="149">
        <f>VLOOKUP(Datenbereich_A4[[#This Row],[AGS]],'2020_1-2-4_Berechnung'!$A$3:$Q$54,12,FALSE)</f>
        <v>445</v>
      </c>
      <c r="J560" s="150">
        <f>VLOOKUP(Datenbereich_A4[[#This Row],[AGS]],'2020_1-2-4_Berechnung'!$A$3:$Q$54,13,FALSE)</f>
        <v>434.95007132667615</v>
      </c>
      <c r="K560" s="150">
        <f>VLOOKUP(Datenbereich_A4[[#This Row],[AGS]],'2020_1-2-4_Berechnung'!$A$3:$Q$54,14,FALSE)</f>
        <v>-9.2299847016828149</v>
      </c>
      <c r="L560" s="150">
        <f>VLOOKUP(Datenbereich_A4[[#This Row],[AGS]],'2020_1-2-4_Berechnung'!$A$3:$Q$54,15,FALSE)</f>
        <v>3742.8571428571427</v>
      </c>
      <c r="M560" s="150">
        <f>VLOOKUP(Datenbereich_A4[[#This Row],[AGS]],'2020_1-2-4_Berechnung'!$A$3:$Q$54,16,FALSE)</f>
        <v>1711.7647058823529</v>
      </c>
      <c r="N560" s="150">
        <f>VLOOKUP(Datenbereich_A4[[#This Row],[AGS]],'2020_1-2-4_Berechnung'!$A$3:$Q$54,17,FALSE)</f>
        <v>283.62068965517244</v>
      </c>
    </row>
    <row r="561" spans="2:14" ht="8.25" customHeight="1">
      <c r="B561" s="67">
        <v>360</v>
      </c>
      <c r="C561" s="1" t="str">
        <f>VLOOKUP(Datenbereich_A4[[#This Row],[AGS]],[2]Tabelle1!$A$1:$B$68,2,FALSE)</f>
        <v>Uelzen</v>
      </c>
      <c r="D561" s="1">
        <v>2020</v>
      </c>
      <c r="E561" s="148">
        <f>VLOOKUP(Datenbereich_A4[[#This Row],[AGS]],'2020_1-2-4_Berechnung'!$A$3:$Q$54,8,FALSE)</f>
        <v>975</v>
      </c>
      <c r="F561" s="148">
        <f>VLOOKUP(Datenbereich_A4[[#This Row],[AGS]],'2020_1-2-4_Berechnung'!$A$3:$Q$54,9,FALSE)</f>
        <v>280</v>
      </c>
      <c r="G561" s="148">
        <f>VLOOKUP(Datenbereich_A4[[#This Row],[AGS]],'2020_1-2-4_Berechnung'!$A$3:$Q$54,10,FALSE)</f>
        <v>750</v>
      </c>
      <c r="H561" s="148">
        <f>VLOOKUP(Datenbereich_A4[[#This Row],[AGS]],'2020_1-2-4_Berechnung'!$A$3:$Q$54,11,FALSE)</f>
        <v>350</v>
      </c>
      <c r="I561" s="149">
        <f>VLOOKUP(Datenbereich_A4[[#This Row],[AGS]],'2020_1-2-4_Berechnung'!$A$3:$Q$54,12,FALSE)</f>
        <v>240</v>
      </c>
      <c r="J561" s="150">
        <f>VLOOKUP(Datenbereich_A4[[#This Row],[AGS]],'2020_1-2-4_Berechnung'!$A$3:$Q$54,13,FALSE)</f>
        <v>231.63265306122449</v>
      </c>
      <c r="K561" s="150">
        <f>VLOOKUP(Datenbereich_A4[[#This Row],[AGS]],'2020_1-2-4_Berechnung'!$A$3:$Q$54,14,FALSE)</f>
        <v>-21.348314606741575</v>
      </c>
      <c r="L561" s="150">
        <f>VLOOKUP(Datenbereich_A4[[#This Row],[AGS]],'2020_1-2-4_Berechnung'!$A$3:$Q$54,15,FALSE)</f>
        <v>2105.8823529411766</v>
      </c>
      <c r="M561" s="150">
        <f>VLOOKUP(Datenbereich_A4[[#This Row],[AGS]],'2020_1-2-4_Berechnung'!$A$3:$Q$54,16,FALSE)</f>
        <v>1490.909090909091</v>
      </c>
      <c r="N561" s="150">
        <f>VLOOKUP(Datenbereich_A4[[#This Row],[AGS]],'2020_1-2-4_Berechnung'!$A$3:$Q$54,17,FALSE)</f>
        <v>293.44262295081967</v>
      </c>
    </row>
    <row r="562" spans="2:14" ht="8.25" customHeight="1">
      <c r="B562" s="67">
        <v>361</v>
      </c>
      <c r="C562" s="1" t="str">
        <f>VLOOKUP(Datenbereich_A4[[#This Row],[AGS]],[2]Tabelle1!$A$1:$B$68,2,FALSE)</f>
        <v>Verden</v>
      </c>
      <c r="D562" s="1">
        <v>2020</v>
      </c>
      <c r="E562" s="148">
        <f>VLOOKUP(Datenbereich_A4[[#This Row],[AGS]],'2020_1-2-4_Berechnung'!$A$3:$Q$54,8,FALSE)</f>
        <v>1420</v>
      </c>
      <c r="F562" s="148">
        <f>VLOOKUP(Datenbereich_A4[[#This Row],[AGS]],'2020_1-2-4_Berechnung'!$A$3:$Q$54,9,FALSE)</f>
        <v>1640</v>
      </c>
      <c r="G562" s="148">
        <f>VLOOKUP(Datenbereich_A4[[#This Row],[AGS]],'2020_1-2-4_Berechnung'!$A$3:$Q$54,10,FALSE)</f>
        <v>1130</v>
      </c>
      <c r="H562" s="148">
        <f>VLOOKUP(Datenbereich_A4[[#This Row],[AGS]],'2020_1-2-4_Berechnung'!$A$3:$Q$54,11,FALSE)</f>
        <v>685</v>
      </c>
      <c r="I562" s="149">
        <f>VLOOKUP(Datenbereich_A4[[#This Row],[AGS]],'2020_1-2-4_Berechnung'!$A$3:$Q$54,12,FALSE)</f>
        <v>730</v>
      </c>
      <c r="J562" s="150">
        <f>VLOOKUP(Datenbereich_A4[[#This Row],[AGS]],'2020_1-2-4_Berechnung'!$A$3:$Q$54,13,FALSE)</f>
        <v>218.38565022421525</v>
      </c>
      <c r="K562" s="150">
        <f>VLOOKUP(Datenbereich_A4[[#This Row],[AGS]],'2020_1-2-4_Berechnung'!$A$3:$Q$54,14,FALSE)</f>
        <v>-35.812133072407043</v>
      </c>
      <c r="L562" s="150">
        <f>VLOOKUP(Datenbereich_A4[[#This Row],[AGS]],'2020_1-2-4_Berechnung'!$A$3:$Q$54,15,FALSE)</f>
        <v>1115.0537634408602</v>
      </c>
      <c r="M562" s="150">
        <f>VLOOKUP(Datenbereich_A4[[#This Row],[AGS]],'2020_1-2-4_Berechnung'!$A$3:$Q$54,16,FALSE)</f>
        <v>2346.4285714285716</v>
      </c>
      <c r="N562" s="150">
        <f>VLOOKUP(Datenbereich_A4[[#This Row],[AGS]],'2020_1-2-4_Berechnung'!$A$3:$Q$54,17,FALSE)</f>
        <v>557.65765765765764</v>
      </c>
    </row>
    <row r="563" spans="2:14">
      <c r="B563" s="74">
        <v>3</v>
      </c>
      <c r="C563" s="75" t="str">
        <f>VLOOKUP(Datenbereich_A4[[#This Row],[AGS]],[2]Tabelle1!$A$1:$B$68,2,FALSE)</f>
        <v>Statistische Region Lüneburg</v>
      </c>
      <c r="D563" s="75">
        <v>2020</v>
      </c>
      <c r="E563" s="151">
        <f>VLOOKUP(Datenbereich_A4[[#This Row],[AGS]],'2020_1-2-4_Berechnung'!$A$3:$Q$54,8,FALSE)</f>
        <v>19780</v>
      </c>
      <c r="F563" s="151">
        <f>VLOOKUP(Datenbereich_A4[[#This Row],[AGS]],'2020_1-2-4_Berechnung'!$A$3:$Q$54,9,FALSE)</f>
        <v>10775</v>
      </c>
      <c r="G563" s="151">
        <f>VLOOKUP(Datenbereich_A4[[#This Row],[AGS]],'2020_1-2-4_Berechnung'!$A$3:$Q$54,10,FALSE)</f>
        <v>14475</v>
      </c>
      <c r="H563" s="151">
        <f>VLOOKUP(Datenbereich_A4[[#This Row],[AGS]],'2020_1-2-4_Berechnung'!$A$3:$Q$54,11,FALSE)</f>
        <v>8585</v>
      </c>
      <c r="I563" s="152">
        <f>VLOOKUP(Datenbereich_A4[[#This Row],[AGS]],'2020_1-2-4_Berechnung'!$A$3:$Q$54,12,FALSE)</f>
        <v>6065</v>
      </c>
      <c r="J563" s="153">
        <f>VLOOKUP(Datenbereich_A4[[#This Row],[AGS]],'2020_1-2-4_Berechnung'!$A$3:$Q$54,13,FALSE)</f>
        <v>264.8100331980819</v>
      </c>
      <c r="K563" s="153">
        <f>VLOOKUP(Datenbereich_A4[[#This Row],[AGS]],'2020_1-2-4_Berechnung'!$A$3:$Q$54,14,FALSE)</f>
        <v>-25.504701327433629</v>
      </c>
      <c r="L563" s="153">
        <f>VLOOKUP(Datenbereich_A4[[#This Row],[AGS]],'2020_1-2-4_Berechnung'!$A$3:$Q$54,15,FALSE)</f>
        <v>1619.1211401425178</v>
      </c>
      <c r="M563" s="153">
        <f>VLOOKUP(Datenbereich_A4[[#This Row],[AGS]],'2020_1-2-4_Berechnung'!$A$3:$Q$54,16,FALSE)</f>
        <v>1463.752276867031</v>
      </c>
      <c r="N563" s="153">
        <f>VLOOKUP(Datenbereich_A4[[#This Row],[AGS]],'2020_1-2-4_Berechnung'!$A$3:$Q$54,17,FALSE)</f>
        <v>565.75192096597141</v>
      </c>
    </row>
    <row r="564" spans="2:14" ht="8.25" customHeight="1">
      <c r="B564" s="67">
        <v>401</v>
      </c>
      <c r="C564" s="1" t="str">
        <f>VLOOKUP(Datenbereich_A4[[#This Row],[AGS]],[2]Tabelle1!$A$1:$B$68,2,FALSE)</f>
        <v>Delmenhorst  Stadt</v>
      </c>
      <c r="D564" s="1">
        <v>2020</v>
      </c>
      <c r="E564" s="148">
        <f>VLOOKUP(Datenbereich_A4[[#This Row],[AGS]],'2020_1-2-4_Berechnung'!$A$3:$Q$54,8,FALSE)</f>
        <v>1455</v>
      </c>
      <c r="F564" s="148">
        <f>VLOOKUP(Datenbereich_A4[[#This Row],[AGS]],'2020_1-2-4_Berechnung'!$A$3:$Q$54,9,FALSE)</f>
        <v>2265</v>
      </c>
      <c r="G564" s="148">
        <f>VLOOKUP(Datenbereich_A4[[#This Row],[AGS]],'2020_1-2-4_Berechnung'!$A$3:$Q$54,10,FALSE)</f>
        <v>1880</v>
      </c>
      <c r="H564" s="148">
        <f>VLOOKUP(Datenbereich_A4[[#This Row],[AGS]],'2020_1-2-4_Berechnung'!$A$3:$Q$54,11,FALSE)</f>
        <v>1215</v>
      </c>
      <c r="I564" s="149">
        <f>VLOOKUP(Datenbereich_A4[[#This Row],[AGS]],'2020_1-2-4_Berechnung'!$A$3:$Q$54,12,FALSE)</f>
        <v>1005</v>
      </c>
      <c r="J564" s="150">
        <f>VLOOKUP(Datenbereich_A4[[#This Row],[AGS]],'2020_1-2-4_Berechnung'!$A$3:$Q$54,13,FALSE)</f>
        <v>191.58316633266534</v>
      </c>
      <c r="K564" s="150">
        <f>VLOOKUP(Datenbereich_A4[[#This Row],[AGS]],'2020_1-2-4_Berechnung'!$A$3:$Q$54,14,FALSE)</f>
        <v>-28.481212503946953</v>
      </c>
      <c r="L564" s="150">
        <f>VLOOKUP(Datenbereich_A4[[#This Row],[AGS]],'2020_1-2-4_Berechnung'!$A$3:$Q$54,15,FALSE)</f>
        <v>1707.6923076923076</v>
      </c>
      <c r="M564" s="150">
        <f>VLOOKUP(Datenbereich_A4[[#This Row],[AGS]],'2020_1-2-4_Berechnung'!$A$3:$Q$54,16,FALSE)</f>
        <v>4573.0769230769229</v>
      </c>
      <c r="N564" s="150">
        <f>VLOOKUP(Datenbereich_A4[[#This Row],[AGS]],'2020_1-2-4_Berechnung'!$A$3:$Q$54,17,FALSE)</f>
        <v>1335.7142857142858</v>
      </c>
    </row>
    <row r="565" spans="2:14" ht="8.25" customHeight="1">
      <c r="B565" s="67">
        <v>402</v>
      </c>
      <c r="C565" s="1" t="str">
        <f>VLOOKUP(Datenbereich_A4[[#This Row],[AGS]],[2]Tabelle1!$A$1:$B$68,2,FALSE)</f>
        <v>Emden  Stadt</v>
      </c>
      <c r="D565" s="1">
        <v>2020</v>
      </c>
      <c r="E565" s="148">
        <f>VLOOKUP(Datenbereich_A4[[#This Row],[AGS]],'2020_1-2-4_Berechnung'!$A$3:$Q$54,8,FALSE)</f>
        <v>835</v>
      </c>
      <c r="F565" s="148">
        <f>VLOOKUP(Datenbereich_A4[[#This Row],[AGS]],'2020_1-2-4_Berechnung'!$A$3:$Q$54,9,FALSE)</f>
        <v>270</v>
      </c>
      <c r="G565" s="148">
        <f>VLOOKUP(Datenbereich_A4[[#This Row],[AGS]],'2020_1-2-4_Berechnung'!$A$3:$Q$54,10,FALSE)</f>
        <v>1000</v>
      </c>
      <c r="H565" s="148">
        <f>VLOOKUP(Datenbereich_A4[[#This Row],[AGS]],'2020_1-2-4_Berechnung'!$A$3:$Q$54,11,FALSE)</f>
        <v>615</v>
      </c>
      <c r="I565" s="149">
        <f>VLOOKUP(Datenbereich_A4[[#This Row],[AGS]],'2020_1-2-4_Berechnung'!$A$3:$Q$54,12,FALSE)</f>
        <v>200</v>
      </c>
      <c r="J565" s="150">
        <f>VLOOKUP(Datenbereich_A4[[#This Row],[AGS]],'2020_1-2-4_Berechnung'!$A$3:$Q$54,13,FALSE)</f>
        <v>209.25925925925927</v>
      </c>
      <c r="K565" s="150">
        <f>VLOOKUP(Datenbereich_A4[[#This Row],[AGS]],'2020_1-2-4_Berechnung'!$A$3:$Q$54,14,FALSE)</f>
        <v>-27.613941018766756</v>
      </c>
      <c r="L565" s="150">
        <f>VLOOKUP(Datenbereich_A4[[#This Row],[AGS]],'2020_1-2-4_Berechnung'!$A$3:$Q$54,15,FALSE)</f>
        <v>99900</v>
      </c>
      <c r="M565" s="150">
        <f>VLOOKUP(Datenbereich_A4[[#This Row],[AGS]],'2020_1-2-4_Berechnung'!$A$3:$Q$54,16,FALSE)</f>
        <v>1476.9230769230769</v>
      </c>
      <c r="N565" s="150">
        <f>VLOOKUP(Datenbereich_A4[[#This Row],[AGS]],'2020_1-2-4_Berechnung'!$A$3:$Q$54,17,FALSE)</f>
        <v>640.74074074074076</v>
      </c>
    </row>
    <row r="566" spans="2:14" ht="8.25" customHeight="1">
      <c r="B566" s="67">
        <v>403</v>
      </c>
      <c r="C566" s="1" t="str">
        <f>VLOOKUP(Datenbereich_A4[[#This Row],[AGS]],[2]Tabelle1!$A$1:$B$68,2,FALSE)</f>
        <v>Oldenburg(Oldb)  Stadt</v>
      </c>
      <c r="D566" s="1">
        <v>2020</v>
      </c>
      <c r="E566" s="148">
        <f>VLOOKUP(Datenbereich_A4[[#This Row],[AGS]],'2020_1-2-4_Berechnung'!$A$3:$Q$54,8,FALSE)</f>
        <v>1275</v>
      </c>
      <c r="F566" s="148">
        <f>VLOOKUP(Datenbereich_A4[[#This Row],[AGS]],'2020_1-2-4_Berechnung'!$A$3:$Q$54,9,FALSE)</f>
        <v>1425</v>
      </c>
      <c r="G566" s="148">
        <f>VLOOKUP(Datenbereich_A4[[#This Row],[AGS]],'2020_1-2-4_Berechnung'!$A$3:$Q$54,10,FALSE)</f>
        <v>2190</v>
      </c>
      <c r="H566" s="148">
        <f>VLOOKUP(Datenbereich_A4[[#This Row],[AGS]],'2020_1-2-4_Berechnung'!$A$3:$Q$54,11,FALSE)</f>
        <v>1135</v>
      </c>
      <c r="I566" s="149">
        <f>VLOOKUP(Datenbereich_A4[[#This Row],[AGS]],'2020_1-2-4_Berechnung'!$A$3:$Q$54,12,FALSE)</f>
        <v>3635</v>
      </c>
      <c r="J566" s="150">
        <f>VLOOKUP(Datenbereich_A4[[#This Row],[AGS]],'2020_1-2-4_Berechnung'!$A$3:$Q$54,13,FALSE)</f>
        <v>78.32167832167832</v>
      </c>
      <c r="K566" s="150">
        <f>VLOOKUP(Datenbereich_A4[[#This Row],[AGS]],'2020_1-2-4_Berechnung'!$A$3:$Q$54,14,FALSE)</f>
        <v>-33.317735142723443</v>
      </c>
      <c r="L566" s="150">
        <f>VLOOKUP(Datenbereich_A4[[#This Row],[AGS]],'2020_1-2-4_Berechnung'!$A$3:$Q$54,15,FALSE)</f>
        <v>2280.4347826086955</v>
      </c>
      <c r="M566" s="150">
        <f>VLOOKUP(Datenbereich_A4[[#This Row],[AGS]],'2020_1-2-4_Berechnung'!$A$3:$Q$54,16,FALSE)</f>
        <v>886.95652173913038</v>
      </c>
      <c r="N566" s="150">
        <f>VLOOKUP(Datenbereich_A4[[#This Row],[AGS]],'2020_1-2-4_Berechnung'!$A$3:$Q$54,17,FALSE)</f>
        <v>716.85393258426961</v>
      </c>
    </row>
    <row r="567" spans="2:14" ht="8.25" customHeight="1">
      <c r="B567" s="67">
        <v>404</v>
      </c>
      <c r="C567" s="1" t="str">
        <f>VLOOKUP(Datenbereich_A4[[#This Row],[AGS]],[2]Tabelle1!$A$1:$B$68,2,FALSE)</f>
        <v>Osnabrück  Stadt</v>
      </c>
      <c r="D567" s="1">
        <v>2020</v>
      </c>
      <c r="E567" s="148">
        <f>VLOOKUP(Datenbereich_A4[[#This Row],[AGS]],'2020_1-2-4_Berechnung'!$A$3:$Q$54,8,FALSE)</f>
        <v>1540</v>
      </c>
      <c r="F567" s="148">
        <f>VLOOKUP(Datenbereich_A4[[#This Row],[AGS]],'2020_1-2-4_Berechnung'!$A$3:$Q$54,9,FALSE)</f>
        <v>2595</v>
      </c>
      <c r="G567" s="148">
        <f>VLOOKUP(Datenbereich_A4[[#This Row],[AGS]],'2020_1-2-4_Berechnung'!$A$3:$Q$54,10,FALSE)</f>
        <v>3470</v>
      </c>
      <c r="H567" s="148">
        <f>VLOOKUP(Datenbereich_A4[[#This Row],[AGS]],'2020_1-2-4_Berechnung'!$A$3:$Q$54,11,FALSE)</f>
        <v>1030</v>
      </c>
      <c r="I567" s="149">
        <f>VLOOKUP(Datenbereich_A4[[#This Row],[AGS]],'2020_1-2-4_Berechnung'!$A$3:$Q$54,12,FALSE)</f>
        <v>555</v>
      </c>
      <c r="J567" s="150">
        <f>VLOOKUP(Datenbereich_A4[[#This Row],[AGS]],'2020_1-2-4_Berechnung'!$A$3:$Q$54,13,FALSE)</f>
        <v>148.78836833602585</v>
      </c>
      <c r="K567" s="150">
        <f>VLOOKUP(Datenbereich_A4[[#This Row],[AGS]],'2020_1-2-4_Berechnung'!$A$3:$Q$54,14,FALSE)</f>
        <v>-19.234360410830998</v>
      </c>
      <c r="L567" s="150">
        <f>VLOOKUP(Datenbereich_A4[[#This Row],[AGS]],'2020_1-2-4_Berechnung'!$A$3:$Q$54,15,FALSE)</f>
        <v>4719.4444444444443</v>
      </c>
      <c r="M567" s="150">
        <f>VLOOKUP(Datenbereich_A4[[#This Row],[AGS]],'2020_1-2-4_Berechnung'!$A$3:$Q$54,16,FALSE)</f>
        <v>1645.7627118644068</v>
      </c>
      <c r="N567" s="150">
        <f>VLOOKUP(Datenbereich_A4[[#This Row],[AGS]],'2020_1-2-4_Berechnung'!$A$3:$Q$54,17,FALSE)</f>
        <v>1253.6585365853659</v>
      </c>
    </row>
    <row r="568" spans="2:14" ht="8.25" customHeight="1">
      <c r="B568" s="67">
        <v>405</v>
      </c>
      <c r="C568" s="1" t="str">
        <f>VLOOKUP(Datenbereich_A4[[#This Row],[AGS]],[2]Tabelle1!$A$1:$B$68,2,FALSE)</f>
        <v>Wilhelmshaven  Stadt</v>
      </c>
      <c r="D568" s="1">
        <v>2020</v>
      </c>
      <c r="E568" s="148">
        <f>VLOOKUP(Datenbereich_A4[[#This Row],[AGS]],'2020_1-2-4_Berechnung'!$A$3:$Q$54,8,FALSE)</f>
        <v>595</v>
      </c>
      <c r="F568" s="148">
        <f>VLOOKUP(Datenbereich_A4[[#This Row],[AGS]],'2020_1-2-4_Berechnung'!$A$3:$Q$54,9,FALSE)</f>
        <v>465</v>
      </c>
      <c r="G568" s="148">
        <f>VLOOKUP(Datenbereich_A4[[#This Row],[AGS]],'2020_1-2-4_Berechnung'!$A$3:$Q$54,10,FALSE)</f>
        <v>2110</v>
      </c>
      <c r="H568" s="148">
        <f>VLOOKUP(Datenbereich_A4[[#This Row],[AGS]],'2020_1-2-4_Berechnung'!$A$3:$Q$54,11,FALSE)</f>
        <v>550</v>
      </c>
      <c r="I568" s="149">
        <f>VLOOKUP(Datenbereich_A4[[#This Row],[AGS]],'2020_1-2-4_Berechnung'!$A$3:$Q$54,12,FALSE)</f>
        <v>665</v>
      </c>
      <c r="J568" s="150">
        <f>VLOOKUP(Datenbereich_A4[[#This Row],[AGS]],'2020_1-2-4_Berechnung'!$A$3:$Q$54,13,FALSE)</f>
        <v>178.03738317757009</v>
      </c>
      <c r="K568" s="150">
        <f>VLOOKUP(Datenbereich_A4[[#This Row],[AGS]],'2020_1-2-4_Berechnung'!$A$3:$Q$54,14,FALSE)</f>
        <v>-32.706222865412443</v>
      </c>
      <c r="L568" s="150">
        <f>VLOOKUP(Datenbereich_A4[[#This Row],[AGS]],'2020_1-2-4_Berechnung'!$A$3:$Q$54,15,FALSE)</f>
        <v>3667.8571428571427</v>
      </c>
      <c r="M568" s="150">
        <f>VLOOKUP(Datenbereich_A4[[#This Row],[AGS]],'2020_1-2-4_Berechnung'!$A$3:$Q$54,16,FALSE)</f>
        <v>3566.6666666666665</v>
      </c>
      <c r="N568" s="150">
        <f>VLOOKUP(Datenbereich_A4[[#This Row],[AGS]],'2020_1-2-4_Berechnung'!$A$3:$Q$54,17,FALSE)</f>
        <v>607.44680851063833</v>
      </c>
    </row>
    <row r="569" spans="2:14" ht="8.25" customHeight="1">
      <c r="B569" s="67">
        <v>451</v>
      </c>
      <c r="C569" s="1" t="str">
        <f>VLOOKUP(Datenbereich_A4[[#This Row],[AGS]],[2]Tabelle1!$A$1:$B$68,2,FALSE)</f>
        <v>Ammerland</v>
      </c>
      <c r="D569" s="1">
        <v>2020</v>
      </c>
      <c r="E569" s="148">
        <f>VLOOKUP(Datenbereich_A4[[#This Row],[AGS]],'2020_1-2-4_Berechnung'!$A$3:$Q$54,8,FALSE)</f>
        <v>1565</v>
      </c>
      <c r="F569" s="148">
        <f>VLOOKUP(Datenbereich_A4[[#This Row],[AGS]],'2020_1-2-4_Berechnung'!$A$3:$Q$54,9,FALSE)</f>
        <v>515</v>
      </c>
      <c r="G569" s="148">
        <f>VLOOKUP(Datenbereich_A4[[#This Row],[AGS]],'2020_1-2-4_Berechnung'!$A$3:$Q$54,10,FALSE)</f>
        <v>1095</v>
      </c>
      <c r="H569" s="148">
        <f>VLOOKUP(Datenbereich_A4[[#This Row],[AGS]],'2020_1-2-4_Berechnung'!$A$3:$Q$54,11,FALSE)</f>
        <v>920</v>
      </c>
      <c r="I569" s="149">
        <f>VLOOKUP(Datenbereich_A4[[#This Row],[AGS]],'2020_1-2-4_Berechnung'!$A$3:$Q$54,12,FALSE)</f>
        <v>660</v>
      </c>
      <c r="J569" s="150">
        <f>VLOOKUP(Datenbereich_A4[[#This Row],[AGS]],'2020_1-2-4_Berechnung'!$A$3:$Q$54,13,FALSE)</f>
        <v>477.49077490774908</v>
      </c>
      <c r="K569" s="150">
        <f>VLOOKUP(Datenbereich_A4[[#This Row],[AGS]],'2020_1-2-4_Berechnung'!$A$3:$Q$54,14,FALSE)</f>
        <v>-28.670360110803323</v>
      </c>
      <c r="L569" s="150">
        <f>VLOOKUP(Datenbereich_A4[[#This Row],[AGS]],'2020_1-2-4_Berechnung'!$A$3:$Q$54,15,FALSE)</f>
        <v>1028.8659793814434</v>
      </c>
      <c r="M569" s="150">
        <f>VLOOKUP(Datenbereich_A4[[#This Row],[AGS]],'2020_1-2-4_Berechnung'!$A$3:$Q$54,16,FALSE)</f>
        <v>3580</v>
      </c>
      <c r="N569" s="150">
        <f>VLOOKUP(Datenbereich_A4[[#This Row],[AGS]],'2020_1-2-4_Berechnung'!$A$3:$Q$54,17,FALSE)</f>
        <v>617.39130434782612</v>
      </c>
    </row>
    <row r="570" spans="2:14" ht="8.25" customHeight="1">
      <c r="B570" s="67">
        <v>452</v>
      </c>
      <c r="C570" s="1" t="str">
        <f>VLOOKUP(Datenbereich_A4[[#This Row],[AGS]],[2]Tabelle1!$A$1:$B$68,2,FALSE)</f>
        <v>Aurich</v>
      </c>
      <c r="D570" s="1">
        <v>2020</v>
      </c>
      <c r="E570" s="148">
        <f>VLOOKUP(Datenbereich_A4[[#This Row],[AGS]],'2020_1-2-4_Berechnung'!$A$3:$Q$54,8,FALSE)</f>
        <v>1460</v>
      </c>
      <c r="F570" s="148">
        <f>VLOOKUP(Datenbereich_A4[[#This Row],[AGS]],'2020_1-2-4_Berechnung'!$A$3:$Q$54,9,FALSE)</f>
        <v>440</v>
      </c>
      <c r="G570" s="148">
        <f>VLOOKUP(Datenbereich_A4[[#This Row],[AGS]],'2020_1-2-4_Berechnung'!$A$3:$Q$54,10,FALSE)</f>
        <v>1685</v>
      </c>
      <c r="H570" s="148">
        <f>VLOOKUP(Datenbereich_A4[[#This Row],[AGS]],'2020_1-2-4_Berechnung'!$A$3:$Q$54,11,FALSE)</f>
        <v>1110</v>
      </c>
      <c r="I570" s="149">
        <f>VLOOKUP(Datenbereich_A4[[#This Row],[AGS]],'2020_1-2-4_Berechnung'!$A$3:$Q$54,12,FALSE)</f>
        <v>265</v>
      </c>
      <c r="J570" s="150">
        <f>VLOOKUP(Datenbereich_A4[[#This Row],[AGS]],'2020_1-2-4_Berechnung'!$A$3:$Q$54,13,FALSE)</f>
        <v>364.96815286624206</v>
      </c>
      <c r="K570" s="150">
        <f>VLOOKUP(Datenbereich_A4[[#This Row],[AGS]],'2020_1-2-4_Berechnung'!$A$3:$Q$54,14,FALSE)</f>
        <v>0</v>
      </c>
      <c r="L570" s="150">
        <f>VLOOKUP(Datenbereich_A4[[#This Row],[AGS]],'2020_1-2-4_Berechnung'!$A$3:$Q$54,15,FALSE)</f>
        <v>1836.7816091954023</v>
      </c>
      <c r="M570" s="150">
        <f>VLOOKUP(Datenbereich_A4[[#This Row],[AGS]],'2020_1-2-4_Berechnung'!$A$3:$Q$54,16,FALSE)</f>
        <v>3480.6451612903224</v>
      </c>
      <c r="N570" s="150">
        <f>VLOOKUP(Datenbereich_A4[[#This Row],[AGS]],'2020_1-2-4_Berechnung'!$A$3:$Q$54,17,FALSE)</f>
        <v>219.27710843373495</v>
      </c>
    </row>
    <row r="571" spans="2:14" ht="8.25" customHeight="1">
      <c r="B571" s="67">
        <v>453</v>
      </c>
      <c r="C571" s="1" t="str">
        <f>VLOOKUP(Datenbereich_A4[[#This Row],[AGS]],[2]Tabelle1!$A$1:$B$68,2,FALSE)</f>
        <v>Cloppenburg</v>
      </c>
      <c r="D571" s="1">
        <v>2020</v>
      </c>
      <c r="E571" s="148">
        <f>VLOOKUP(Datenbereich_A4[[#This Row],[AGS]],'2020_1-2-4_Berechnung'!$A$3:$Q$54,8,FALSE)</f>
        <v>3520</v>
      </c>
      <c r="F571" s="148">
        <f>VLOOKUP(Datenbereich_A4[[#This Row],[AGS]],'2020_1-2-4_Berechnung'!$A$3:$Q$54,9,FALSE)</f>
        <v>755</v>
      </c>
      <c r="G571" s="148">
        <f>VLOOKUP(Datenbereich_A4[[#This Row],[AGS]],'2020_1-2-4_Berechnung'!$A$3:$Q$54,10,FALSE)</f>
        <v>1365</v>
      </c>
      <c r="H571" s="148">
        <f>VLOOKUP(Datenbereich_A4[[#This Row],[AGS]],'2020_1-2-4_Berechnung'!$A$3:$Q$54,11,FALSE)</f>
        <v>5655</v>
      </c>
      <c r="I571" s="149">
        <f>VLOOKUP(Datenbereich_A4[[#This Row],[AGS]],'2020_1-2-4_Berechnung'!$A$3:$Q$54,12,FALSE)</f>
        <v>1105</v>
      </c>
      <c r="J571" s="150">
        <f>VLOOKUP(Datenbereich_A4[[#This Row],[AGS]],'2020_1-2-4_Berechnung'!$A$3:$Q$54,13,FALSE)</f>
        <v>350.12787723785164</v>
      </c>
      <c r="K571" s="150">
        <f>VLOOKUP(Datenbereich_A4[[#This Row],[AGS]],'2020_1-2-4_Berechnung'!$A$3:$Q$54,14,FALSE)</f>
        <v>-26.556420233463037</v>
      </c>
      <c r="L571" s="150">
        <f>VLOOKUP(Datenbereich_A4[[#This Row],[AGS]],'2020_1-2-4_Berechnung'!$A$3:$Q$54,15,FALSE)</f>
        <v>889.13043478260875</v>
      </c>
      <c r="M571" s="150">
        <f>VLOOKUP(Datenbereich_A4[[#This Row],[AGS]],'2020_1-2-4_Berechnung'!$A$3:$Q$54,16,FALSE)</f>
        <v>16532.352941176472</v>
      </c>
      <c r="N571" s="150">
        <f>VLOOKUP(Datenbereich_A4[[#This Row],[AGS]],'2020_1-2-4_Berechnung'!$A$3:$Q$54,17,FALSE)</f>
        <v>641.61073825503354</v>
      </c>
    </row>
    <row r="572" spans="2:14" ht="8.25" customHeight="1">
      <c r="B572" s="67">
        <v>454</v>
      </c>
      <c r="C572" s="1" t="str">
        <f>VLOOKUP(Datenbereich_A4[[#This Row],[AGS]],[2]Tabelle1!$A$1:$B$68,2,FALSE)</f>
        <v>Emsland</v>
      </c>
      <c r="D572" s="1">
        <v>2020</v>
      </c>
      <c r="E572" s="148">
        <f>VLOOKUP(Datenbereich_A4[[#This Row],[AGS]],'2020_1-2-4_Berechnung'!$A$3:$Q$54,8,FALSE)</f>
        <v>7345</v>
      </c>
      <c r="F572" s="148">
        <f>VLOOKUP(Datenbereich_A4[[#This Row],[AGS]],'2020_1-2-4_Berechnung'!$A$3:$Q$54,9,FALSE)</f>
        <v>905</v>
      </c>
      <c r="G572" s="148">
        <f>VLOOKUP(Datenbereich_A4[[#This Row],[AGS]],'2020_1-2-4_Berechnung'!$A$3:$Q$54,10,FALSE)</f>
        <v>2980</v>
      </c>
      <c r="H572" s="148">
        <f>VLOOKUP(Datenbereich_A4[[#This Row],[AGS]],'2020_1-2-4_Berechnung'!$A$3:$Q$54,11,FALSE)</f>
        <v>7080</v>
      </c>
      <c r="I572" s="149">
        <f>VLOOKUP(Datenbereich_A4[[#This Row],[AGS]],'2020_1-2-4_Berechnung'!$A$3:$Q$54,12,FALSE)</f>
        <v>995</v>
      </c>
      <c r="J572" s="150">
        <f>VLOOKUP(Datenbereich_A4[[#This Row],[AGS]],'2020_1-2-4_Berechnung'!$A$3:$Q$54,13,FALSE)</f>
        <v>352</v>
      </c>
      <c r="K572" s="150">
        <f>VLOOKUP(Datenbereich_A4[[#This Row],[AGS]],'2020_1-2-4_Berechnung'!$A$3:$Q$54,14,FALSE)</f>
        <v>-24.833887043189367</v>
      </c>
      <c r="L572" s="150">
        <f>VLOOKUP(Datenbereich_A4[[#This Row],[AGS]],'2020_1-2-4_Berechnung'!$A$3:$Q$54,15,FALSE)</f>
        <v>2821.5686274509803</v>
      </c>
      <c r="M572" s="150">
        <f>VLOOKUP(Datenbereich_A4[[#This Row],[AGS]],'2020_1-2-4_Berechnung'!$A$3:$Q$54,16,FALSE)</f>
        <v>9215.78947368421</v>
      </c>
      <c r="N572" s="150">
        <f>VLOOKUP(Datenbereich_A4[[#This Row],[AGS]],'2020_1-2-4_Berechnung'!$A$3:$Q$54,17,FALSE)</f>
        <v>533.75796178343944</v>
      </c>
    </row>
    <row r="573" spans="2:14" ht="8.25" customHeight="1">
      <c r="B573" s="67">
        <v>455</v>
      </c>
      <c r="C573" s="1" t="str">
        <f>VLOOKUP(Datenbereich_A4[[#This Row],[AGS]],[2]Tabelle1!$A$1:$B$68,2,FALSE)</f>
        <v>Friesland</v>
      </c>
      <c r="D573" s="1">
        <v>2020</v>
      </c>
      <c r="E573" s="148">
        <f>VLOOKUP(Datenbereich_A4[[#This Row],[AGS]],'2020_1-2-4_Berechnung'!$A$3:$Q$54,8,FALSE)</f>
        <v>470</v>
      </c>
      <c r="F573" s="148">
        <f>VLOOKUP(Datenbereich_A4[[#This Row],[AGS]],'2020_1-2-4_Berechnung'!$A$3:$Q$54,9,FALSE)</f>
        <v>240</v>
      </c>
      <c r="G573" s="148">
        <f>VLOOKUP(Datenbereich_A4[[#This Row],[AGS]],'2020_1-2-4_Berechnung'!$A$3:$Q$54,10,FALSE)</f>
        <v>820</v>
      </c>
      <c r="H573" s="148">
        <f>VLOOKUP(Datenbereich_A4[[#This Row],[AGS]],'2020_1-2-4_Berechnung'!$A$3:$Q$54,11,FALSE)</f>
        <v>205</v>
      </c>
      <c r="I573" s="149">
        <f>VLOOKUP(Datenbereich_A4[[#This Row],[AGS]],'2020_1-2-4_Berechnung'!$A$3:$Q$54,12,FALSE)</f>
        <v>185</v>
      </c>
      <c r="J573" s="150">
        <f>VLOOKUP(Datenbereich_A4[[#This Row],[AGS]],'2020_1-2-4_Berechnung'!$A$3:$Q$54,13,FALSE)</f>
        <v>181.43712574850301</v>
      </c>
      <c r="K573" s="150">
        <f>VLOOKUP(Datenbereich_A4[[#This Row],[AGS]],'2020_1-2-4_Berechnung'!$A$3:$Q$54,14,FALSE)</f>
        <v>-30.434782608695652</v>
      </c>
      <c r="L573" s="150">
        <f>VLOOKUP(Datenbereich_A4[[#This Row],[AGS]],'2020_1-2-4_Berechnung'!$A$3:$Q$54,15,FALSE)</f>
        <v>1950</v>
      </c>
      <c r="M573" s="150">
        <f>VLOOKUP(Datenbereich_A4[[#This Row],[AGS]],'2020_1-2-4_Berechnung'!$A$3:$Q$54,16,FALSE)</f>
        <v>791.304347826087</v>
      </c>
      <c r="N573" s="150">
        <f>VLOOKUP(Datenbereich_A4[[#This Row],[AGS]],'2020_1-2-4_Berechnung'!$A$3:$Q$54,17,FALSE)</f>
        <v>311.11111111111109</v>
      </c>
    </row>
    <row r="574" spans="2:14" ht="8.25" customHeight="1">
      <c r="B574" s="67">
        <v>456</v>
      </c>
      <c r="C574" s="1" t="str">
        <f>VLOOKUP(Datenbereich_A4[[#This Row],[AGS]],[2]Tabelle1!$A$1:$B$68,2,FALSE)</f>
        <v>Grafschaft Bentheim</v>
      </c>
      <c r="D574" s="1">
        <v>2020</v>
      </c>
      <c r="E574" s="148">
        <f>VLOOKUP(Datenbereich_A4[[#This Row],[AGS]],'2020_1-2-4_Berechnung'!$A$3:$Q$54,8,FALSE)</f>
        <v>2680</v>
      </c>
      <c r="F574" s="148">
        <f>VLOOKUP(Datenbereich_A4[[#This Row],[AGS]],'2020_1-2-4_Berechnung'!$A$3:$Q$54,9,FALSE)</f>
        <v>1230</v>
      </c>
      <c r="G574" s="148">
        <f>VLOOKUP(Datenbereich_A4[[#This Row],[AGS]],'2020_1-2-4_Berechnung'!$A$3:$Q$54,10,FALSE)</f>
        <v>1270</v>
      </c>
      <c r="H574" s="148">
        <f>VLOOKUP(Datenbereich_A4[[#This Row],[AGS]],'2020_1-2-4_Berechnung'!$A$3:$Q$54,11,FALSE)</f>
        <v>845</v>
      </c>
      <c r="I574" s="149">
        <f>VLOOKUP(Datenbereich_A4[[#This Row],[AGS]],'2020_1-2-4_Berechnung'!$A$3:$Q$54,12,FALSE)</f>
        <v>390</v>
      </c>
      <c r="J574" s="150">
        <f>VLOOKUP(Datenbereich_A4[[#This Row],[AGS]],'2020_1-2-4_Berechnung'!$A$3:$Q$54,13,FALSE)</f>
        <v>717.07317073170736</v>
      </c>
      <c r="K574" s="150">
        <f>VLOOKUP(Datenbereich_A4[[#This Row],[AGS]],'2020_1-2-4_Berechnung'!$A$3:$Q$54,14,FALSE)</f>
        <v>-29.714285714285715</v>
      </c>
      <c r="L574" s="150">
        <f>VLOOKUP(Datenbereich_A4[[#This Row],[AGS]],'2020_1-2-4_Berechnung'!$A$3:$Q$54,15,FALSE)</f>
        <v>1209.2783505154639</v>
      </c>
      <c r="M574" s="150">
        <f>VLOOKUP(Datenbereich_A4[[#This Row],[AGS]],'2020_1-2-4_Berechnung'!$A$3:$Q$54,16,FALSE)</f>
        <v>2183.7837837837837</v>
      </c>
      <c r="N574" s="150">
        <f>VLOOKUP(Datenbereich_A4[[#This Row],[AGS]],'2020_1-2-4_Berechnung'!$A$3:$Q$54,17,FALSE)</f>
        <v>178.57142857142858</v>
      </c>
    </row>
    <row r="575" spans="2:14" ht="8.25" customHeight="1">
      <c r="B575" s="67">
        <v>457</v>
      </c>
      <c r="C575" s="1" t="str">
        <f>VLOOKUP(Datenbereich_A4[[#This Row],[AGS]],[2]Tabelle1!$A$1:$B$68,2,FALSE)</f>
        <v>Leer</v>
      </c>
      <c r="D575" s="1">
        <v>2020</v>
      </c>
      <c r="E575" s="148">
        <f>VLOOKUP(Datenbereich_A4[[#This Row],[AGS]],'2020_1-2-4_Berechnung'!$A$3:$Q$54,8,FALSE)</f>
        <v>1255</v>
      </c>
      <c r="F575" s="148">
        <f>VLOOKUP(Datenbereich_A4[[#This Row],[AGS]],'2020_1-2-4_Berechnung'!$A$3:$Q$54,9,FALSE)</f>
        <v>500</v>
      </c>
      <c r="G575" s="148">
        <f>VLOOKUP(Datenbereich_A4[[#This Row],[AGS]],'2020_1-2-4_Berechnung'!$A$3:$Q$54,10,FALSE)</f>
        <v>1845</v>
      </c>
      <c r="H575" s="148">
        <f>VLOOKUP(Datenbereich_A4[[#This Row],[AGS]],'2020_1-2-4_Berechnung'!$A$3:$Q$54,11,FALSE)</f>
        <v>1625</v>
      </c>
      <c r="I575" s="149">
        <f>VLOOKUP(Datenbereich_A4[[#This Row],[AGS]],'2020_1-2-4_Berechnung'!$A$3:$Q$54,12,FALSE)</f>
        <v>480</v>
      </c>
      <c r="J575" s="150">
        <f>VLOOKUP(Datenbereich_A4[[#This Row],[AGS]],'2020_1-2-4_Berechnung'!$A$3:$Q$54,13,FALSE)</f>
        <v>214.53634085213034</v>
      </c>
      <c r="K575" s="150">
        <f>VLOOKUP(Datenbereich_A4[[#This Row],[AGS]],'2020_1-2-4_Berechnung'!$A$3:$Q$54,14,FALSE)</f>
        <v>-21.752738654147105</v>
      </c>
      <c r="L575" s="150">
        <f>VLOOKUP(Datenbereich_A4[[#This Row],[AGS]],'2020_1-2-4_Berechnung'!$A$3:$Q$54,15,FALSE)</f>
        <v>1562.1621621621621</v>
      </c>
      <c r="M575" s="150">
        <f>VLOOKUP(Datenbereich_A4[[#This Row],[AGS]],'2020_1-2-4_Berechnung'!$A$3:$Q$54,16,FALSE)</f>
        <v>1231.967213114754</v>
      </c>
      <c r="N575" s="150">
        <f>VLOOKUP(Datenbereich_A4[[#This Row],[AGS]],'2020_1-2-4_Berechnung'!$A$3:$Q$54,17,FALSE)</f>
        <v>389.79591836734693</v>
      </c>
    </row>
    <row r="576" spans="2:14" ht="8.25" customHeight="1">
      <c r="B576" s="67">
        <v>458</v>
      </c>
      <c r="C576" s="1" t="str">
        <f>VLOOKUP(Datenbereich_A4[[#This Row],[AGS]],[2]Tabelle1!$A$1:$B$68,2,FALSE)</f>
        <v>Oldenburg</v>
      </c>
      <c r="D576" s="1">
        <v>2020</v>
      </c>
      <c r="E576" s="148">
        <f>VLOOKUP(Datenbereich_A4[[#This Row],[AGS]],'2020_1-2-4_Berechnung'!$A$3:$Q$54,8,FALSE)</f>
        <v>1810</v>
      </c>
      <c r="F576" s="148">
        <f>VLOOKUP(Datenbereich_A4[[#This Row],[AGS]],'2020_1-2-4_Berechnung'!$A$3:$Q$54,9,FALSE)</f>
        <v>390</v>
      </c>
      <c r="G576" s="148">
        <f>VLOOKUP(Datenbereich_A4[[#This Row],[AGS]],'2020_1-2-4_Berechnung'!$A$3:$Q$54,10,FALSE)</f>
        <v>940</v>
      </c>
      <c r="H576" s="148">
        <f>VLOOKUP(Datenbereich_A4[[#This Row],[AGS]],'2020_1-2-4_Berechnung'!$A$3:$Q$54,11,FALSE)</f>
        <v>2500</v>
      </c>
      <c r="I576" s="149">
        <f>VLOOKUP(Datenbereich_A4[[#This Row],[AGS]],'2020_1-2-4_Berechnung'!$A$3:$Q$54,12,FALSE)</f>
        <v>1285</v>
      </c>
      <c r="J576" s="150">
        <f>VLOOKUP(Datenbereich_A4[[#This Row],[AGS]],'2020_1-2-4_Berechnung'!$A$3:$Q$54,13,FALSE)</f>
        <v>345.81280788177338</v>
      </c>
      <c r="K576" s="150">
        <f>VLOOKUP(Datenbereich_A4[[#This Row],[AGS]],'2020_1-2-4_Berechnung'!$A$3:$Q$54,14,FALSE)</f>
        <v>-37.799043062200958</v>
      </c>
      <c r="L576" s="150">
        <f>VLOOKUP(Datenbereich_A4[[#This Row],[AGS]],'2020_1-2-4_Berechnung'!$A$3:$Q$54,15,FALSE)</f>
        <v>689.9159663865546</v>
      </c>
      <c r="M576" s="150">
        <f>VLOOKUP(Datenbereich_A4[[#This Row],[AGS]],'2020_1-2-4_Berechnung'!$A$3:$Q$54,16,FALSE)</f>
        <v>6844.4444444444443</v>
      </c>
      <c r="N576" s="150">
        <f>VLOOKUP(Datenbereich_A4[[#This Row],[AGS]],'2020_1-2-4_Berechnung'!$A$3:$Q$54,17,FALSE)</f>
        <v>473.66071428571428</v>
      </c>
    </row>
    <row r="577" spans="2:14" ht="8.25" customHeight="1">
      <c r="B577" s="67">
        <v>459</v>
      </c>
      <c r="C577" s="1" t="str">
        <f>VLOOKUP(Datenbereich_A4[[#This Row],[AGS]],[2]Tabelle1!$A$1:$B$68,2,FALSE)</f>
        <v>Osnabrück</v>
      </c>
      <c r="D577" s="1">
        <v>2020</v>
      </c>
      <c r="E577" s="148">
        <f>VLOOKUP(Datenbereich_A4[[#This Row],[AGS]],'2020_1-2-4_Berechnung'!$A$3:$Q$54,8,FALSE)</f>
        <v>5060</v>
      </c>
      <c r="F577" s="148">
        <f>VLOOKUP(Datenbereich_A4[[#This Row],[AGS]],'2020_1-2-4_Berechnung'!$A$3:$Q$54,9,FALSE)</f>
        <v>3055</v>
      </c>
      <c r="G577" s="148">
        <f>VLOOKUP(Datenbereich_A4[[#This Row],[AGS]],'2020_1-2-4_Berechnung'!$A$3:$Q$54,10,FALSE)</f>
        <v>2315</v>
      </c>
      <c r="H577" s="148">
        <f>VLOOKUP(Datenbereich_A4[[#This Row],[AGS]],'2020_1-2-4_Berechnung'!$A$3:$Q$54,11,FALSE)</f>
        <v>6475</v>
      </c>
      <c r="I577" s="149">
        <f>VLOOKUP(Datenbereich_A4[[#This Row],[AGS]],'2020_1-2-4_Berechnung'!$A$3:$Q$54,12,FALSE)</f>
        <v>735</v>
      </c>
      <c r="J577" s="150">
        <f>VLOOKUP(Datenbereich_A4[[#This Row],[AGS]],'2020_1-2-4_Berechnung'!$A$3:$Q$54,13,FALSE)</f>
        <v>360.41856232939034</v>
      </c>
      <c r="K577" s="150">
        <f>VLOOKUP(Datenbereich_A4[[#This Row],[AGS]],'2020_1-2-4_Berechnung'!$A$3:$Q$54,14,FALSE)</f>
        <v>-17.073832790445167</v>
      </c>
      <c r="L577" s="150">
        <f>VLOOKUP(Datenbereich_A4[[#This Row],[AGS]],'2020_1-2-4_Berechnung'!$A$3:$Q$54,15,FALSE)</f>
        <v>1245.9302325581396</v>
      </c>
      <c r="M577" s="150">
        <f>VLOOKUP(Datenbereich_A4[[#This Row],[AGS]],'2020_1-2-4_Berechnung'!$A$3:$Q$54,16,FALSE)</f>
        <v>4842.7480916030536</v>
      </c>
      <c r="N577" s="150">
        <f>VLOOKUP(Datenbereich_A4[[#This Row],[AGS]],'2020_1-2-4_Berechnung'!$A$3:$Q$54,17,FALSE)</f>
        <v>306.07734806629833</v>
      </c>
    </row>
    <row r="578" spans="2:14" ht="8.25" customHeight="1">
      <c r="B578" s="67">
        <v>460</v>
      </c>
      <c r="C578" s="1" t="str">
        <f>VLOOKUP(Datenbereich_A4[[#This Row],[AGS]],[2]Tabelle1!$A$1:$B$68,2,FALSE)</f>
        <v>Vechta</v>
      </c>
      <c r="D578" s="1">
        <v>2020</v>
      </c>
      <c r="E578" s="148">
        <f>VLOOKUP(Datenbereich_A4[[#This Row],[AGS]],'2020_1-2-4_Berechnung'!$A$3:$Q$54,8,FALSE)</f>
        <v>3880</v>
      </c>
      <c r="F578" s="148">
        <f>VLOOKUP(Datenbereich_A4[[#This Row],[AGS]],'2020_1-2-4_Berechnung'!$A$3:$Q$54,9,FALSE)</f>
        <v>2345</v>
      </c>
      <c r="G578" s="148">
        <f>VLOOKUP(Datenbereich_A4[[#This Row],[AGS]],'2020_1-2-4_Berechnung'!$A$3:$Q$54,10,FALSE)</f>
        <v>2780</v>
      </c>
      <c r="H578" s="148">
        <f>VLOOKUP(Datenbereich_A4[[#This Row],[AGS]],'2020_1-2-4_Berechnung'!$A$3:$Q$54,11,FALSE)</f>
        <v>3295</v>
      </c>
      <c r="I578" s="149">
        <f>VLOOKUP(Datenbereich_A4[[#This Row],[AGS]],'2020_1-2-4_Berechnung'!$A$3:$Q$54,12,FALSE)</f>
        <v>970</v>
      </c>
      <c r="J578" s="150">
        <f>VLOOKUP(Datenbereich_A4[[#This Row],[AGS]],'2020_1-2-4_Berechnung'!$A$3:$Q$54,13,FALSE)</f>
        <v>328.25607064017657</v>
      </c>
      <c r="K578" s="150">
        <f>VLOOKUP(Datenbereich_A4[[#This Row],[AGS]],'2020_1-2-4_Berechnung'!$A$3:$Q$54,14,FALSE)</f>
        <v>-25.389755011135858</v>
      </c>
      <c r="L578" s="150">
        <f>VLOOKUP(Datenbereich_A4[[#This Row],[AGS]],'2020_1-2-4_Berechnung'!$A$3:$Q$54,15,FALSE)</f>
        <v>1242.9951690821256</v>
      </c>
      <c r="M578" s="150">
        <f>VLOOKUP(Datenbereich_A4[[#This Row],[AGS]],'2020_1-2-4_Berechnung'!$A$3:$Q$54,16,FALSE)</f>
        <v>3731.3953488372094</v>
      </c>
      <c r="N578" s="150">
        <f>VLOOKUP(Datenbereich_A4[[#This Row],[AGS]],'2020_1-2-4_Berechnung'!$A$3:$Q$54,17,FALSE)</f>
        <v>506.25</v>
      </c>
    </row>
    <row r="579" spans="2:14" ht="8.25" customHeight="1">
      <c r="B579" s="67">
        <v>461</v>
      </c>
      <c r="C579" s="1" t="str">
        <f>VLOOKUP(Datenbereich_A4[[#This Row],[AGS]],[2]Tabelle1!$A$1:$B$68,2,FALSE)</f>
        <v>Wesermarsch</v>
      </c>
      <c r="D579" s="1">
        <v>2020</v>
      </c>
      <c r="E579" s="148">
        <f>VLOOKUP(Datenbereich_A4[[#This Row],[AGS]],'2020_1-2-4_Berechnung'!$A$3:$Q$54,8,FALSE)</f>
        <v>1085</v>
      </c>
      <c r="F579" s="148">
        <f>VLOOKUP(Datenbereich_A4[[#This Row],[AGS]],'2020_1-2-4_Berechnung'!$A$3:$Q$54,9,FALSE)</f>
        <v>1030</v>
      </c>
      <c r="G579" s="148">
        <f>VLOOKUP(Datenbereich_A4[[#This Row],[AGS]],'2020_1-2-4_Berechnung'!$A$3:$Q$54,10,FALSE)</f>
        <v>785</v>
      </c>
      <c r="H579" s="148">
        <f>VLOOKUP(Datenbereich_A4[[#This Row],[AGS]],'2020_1-2-4_Berechnung'!$A$3:$Q$54,11,FALSE)</f>
        <v>455</v>
      </c>
      <c r="I579" s="149">
        <f>VLOOKUP(Datenbereich_A4[[#This Row],[AGS]],'2020_1-2-4_Berechnung'!$A$3:$Q$54,12,FALSE)</f>
        <v>335</v>
      </c>
      <c r="J579" s="150">
        <f>VLOOKUP(Datenbereich_A4[[#This Row],[AGS]],'2020_1-2-4_Berechnung'!$A$3:$Q$54,13,FALSE)</f>
        <v>204.77528089887642</v>
      </c>
      <c r="K579" s="150">
        <f>VLOOKUP(Datenbereich_A4[[#This Row],[AGS]],'2020_1-2-4_Berechnung'!$A$3:$Q$54,14,FALSE)</f>
        <v>-34.561626429479034</v>
      </c>
      <c r="L579" s="150">
        <f>VLOOKUP(Datenbereich_A4[[#This Row],[AGS]],'2020_1-2-4_Berechnung'!$A$3:$Q$54,15,FALSE)</f>
        <v>1725.5813953488373</v>
      </c>
      <c r="M579" s="150">
        <f>VLOOKUP(Datenbereich_A4[[#This Row],[AGS]],'2020_1-2-4_Berechnung'!$A$3:$Q$54,16,FALSE)</f>
        <v>468.75</v>
      </c>
      <c r="N579" s="150">
        <f>VLOOKUP(Datenbereich_A4[[#This Row],[AGS]],'2020_1-2-4_Berechnung'!$A$3:$Q$54,17,FALSE)</f>
        <v>335.06493506493507</v>
      </c>
    </row>
    <row r="580" spans="2:14" ht="8.25" customHeight="1">
      <c r="B580" s="67">
        <v>462</v>
      </c>
      <c r="C580" s="1" t="str">
        <f>VLOOKUP(Datenbereich_A4[[#This Row],[AGS]],[2]Tabelle1!$A$1:$B$68,2,FALSE)</f>
        <v>Wittmund</v>
      </c>
      <c r="D580" s="1">
        <v>2020</v>
      </c>
      <c r="E580" s="148">
        <f>VLOOKUP(Datenbereich_A4[[#This Row],[AGS]],'2020_1-2-4_Berechnung'!$A$3:$Q$54,8,FALSE)</f>
        <v>400</v>
      </c>
      <c r="F580" s="148">
        <f>VLOOKUP(Datenbereich_A4[[#This Row],[AGS]],'2020_1-2-4_Berechnung'!$A$3:$Q$54,9,FALSE)</f>
        <v>85</v>
      </c>
      <c r="G580" s="148">
        <f>VLOOKUP(Datenbereich_A4[[#This Row],[AGS]],'2020_1-2-4_Berechnung'!$A$3:$Q$54,10,FALSE)</f>
        <v>365</v>
      </c>
      <c r="H580" s="148">
        <f>VLOOKUP(Datenbereich_A4[[#This Row],[AGS]],'2020_1-2-4_Berechnung'!$A$3:$Q$54,11,FALSE)</f>
        <v>270</v>
      </c>
      <c r="I580" s="149">
        <f>VLOOKUP(Datenbereich_A4[[#This Row],[AGS]],'2020_1-2-4_Berechnung'!$A$3:$Q$54,12,FALSE)</f>
        <v>155</v>
      </c>
      <c r="J580" s="150">
        <f>VLOOKUP(Datenbereich_A4[[#This Row],[AGS]],'2020_1-2-4_Berechnung'!$A$3:$Q$54,13,FALSE)</f>
        <v>334.78260869565219</v>
      </c>
      <c r="K580" s="150">
        <f>VLOOKUP(Datenbereich_A4[[#This Row],[AGS]],'2020_1-2-4_Berechnung'!$A$3:$Q$54,14,FALSE)</f>
        <v>-48.170731707317074</v>
      </c>
      <c r="L580" s="150">
        <f>VLOOKUP(Datenbereich_A4[[#This Row],[AGS]],'2020_1-2-4_Berechnung'!$A$3:$Q$54,15,FALSE)</f>
        <v>5114.2857142857147</v>
      </c>
      <c r="M580" s="150">
        <f>VLOOKUP(Datenbereich_A4[[#This Row],[AGS]],'2020_1-2-4_Berechnung'!$A$3:$Q$54,16,FALSE)</f>
        <v>3275</v>
      </c>
      <c r="N580" s="150">
        <f>VLOOKUP(Datenbereich_A4[[#This Row],[AGS]],'2020_1-2-4_Berechnung'!$A$3:$Q$54,17,FALSE)</f>
        <v>1092.3076923076924</v>
      </c>
    </row>
    <row r="581" spans="2:14">
      <c r="B581" s="74">
        <v>4</v>
      </c>
      <c r="C581" s="75" t="str">
        <f>VLOOKUP(Datenbereich_A4[[#This Row],[AGS]],[2]Tabelle1!$A$1:$B$68,2,FALSE)</f>
        <v>Statistische Region Weser-Ems</v>
      </c>
      <c r="D581" s="75">
        <v>2020</v>
      </c>
      <c r="E581" s="151">
        <f>VLOOKUP(Datenbereich_A4[[#This Row],[AGS]],'2020_1-2-4_Berechnung'!$A$3:$Q$54,8,FALSE)</f>
        <v>36230</v>
      </c>
      <c r="F581" s="151">
        <f>VLOOKUP(Datenbereich_A4[[#This Row],[AGS]],'2020_1-2-4_Berechnung'!$A$3:$Q$54,9,FALSE)</f>
        <v>18505</v>
      </c>
      <c r="G581" s="151">
        <f>VLOOKUP(Datenbereich_A4[[#This Row],[AGS]],'2020_1-2-4_Berechnung'!$A$3:$Q$54,10,FALSE)</f>
        <v>28905</v>
      </c>
      <c r="H581" s="151">
        <f>VLOOKUP(Datenbereich_A4[[#This Row],[AGS]],'2020_1-2-4_Berechnung'!$A$3:$Q$54,11,FALSE)</f>
        <v>34980</v>
      </c>
      <c r="I581" s="152">
        <f>VLOOKUP(Datenbereich_A4[[#This Row],[AGS]],'2020_1-2-4_Berechnung'!$A$3:$Q$54,12,FALSE)</f>
        <v>13620</v>
      </c>
      <c r="J581" s="153">
        <f>VLOOKUP(Datenbereich_A4[[#This Row],[AGS]],'2020_1-2-4_Berechnung'!$A$3:$Q$54,13,FALSE)</f>
        <v>299.80136835135733</v>
      </c>
      <c r="K581" s="153">
        <f>VLOOKUP(Datenbereich_A4[[#This Row],[AGS]],'2020_1-2-4_Berechnung'!$A$3:$Q$54,14,FALSE)</f>
        <v>-25.685715433115135</v>
      </c>
      <c r="L581" s="153">
        <f>VLOOKUP(Datenbereich_A4[[#This Row],[AGS]],'2020_1-2-4_Berechnung'!$A$3:$Q$54,15,FALSE)</f>
        <v>1770.8737864077671</v>
      </c>
      <c r="M581" s="153">
        <f>VLOOKUP(Datenbereich_A4[[#This Row],[AGS]],'2020_1-2-4_Berechnung'!$A$3:$Q$54,16,FALSE)</f>
        <v>3609.4379639448566</v>
      </c>
      <c r="N581" s="153">
        <f>VLOOKUP(Datenbereich_A4[[#This Row],[AGS]],'2020_1-2-4_Berechnung'!$A$3:$Q$54,17,FALSE)</f>
        <v>549.80916030534354</v>
      </c>
    </row>
    <row r="582" spans="2:14">
      <c r="B582" s="74">
        <v>0</v>
      </c>
      <c r="C582" s="75" t="str">
        <f>VLOOKUP(Datenbereich_A4[[#This Row],[AGS]],[2]Tabelle1!$A$1:$B$68,2,FALSE)</f>
        <v>Niedersachsen</v>
      </c>
      <c r="D582" s="75">
        <v>2020</v>
      </c>
      <c r="E582" s="151">
        <f>VLOOKUP(Datenbereich_A4[[#This Row],[AGS]],'2020_1-2-4_Berechnung'!$A$3:$Q$54,8,FALSE)</f>
        <v>98355</v>
      </c>
      <c r="F582" s="151">
        <f>VLOOKUP(Datenbereich_A4[[#This Row],[AGS]],'2020_1-2-4_Berechnung'!$A$3:$Q$54,9,FALSE)</f>
        <v>88085</v>
      </c>
      <c r="G582" s="151">
        <f>VLOOKUP(Datenbereich_A4[[#This Row],[AGS]],'2020_1-2-4_Berechnung'!$A$3:$Q$54,10,FALSE)</f>
        <v>87680</v>
      </c>
      <c r="H582" s="151">
        <f>VLOOKUP(Datenbereich_A4[[#This Row],[AGS]],'2020_1-2-4_Berechnung'!$A$3:$Q$54,11,FALSE)</f>
        <v>64675</v>
      </c>
      <c r="I582" s="152">
        <f>VLOOKUP(Datenbereich_A4[[#This Row],[AGS]],'2020_1-2-4_Berechnung'!$A$3:$Q$54,12,FALSE)</f>
        <v>42860</v>
      </c>
      <c r="J582" s="153">
        <f>VLOOKUP(Datenbereich_A4[[#This Row],[AGS]],'2020_1-2-4_Berechnung'!$A$3:$Q$54,13,FALSE)</f>
        <v>203.443062968562</v>
      </c>
      <c r="K582" s="153">
        <f>VLOOKUP(Datenbereich_A4[[#This Row],[AGS]],'2020_1-2-4_Berechnung'!$A$3:$Q$54,14,FALSE)</f>
        <v>-21.069374003118334</v>
      </c>
      <c r="L582" s="153">
        <f>VLOOKUP(Datenbereich_A4[[#This Row],[AGS]],'2020_1-2-4_Berechnung'!$A$3:$Q$54,15,FALSE)</f>
        <v>1506.4492488090875</v>
      </c>
      <c r="M582" s="153">
        <f>VLOOKUP(Datenbereich_A4[[#This Row],[AGS]],'2020_1-2-4_Berechnung'!$A$3:$Q$54,16,FALSE)</f>
        <v>1812.3299822590184</v>
      </c>
      <c r="N582" s="153">
        <f>VLOOKUP(Datenbereich_A4[[#This Row],[AGS]],'2020_1-2-4_Berechnung'!$A$3:$Q$54,17,FALSE)</f>
        <v>475.45649838882923</v>
      </c>
    </row>
    <row r="584" spans="2:14" ht="8.25" customHeight="1">
      <c r="C584" s="145" t="s">
        <v>171</v>
      </c>
    </row>
    <row r="585" spans="2:14" ht="8.25" customHeight="1">
      <c r="C585" s="13"/>
    </row>
    <row r="586" spans="2:14" ht="8.25" customHeight="1">
      <c r="C586" s="13" t="s">
        <v>172</v>
      </c>
    </row>
    <row r="587" spans="2:14" ht="8.25" customHeight="1">
      <c r="C587" s="13" t="s">
        <v>173</v>
      </c>
    </row>
    <row r="588" spans="2:14" ht="8.25" customHeight="1">
      <c r="C588" s="13" t="s">
        <v>174</v>
      </c>
    </row>
    <row r="589" spans="2:14" ht="8.25" customHeight="1">
      <c r="C589" s="146" t="s">
        <v>175</v>
      </c>
    </row>
  </sheetData>
  <mergeCells count="7">
    <mergeCell ref="AA237:AI237"/>
    <mergeCell ref="C7:C9"/>
    <mergeCell ref="D7:D9"/>
    <mergeCell ref="E7:N7"/>
    <mergeCell ref="E9:I9"/>
    <mergeCell ref="J9:N9"/>
    <mergeCell ref="AA236:AI236"/>
  </mergeCells>
  <hyperlinks>
    <hyperlink ref="C589" r:id="rId1" xr:uid="{9891A943-039D-44B4-98A6-06F95590A360}"/>
  </hyperlinks>
  <pageMargins left="0.7" right="0.7" top="0.78740157499999996" bottom="0.78740157499999996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0034-E7FF-49F3-B9F5-232E1C8D393E}">
  <sheetPr codeName="Tabelle5"/>
  <dimension ref="A1:J55"/>
  <sheetViews>
    <sheetView workbookViewId="0">
      <selection sqref="A1:B2"/>
    </sheetView>
  </sheetViews>
  <sheetFormatPr baseColWidth="10" defaultRowHeight="15"/>
  <cols>
    <col min="1" max="1" width="7.85546875" style="5" bestFit="1" customWidth="1"/>
    <col min="2" max="2" width="28" style="5" bestFit="1" customWidth="1"/>
    <col min="3" max="256" width="11.42578125" style="5"/>
    <col min="257" max="257" width="6.140625" style="5" bestFit="1" customWidth="1"/>
    <col min="258" max="258" width="28" style="5" bestFit="1" customWidth="1"/>
    <col min="259" max="512" width="11.42578125" style="5"/>
    <col min="513" max="513" width="6.140625" style="5" bestFit="1" customWidth="1"/>
    <col min="514" max="514" width="28" style="5" bestFit="1" customWidth="1"/>
    <col min="515" max="768" width="11.42578125" style="5"/>
    <col min="769" max="769" width="6.140625" style="5" bestFit="1" customWidth="1"/>
    <col min="770" max="770" width="28" style="5" bestFit="1" customWidth="1"/>
    <col min="771" max="1024" width="11.42578125" style="5"/>
    <col min="1025" max="1025" width="6.140625" style="5" bestFit="1" customWidth="1"/>
    <col min="1026" max="1026" width="28" style="5" bestFit="1" customWidth="1"/>
    <col min="1027" max="1280" width="11.42578125" style="5"/>
    <col min="1281" max="1281" width="6.140625" style="5" bestFit="1" customWidth="1"/>
    <col min="1282" max="1282" width="28" style="5" bestFit="1" customWidth="1"/>
    <col min="1283" max="1536" width="11.42578125" style="5"/>
    <col min="1537" max="1537" width="6.140625" style="5" bestFit="1" customWidth="1"/>
    <col min="1538" max="1538" width="28" style="5" bestFit="1" customWidth="1"/>
    <col min="1539" max="1792" width="11.42578125" style="5"/>
    <col min="1793" max="1793" width="6.140625" style="5" bestFit="1" customWidth="1"/>
    <col min="1794" max="1794" width="28" style="5" bestFit="1" customWidth="1"/>
    <col min="1795" max="2048" width="11.42578125" style="5"/>
    <col min="2049" max="2049" width="6.140625" style="5" bestFit="1" customWidth="1"/>
    <col min="2050" max="2050" width="28" style="5" bestFit="1" customWidth="1"/>
    <col min="2051" max="2304" width="11.42578125" style="5"/>
    <col min="2305" max="2305" width="6.140625" style="5" bestFit="1" customWidth="1"/>
    <col min="2306" max="2306" width="28" style="5" bestFit="1" customWidth="1"/>
    <col min="2307" max="2560" width="11.42578125" style="5"/>
    <col min="2561" max="2561" width="6.140625" style="5" bestFit="1" customWidth="1"/>
    <col min="2562" max="2562" width="28" style="5" bestFit="1" customWidth="1"/>
    <col min="2563" max="2816" width="11.42578125" style="5"/>
    <col min="2817" max="2817" width="6.140625" style="5" bestFit="1" customWidth="1"/>
    <col min="2818" max="2818" width="28" style="5" bestFit="1" customWidth="1"/>
    <col min="2819" max="3072" width="11.42578125" style="5"/>
    <col min="3073" max="3073" width="6.140625" style="5" bestFit="1" customWidth="1"/>
    <col min="3074" max="3074" width="28" style="5" bestFit="1" customWidth="1"/>
    <col min="3075" max="3328" width="11.42578125" style="5"/>
    <col min="3329" max="3329" width="6.140625" style="5" bestFit="1" customWidth="1"/>
    <col min="3330" max="3330" width="28" style="5" bestFit="1" customWidth="1"/>
    <col min="3331" max="3584" width="11.42578125" style="5"/>
    <col min="3585" max="3585" width="6.140625" style="5" bestFit="1" customWidth="1"/>
    <col min="3586" max="3586" width="28" style="5" bestFit="1" customWidth="1"/>
    <col min="3587" max="3840" width="11.42578125" style="5"/>
    <col min="3841" max="3841" width="6.140625" style="5" bestFit="1" customWidth="1"/>
    <col min="3842" max="3842" width="28" style="5" bestFit="1" customWidth="1"/>
    <col min="3843" max="4096" width="11.42578125" style="5"/>
    <col min="4097" max="4097" width="6.140625" style="5" bestFit="1" customWidth="1"/>
    <col min="4098" max="4098" width="28" style="5" bestFit="1" customWidth="1"/>
    <col min="4099" max="4352" width="11.42578125" style="5"/>
    <col min="4353" max="4353" width="6.140625" style="5" bestFit="1" customWidth="1"/>
    <col min="4354" max="4354" width="28" style="5" bestFit="1" customWidth="1"/>
    <col min="4355" max="4608" width="11.42578125" style="5"/>
    <col min="4609" max="4609" width="6.140625" style="5" bestFit="1" customWidth="1"/>
    <col min="4610" max="4610" width="28" style="5" bestFit="1" customWidth="1"/>
    <col min="4611" max="4864" width="11.42578125" style="5"/>
    <col min="4865" max="4865" width="6.140625" style="5" bestFit="1" customWidth="1"/>
    <col min="4866" max="4866" width="28" style="5" bestFit="1" customWidth="1"/>
    <col min="4867" max="5120" width="11.42578125" style="5"/>
    <col min="5121" max="5121" width="6.140625" style="5" bestFit="1" customWidth="1"/>
    <col min="5122" max="5122" width="28" style="5" bestFit="1" customWidth="1"/>
    <col min="5123" max="5376" width="11.42578125" style="5"/>
    <col min="5377" max="5377" width="6.140625" style="5" bestFit="1" customWidth="1"/>
    <col min="5378" max="5378" width="28" style="5" bestFit="1" customWidth="1"/>
    <col min="5379" max="5632" width="11.42578125" style="5"/>
    <col min="5633" max="5633" width="6.140625" style="5" bestFit="1" customWidth="1"/>
    <col min="5634" max="5634" width="28" style="5" bestFit="1" customWidth="1"/>
    <col min="5635" max="5888" width="11.42578125" style="5"/>
    <col min="5889" max="5889" width="6.140625" style="5" bestFit="1" customWidth="1"/>
    <col min="5890" max="5890" width="28" style="5" bestFit="1" customWidth="1"/>
    <col min="5891" max="6144" width="11.42578125" style="5"/>
    <col min="6145" max="6145" width="6.140625" style="5" bestFit="1" customWidth="1"/>
    <col min="6146" max="6146" width="28" style="5" bestFit="1" customWidth="1"/>
    <col min="6147" max="6400" width="11.42578125" style="5"/>
    <col min="6401" max="6401" width="6.140625" style="5" bestFit="1" customWidth="1"/>
    <col min="6402" max="6402" width="28" style="5" bestFit="1" customWidth="1"/>
    <col min="6403" max="6656" width="11.42578125" style="5"/>
    <col min="6657" max="6657" width="6.140625" style="5" bestFit="1" customWidth="1"/>
    <col min="6658" max="6658" width="28" style="5" bestFit="1" customWidth="1"/>
    <col min="6659" max="6912" width="11.42578125" style="5"/>
    <col min="6913" max="6913" width="6.140625" style="5" bestFit="1" customWidth="1"/>
    <col min="6914" max="6914" width="28" style="5" bestFit="1" customWidth="1"/>
    <col min="6915" max="7168" width="11.42578125" style="5"/>
    <col min="7169" max="7169" width="6.140625" style="5" bestFit="1" customWidth="1"/>
    <col min="7170" max="7170" width="28" style="5" bestFit="1" customWidth="1"/>
    <col min="7171" max="7424" width="11.42578125" style="5"/>
    <col min="7425" max="7425" width="6.140625" style="5" bestFit="1" customWidth="1"/>
    <col min="7426" max="7426" width="28" style="5" bestFit="1" customWidth="1"/>
    <col min="7427" max="7680" width="11.42578125" style="5"/>
    <col min="7681" max="7681" width="6.140625" style="5" bestFit="1" customWidth="1"/>
    <col min="7682" max="7682" width="28" style="5" bestFit="1" customWidth="1"/>
    <col min="7683" max="7936" width="11.42578125" style="5"/>
    <col min="7937" max="7937" width="6.140625" style="5" bestFit="1" customWidth="1"/>
    <col min="7938" max="7938" width="28" style="5" bestFit="1" customWidth="1"/>
    <col min="7939" max="8192" width="11.42578125" style="5"/>
    <col min="8193" max="8193" width="6.140625" style="5" bestFit="1" customWidth="1"/>
    <col min="8194" max="8194" width="28" style="5" bestFit="1" customWidth="1"/>
    <col min="8195" max="8448" width="11.42578125" style="5"/>
    <col min="8449" max="8449" width="6.140625" style="5" bestFit="1" customWidth="1"/>
    <col min="8450" max="8450" width="28" style="5" bestFit="1" customWidth="1"/>
    <col min="8451" max="8704" width="11.42578125" style="5"/>
    <col min="8705" max="8705" width="6.140625" style="5" bestFit="1" customWidth="1"/>
    <col min="8706" max="8706" width="28" style="5" bestFit="1" customWidth="1"/>
    <col min="8707" max="8960" width="11.42578125" style="5"/>
    <col min="8961" max="8961" width="6.140625" style="5" bestFit="1" customWidth="1"/>
    <col min="8962" max="8962" width="28" style="5" bestFit="1" customWidth="1"/>
    <col min="8963" max="9216" width="11.42578125" style="5"/>
    <col min="9217" max="9217" width="6.140625" style="5" bestFit="1" customWidth="1"/>
    <col min="9218" max="9218" width="28" style="5" bestFit="1" customWidth="1"/>
    <col min="9219" max="9472" width="11.42578125" style="5"/>
    <col min="9473" max="9473" width="6.140625" style="5" bestFit="1" customWidth="1"/>
    <col min="9474" max="9474" width="28" style="5" bestFit="1" customWidth="1"/>
    <col min="9475" max="9728" width="11.42578125" style="5"/>
    <col min="9729" max="9729" width="6.140625" style="5" bestFit="1" customWidth="1"/>
    <col min="9730" max="9730" width="28" style="5" bestFit="1" customWidth="1"/>
    <col min="9731" max="9984" width="11.42578125" style="5"/>
    <col min="9985" max="9985" width="6.140625" style="5" bestFit="1" customWidth="1"/>
    <col min="9986" max="9986" width="28" style="5" bestFit="1" customWidth="1"/>
    <col min="9987" max="10240" width="11.42578125" style="5"/>
    <col min="10241" max="10241" width="6.140625" style="5" bestFit="1" customWidth="1"/>
    <col min="10242" max="10242" width="28" style="5" bestFit="1" customWidth="1"/>
    <col min="10243" max="10496" width="11.42578125" style="5"/>
    <col min="10497" max="10497" width="6.140625" style="5" bestFit="1" customWidth="1"/>
    <col min="10498" max="10498" width="28" style="5" bestFit="1" customWidth="1"/>
    <col min="10499" max="10752" width="11.42578125" style="5"/>
    <col min="10753" max="10753" width="6.140625" style="5" bestFit="1" customWidth="1"/>
    <col min="10754" max="10754" width="28" style="5" bestFit="1" customWidth="1"/>
    <col min="10755" max="11008" width="11.42578125" style="5"/>
    <col min="11009" max="11009" width="6.140625" style="5" bestFit="1" customWidth="1"/>
    <col min="11010" max="11010" width="28" style="5" bestFit="1" customWidth="1"/>
    <col min="11011" max="11264" width="11.42578125" style="5"/>
    <col min="11265" max="11265" width="6.140625" style="5" bestFit="1" customWidth="1"/>
    <col min="11266" max="11266" width="28" style="5" bestFit="1" customWidth="1"/>
    <col min="11267" max="11520" width="11.42578125" style="5"/>
    <col min="11521" max="11521" width="6.140625" style="5" bestFit="1" customWidth="1"/>
    <col min="11522" max="11522" width="28" style="5" bestFit="1" customWidth="1"/>
    <col min="11523" max="11776" width="11.42578125" style="5"/>
    <col min="11777" max="11777" width="6.140625" style="5" bestFit="1" customWidth="1"/>
    <col min="11778" max="11778" width="28" style="5" bestFit="1" customWidth="1"/>
    <col min="11779" max="12032" width="11.42578125" style="5"/>
    <col min="12033" max="12033" width="6.140625" style="5" bestFit="1" customWidth="1"/>
    <col min="12034" max="12034" width="28" style="5" bestFit="1" customWidth="1"/>
    <col min="12035" max="12288" width="11.42578125" style="5"/>
    <col min="12289" max="12289" width="6.140625" style="5" bestFit="1" customWidth="1"/>
    <col min="12290" max="12290" width="28" style="5" bestFit="1" customWidth="1"/>
    <col min="12291" max="12544" width="11.42578125" style="5"/>
    <col min="12545" max="12545" width="6.140625" style="5" bestFit="1" customWidth="1"/>
    <col min="12546" max="12546" width="28" style="5" bestFit="1" customWidth="1"/>
    <col min="12547" max="12800" width="11.42578125" style="5"/>
    <col min="12801" max="12801" width="6.140625" style="5" bestFit="1" customWidth="1"/>
    <col min="12802" max="12802" width="28" style="5" bestFit="1" customWidth="1"/>
    <col min="12803" max="13056" width="11.42578125" style="5"/>
    <col min="13057" max="13057" width="6.140625" style="5" bestFit="1" customWidth="1"/>
    <col min="13058" max="13058" width="28" style="5" bestFit="1" customWidth="1"/>
    <col min="13059" max="13312" width="11.42578125" style="5"/>
    <col min="13313" max="13313" width="6.140625" style="5" bestFit="1" customWidth="1"/>
    <col min="13314" max="13314" width="28" style="5" bestFit="1" customWidth="1"/>
    <col min="13315" max="13568" width="11.42578125" style="5"/>
    <col min="13569" max="13569" width="6.140625" style="5" bestFit="1" customWidth="1"/>
    <col min="13570" max="13570" width="28" style="5" bestFit="1" customWidth="1"/>
    <col min="13571" max="13824" width="11.42578125" style="5"/>
    <col min="13825" max="13825" width="6.140625" style="5" bestFit="1" customWidth="1"/>
    <col min="13826" max="13826" width="28" style="5" bestFit="1" customWidth="1"/>
    <col min="13827" max="14080" width="11.42578125" style="5"/>
    <col min="14081" max="14081" width="6.140625" style="5" bestFit="1" customWidth="1"/>
    <col min="14082" max="14082" width="28" style="5" bestFit="1" customWidth="1"/>
    <col min="14083" max="14336" width="11.42578125" style="5"/>
    <col min="14337" max="14337" width="6.140625" style="5" bestFit="1" customWidth="1"/>
    <col min="14338" max="14338" width="28" style="5" bestFit="1" customWidth="1"/>
    <col min="14339" max="14592" width="11.42578125" style="5"/>
    <col min="14593" max="14593" width="6.140625" style="5" bestFit="1" customWidth="1"/>
    <col min="14594" max="14594" width="28" style="5" bestFit="1" customWidth="1"/>
    <col min="14595" max="14848" width="11.42578125" style="5"/>
    <col min="14849" max="14849" width="6.140625" style="5" bestFit="1" customWidth="1"/>
    <col min="14850" max="14850" width="28" style="5" bestFit="1" customWidth="1"/>
    <col min="14851" max="15104" width="11.42578125" style="5"/>
    <col min="15105" max="15105" width="6.140625" style="5" bestFit="1" customWidth="1"/>
    <col min="15106" max="15106" width="28" style="5" bestFit="1" customWidth="1"/>
    <col min="15107" max="15360" width="11.42578125" style="5"/>
    <col min="15361" max="15361" width="6.140625" style="5" bestFit="1" customWidth="1"/>
    <col min="15362" max="15362" width="28" style="5" bestFit="1" customWidth="1"/>
    <col min="15363" max="15616" width="11.42578125" style="5"/>
    <col min="15617" max="15617" width="6.140625" style="5" bestFit="1" customWidth="1"/>
    <col min="15618" max="15618" width="28" style="5" bestFit="1" customWidth="1"/>
    <col min="15619" max="15872" width="11.42578125" style="5"/>
    <col min="15873" max="15873" width="6.140625" style="5" bestFit="1" customWidth="1"/>
    <col min="15874" max="15874" width="28" style="5" bestFit="1" customWidth="1"/>
    <col min="15875" max="16128" width="11.42578125" style="5"/>
    <col min="16129" max="16129" width="6.140625" style="5" bestFit="1" customWidth="1"/>
    <col min="16130" max="16130" width="28" style="5" bestFit="1" customWidth="1"/>
    <col min="16131" max="16384" width="11.42578125" style="5"/>
  </cols>
  <sheetData>
    <row r="1" spans="1:10" s="60" customFormat="1" ht="12.75">
      <c r="A1" s="123"/>
      <c r="B1" s="123"/>
      <c r="C1" s="123">
        <v>2019</v>
      </c>
      <c r="D1" s="123"/>
      <c r="E1" s="123"/>
      <c r="F1" s="123"/>
      <c r="G1" s="123"/>
    </row>
    <row r="2" spans="1:10" s="62" customFormat="1" ht="12.75">
      <c r="A2" s="123"/>
      <c r="B2" s="123"/>
      <c r="C2" s="61" t="s">
        <v>2</v>
      </c>
      <c r="D2" s="61" t="s">
        <v>1</v>
      </c>
      <c r="E2" s="61" t="s">
        <v>56</v>
      </c>
      <c r="F2" s="61" t="s">
        <v>57</v>
      </c>
      <c r="G2" s="61" t="s">
        <v>63</v>
      </c>
    </row>
    <row r="3" spans="1:10">
      <c r="A3" s="64">
        <v>101</v>
      </c>
      <c r="B3" s="63" t="s">
        <v>4</v>
      </c>
      <c r="C3" s="5">
        <v>3635</v>
      </c>
      <c r="D3" s="5">
        <v>5115</v>
      </c>
      <c r="E3" s="5">
        <v>2645</v>
      </c>
      <c r="F3" s="5">
        <v>610</v>
      </c>
      <c r="G3" s="5">
        <v>670</v>
      </c>
    </row>
    <row r="4" spans="1:10">
      <c r="A4" s="64">
        <v>102</v>
      </c>
      <c r="B4" s="63" t="s">
        <v>5</v>
      </c>
      <c r="C4" s="5">
        <v>1680</v>
      </c>
      <c r="D4" s="5">
        <v>5095</v>
      </c>
      <c r="E4" s="5">
        <v>4325</v>
      </c>
      <c r="F4" s="5">
        <v>1635</v>
      </c>
      <c r="G4" s="5">
        <v>305</v>
      </c>
    </row>
    <row r="5" spans="1:10">
      <c r="A5" s="64">
        <v>103</v>
      </c>
      <c r="B5" s="63" t="s">
        <v>6</v>
      </c>
      <c r="C5" s="5">
        <v>1330</v>
      </c>
      <c r="D5" s="5">
        <v>700</v>
      </c>
      <c r="E5" s="5">
        <v>1625</v>
      </c>
      <c r="F5" s="5">
        <v>485</v>
      </c>
      <c r="G5" s="5">
        <v>540</v>
      </c>
    </row>
    <row r="6" spans="1:10">
      <c r="A6" s="64">
        <v>151</v>
      </c>
      <c r="B6" s="63" t="s">
        <v>7</v>
      </c>
      <c r="C6" s="5">
        <v>1050</v>
      </c>
      <c r="D6" s="5">
        <v>1655</v>
      </c>
      <c r="E6" s="5">
        <v>875</v>
      </c>
      <c r="F6" s="5">
        <v>625</v>
      </c>
      <c r="G6" s="5">
        <v>455</v>
      </c>
    </row>
    <row r="7" spans="1:10">
      <c r="A7" s="64">
        <v>153</v>
      </c>
      <c r="B7" s="63" t="s">
        <v>9</v>
      </c>
      <c r="C7" s="5">
        <v>875</v>
      </c>
      <c r="D7" s="5">
        <v>1450</v>
      </c>
      <c r="E7" s="5">
        <v>1570</v>
      </c>
      <c r="F7" s="5">
        <v>480</v>
      </c>
      <c r="G7" s="5">
        <v>360</v>
      </c>
    </row>
    <row r="8" spans="1:10">
      <c r="A8" s="64">
        <v>154</v>
      </c>
      <c r="B8" s="63" t="s">
        <v>10</v>
      </c>
      <c r="C8" s="5">
        <v>860</v>
      </c>
      <c r="D8" s="5">
        <v>865</v>
      </c>
      <c r="E8" s="5">
        <v>445</v>
      </c>
      <c r="F8" s="5">
        <v>315</v>
      </c>
      <c r="G8" s="5">
        <v>390</v>
      </c>
      <c r="J8" s="5" t="s">
        <v>154</v>
      </c>
    </row>
    <row r="9" spans="1:10">
      <c r="A9" s="64">
        <v>155</v>
      </c>
      <c r="B9" s="63" t="s">
        <v>11</v>
      </c>
      <c r="C9" s="5">
        <v>895</v>
      </c>
      <c r="D9" s="5">
        <v>690</v>
      </c>
      <c r="E9" s="5">
        <v>1065</v>
      </c>
      <c r="F9" s="5">
        <v>495</v>
      </c>
      <c r="G9" s="5">
        <v>465</v>
      </c>
    </row>
    <row r="10" spans="1:10">
      <c r="A10" s="64">
        <v>157</v>
      </c>
      <c r="B10" s="63" t="s">
        <v>12</v>
      </c>
      <c r="C10" s="5">
        <v>1450</v>
      </c>
      <c r="D10" s="5">
        <v>2245</v>
      </c>
      <c r="E10" s="5">
        <v>1585</v>
      </c>
      <c r="F10" s="5">
        <v>520</v>
      </c>
      <c r="G10" s="5">
        <v>620</v>
      </c>
    </row>
    <row r="11" spans="1:10">
      <c r="A11" s="64">
        <v>158</v>
      </c>
      <c r="B11" s="63" t="s">
        <v>13</v>
      </c>
      <c r="C11" s="5">
        <v>750</v>
      </c>
      <c r="D11" s="5">
        <v>915</v>
      </c>
      <c r="E11" s="5">
        <v>1050</v>
      </c>
      <c r="F11" s="5">
        <v>125</v>
      </c>
      <c r="G11" s="5">
        <v>250</v>
      </c>
    </row>
    <row r="12" spans="1:10">
      <c r="A12" s="64">
        <v>159</v>
      </c>
      <c r="B12" s="63" t="s">
        <v>8</v>
      </c>
      <c r="C12" s="5">
        <v>1545</v>
      </c>
      <c r="D12" s="5">
        <v>3000</v>
      </c>
      <c r="E12" s="5">
        <v>2860</v>
      </c>
      <c r="F12" s="5">
        <v>1135</v>
      </c>
      <c r="G12" s="5">
        <v>815</v>
      </c>
    </row>
    <row r="13" spans="1:10">
      <c r="A13" s="64">
        <v>1</v>
      </c>
      <c r="B13" s="63" t="s">
        <v>58</v>
      </c>
      <c r="C13" s="5">
        <v>14065</v>
      </c>
      <c r="D13" s="5">
        <v>21725</v>
      </c>
      <c r="E13" s="5">
        <v>18045</v>
      </c>
      <c r="F13" s="5">
        <v>6430</v>
      </c>
      <c r="G13" s="5">
        <v>4860</v>
      </c>
    </row>
    <row r="14" spans="1:10">
      <c r="A14" s="64">
        <v>241</v>
      </c>
      <c r="B14" s="63" t="s">
        <v>15</v>
      </c>
      <c r="C14" s="5">
        <v>18065</v>
      </c>
      <c r="D14" s="5">
        <v>25830</v>
      </c>
      <c r="E14" s="5">
        <v>14770</v>
      </c>
      <c r="F14" s="5">
        <v>6870</v>
      </c>
      <c r="G14" s="5">
        <v>11295</v>
      </c>
    </row>
    <row r="15" spans="1:10">
      <c r="A15" s="64">
        <v>241001</v>
      </c>
      <c r="B15" s="63" t="s">
        <v>16</v>
      </c>
      <c r="C15" s="5">
        <v>9470</v>
      </c>
      <c r="D15" s="5">
        <v>16275</v>
      </c>
      <c r="E15" s="5">
        <v>6715</v>
      </c>
      <c r="F15" s="5">
        <v>3715</v>
      </c>
      <c r="G15" s="5">
        <v>5320</v>
      </c>
    </row>
    <row r="16" spans="1:10">
      <c r="A16" s="64">
        <v>241999</v>
      </c>
      <c r="B16" s="63" t="s">
        <v>17</v>
      </c>
      <c r="C16" s="5">
        <v>8595</v>
      </c>
      <c r="D16" s="5">
        <v>9555</v>
      </c>
      <c r="E16" s="5">
        <v>8055</v>
      </c>
      <c r="F16" s="5">
        <v>3155</v>
      </c>
      <c r="G16" s="5">
        <v>5975</v>
      </c>
    </row>
    <row r="17" spans="1:7">
      <c r="A17" s="64">
        <v>251</v>
      </c>
      <c r="B17" s="63" t="s">
        <v>18</v>
      </c>
      <c r="C17" s="5">
        <v>3430</v>
      </c>
      <c r="D17" s="5">
        <v>1540</v>
      </c>
      <c r="E17" s="5">
        <v>1805</v>
      </c>
      <c r="F17" s="5">
        <v>1780</v>
      </c>
      <c r="G17" s="5">
        <v>895</v>
      </c>
    </row>
    <row r="18" spans="1:7">
      <c r="A18" s="64">
        <v>252</v>
      </c>
      <c r="B18" s="63" t="s">
        <v>19</v>
      </c>
      <c r="C18" s="5">
        <v>1050</v>
      </c>
      <c r="D18" s="5">
        <v>2670</v>
      </c>
      <c r="E18" s="5">
        <v>2170</v>
      </c>
      <c r="F18" s="5">
        <v>1295</v>
      </c>
      <c r="G18" s="5">
        <v>1155</v>
      </c>
    </row>
    <row r="19" spans="1:7">
      <c r="A19" s="64">
        <v>254</v>
      </c>
      <c r="B19" s="63" t="s">
        <v>20</v>
      </c>
      <c r="C19" s="5">
        <v>2320</v>
      </c>
      <c r="D19" s="5">
        <v>3235</v>
      </c>
      <c r="E19" s="5">
        <v>2640</v>
      </c>
      <c r="F19" s="5">
        <v>1220</v>
      </c>
      <c r="G19" s="5">
        <v>1740</v>
      </c>
    </row>
    <row r="20" spans="1:7">
      <c r="A20" s="64">
        <v>255</v>
      </c>
      <c r="B20" s="63" t="s">
        <v>21</v>
      </c>
      <c r="C20" s="5">
        <v>155</v>
      </c>
      <c r="D20" s="5">
        <v>965</v>
      </c>
      <c r="E20" s="5">
        <v>640</v>
      </c>
      <c r="F20" s="5">
        <v>65</v>
      </c>
      <c r="G20" s="5">
        <v>150</v>
      </c>
    </row>
    <row r="21" spans="1:7">
      <c r="A21" s="64">
        <v>256</v>
      </c>
      <c r="B21" s="63" t="s">
        <v>22</v>
      </c>
      <c r="C21" s="5">
        <v>1670</v>
      </c>
      <c r="D21" s="5">
        <v>1315</v>
      </c>
      <c r="E21" s="5">
        <v>1375</v>
      </c>
      <c r="F21" s="5">
        <v>1180</v>
      </c>
      <c r="G21" s="5">
        <v>1055</v>
      </c>
    </row>
    <row r="22" spans="1:7">
      <c r="A22" s="64">
        <v>257</v>
      </c>
      <c r="B22" s="63" t="s">
        <v>23</v>
      </c>
      <c r="C22" s="5">
        <v>1730</v>
      </c>
      <c r="D22" s="5">
        <v>2085</v>
      </c>
      <c r="E22" s="5">
        <v>1550</v>
      </c>
      <c r="F22" s="5">
        <v>625</v>
      </c>
      <c r="G22" s="5">
        <v>810</v>
      </c>
    </row>
    <row r="23" spans="1:7">
      <c r="A23" s="64">
        <v>2</v>
      </c>
      <c r="B23" s="63" t="s">
        <v>59</v>
      </c>
      <c r="C23" s="5">
        <v>28425</v>
      </c>
      <c r="D23" s="5">
        <v>37635</v>
      </c>
      <c r="E23" s="5">
        <v>24950</v>
      </c>
      <c r="F23" s="5">
        <v>13035</v>
      </c>
      <c r="G23" s="5">
        <v>17105</v>
      </c>
    </row>
    <row r="24" spans="1:7">
      <c r="A24" s="64">
        <v>351</v>
      </c>
      <c r="B24" s="63" t="s">
        <v>25</v>
      </c>
      <c r="C24" s="5">
        <v>1595</v>
      </c>
      <c r="D24" s="5">
        <v>1370</v>
      </c>
      <c r="E24" s="5">
        <v>1660</v>
      </c>
      <c r="F24" s="5">
        <v>915</v>
      </c>
      <c r="G24" s="5">
        <v>1930</v>
      </c>
    </row>
    <row r="25" spans="1:7">
      <c r="A25" s="64">
        <v>352</v>
      </c>
      <c r="B25" s="63" t="s">
        <v>26</v>
      </c>
      <c r="C25" s="5">
        <v>1450</v>
      </c>
      <c r="D25" s="5">
        <v>790</v>
      </c>
      <c r="E25" s="5">
        <v>1580</v>
      </c>
      <c r="F25" s="5">
        <v>580</v>
      </c>
      <c r="G25" s="5">
        <v>365</v>
      </c>
    </row>
    <row r="26" spans="1:7">
      <c r="A26" s="64">
        <v>353</v>
      </c>
      <c r="B26" s="63" t="s">
        <v>27</v>
      </c>
      <c r="C26" s="5">
        <v>3105</v>
      </c>
      <c r="D26" s="5">
        <v>1565</v>
      </c>
      <c r="E26" s="5">
        <v>1190</v>
      </c>
      <c r="F26" s="5">
        <v>1640</v>
      </c>
      <c r="G26" s="5">
        <v>425</v>
      </c>
    </row>
    <row r="27" spans="1:7">
      <c r="A27" s="64">
        <v>354</v>
      </c>
      <c r="B27" s="63" t="s">
        <v>28</v>
      </c>
      <c r="C27" s="5">
        <v>645</v>
      </c>
      <c r="D27" s="5">
        <v>110</v>
      </c>
      <c r="E27" s="5">
        <v>275</v>
      </c>
      <c r="F27" s="5">
        <v>135</v>
      </c>
      <c r="G27" s="5">
        <v>55</v>
      </c>
    </row>
    <row r="28" spans="1:7">
      <c r="A28" s="64">
        <v>355</v>
      </c>
      <c r="B28" s="63" t="s">
        <v>29</v>
      </c>
      <c r="C28" s="5">
        <v>1465</v>
      </c>
      <c r="D28" s="5">
        <v>775</v>
      </c>
      <c r="E28" s="5">
        <v>1910</v>
      </c>
      <c r="F28" s="5">
        <v>555</v>
      </c>
      <c r="G28" s="5">
        <v>795</v>
      </c>
    </row>
    <row r="29" spans="1:7">
      <c r="A29" s="64">
        <v>356</v>
      </c>
      <c r="B29" s="63" t="s">
        <v>30</v>
      </c>
      <c r="C29" s="5">
        <v>725</v>
      </c>
      <c r="D29" s="5">
        <v>750</v>
      </c>
      <c r="E29" s="5">
        <v>715</v>
      </c>
      <c r="F29" s="5">
        <v>190</v>
      </c>
      <c r="G29" s="5">
        <v>285</v>
      </c>
    </row>
    <row r="30" spans="1:7">
      <c r="A30" s="64">
        <v>357</v>
      </c>
      <c r="B30" s="63" t="s">
        <v>31</v>
      </c>
      <c r="C30" s="5">
        <v>1840</v>
      </c>
      <c r="D30" s="5">
        <v>725</v>
      </c>
      <c r="E30" s="5">
        <v>1150</v>
      </c>
      <c r="F30" s="5">
        <v>725</v>
      </c>
      <c r="G30" s="5">
        <v>320</v>
      </c>
    </row>
    <row r="31" spans="1:7">
      <c r="A31" s="64">
        <v>358</v>
      </c>
      <c r="B31" s="63" t="s">
        <v>32</v>
      </c>
      <c r="C31" s="5">
        <v>2350</v>
      </c>
      <c r="D31" s="5">
        <v>910</v>
      </c>
      <c r="E31" s="5">
        <v>1170</v>
      </c>
      <c r="F31" s="5">
        <v>745</v>
      </c>
      <c r="G31" s="5">
        <v>500</v>
      </c>
    </row>
    <row r="32" spans="1:7">
      <c r="A32" s="64">
        <v>359</v>
      </c>
      <c r="B32" s="63" t="s">
        <v>33</v>
      </c>
      <c r="C32" s="5">
        <v>3735</v>
      </c>
      <c r="D32" s="5">
        <v>1775</v>
      </c>
      <c r="E32" s="5">
        <v>2490</v>
      </c>
      <c r="F32" s="5">
        <v>1520</v>
      </c>
      <c r="G32" s="5">
        <v>400</v>
      </c>
    </row>
    <row r="33" spans="1:7">
      <c r="A33" s="64">
        <v>360</v>
      </c>
      <c r="B33" s="63" t="s">
        <v>34</v>
      </c>
      <c r="C33" s="5">
        <v>940</v>
      </c>
      <c r="D33" s="5">
        <v>280</v>
      </c>
      <c r="E33" s="5">
        <v>710</v>
      </c>
      <c r="F33" s="5">
        <v>345</v>
      </c>
      <c r="G33" s="5">
        <v>225</v>
      </c>
    </row>
    <row r="34" spans="1:7">
      <c r="A34" s="64">
        <v>361</v>
      </c>
      <c r="B34" s="63" t="s">
        <v>35</v>
      </c>
      <c r="C34" s="5">
        <v>1385</v>
      </c>
      <c r="D34" s="5">
        <v>1660</v>
      </c>
      <c r="E34" s="5">
        <v>1145</v>
      </c>
      <c r="F34" s="5">
        <v>585</v>
      </c>
      <c r="G34" s="5">
        <v>720</v>
      </c>
    </row>
    <row r="35" spans="1:7">
      <c r="A35" s="64">
        <v>3</v>
      </c>
      <c r="B35" s="63" t="s">
        <v>60</v>
      </c>
      <c r="C35" s="5">
        <v>19240</v>
      </c>
      <c r="D35" s="5">
        <v>10710</v>
      </c>
      <c r="E35" s="5">
        <v>13990</v>
      </c>
      <c r="F35" s="5">
        <v>7930</v>
      </c>
      <c r="G35" s="5">
        <v>6025</v>
      </c>
    </row>
    <row r="36" spans="1:7">
      <c r="A36" s="64">
        <v>401</v>
      </c>
      <c r="B36" s="63" t="s">
        <v>37</v>
      </c>
      <c r="C36" s="5">
        <v>1425</v>
      </c>
      <c r="D36" s="5">
        <v>2305</v>
      </c>
      <c r="E36" s="5">
        <v>1775</v>
      </c>
      <c r="F36" s="5">
        <v>1120</v>
      </c>
      <c r="G36" s="5">
        <v>995</v>
      </c>
    </row>
    <row r="37" spans="1:7">
      <c r="A37" s="64">
        <v>402</v>
      </c>
      <c r="B37" s="63" t="s">
        <v>38</v>
      </c>
      <c r="C37" s="5">
        <v>835</v>
      </c>
      <c r="D37" s="5">
        <v>270</v>
      </c>
      <c r="E37" s="5">
        <v>945</v>
      </c>
      <c r="F37" s="5">
        <v>570</v>
      </c>
      <c r="G37" s="5">
        <v>160</v>
      </c>
    </row>
    <row r="38" spans="1:7">
      <c r="A38" s="64">
        <v>403</v>
      </c>
      <c r="B38" s="63" t="s">
        <v>39</v>
      </c>
      <c r="C38" s="5">
        <v>1365</v>
      </c>
      <c r="D38" s="5">
        <v>1440</v>
      </c>
      <c r="E38" s="5">
        <v>2040</v>
      </c>
      <c r="F38" s="5">
        <v>965</v>
      </c>
      <c r="G38" s="5">
        <v>3370</v>
      </c>
    </row>
    <row r="39" spans="1:7">
      <c r="A39" s="64">
        <v>404</v>
      </c>
      <c r="B39" s="63" t="s">
        <v>40</v>
      </c>
      <c r="C39" s="5">
        <v>1585</v>
      </c>
      <c r="D39" s="5">
        <v>2640</v>
      </c>
      <c r="E39" s="5">
        <v>3300</v>
      </c>
      <c r="F39" s="5">
        <v>975</v>
      </c>
      <c r="G39" s="5">
        <v>575</v>
      </c>
    </row>
    <row r="40" spans="1:7">
      <c r="A40" s="64">
        <v>405</v>
      </c>
      <c r="B40" s="63" t="s">
        <v>41</v>
      </c>
      <c r="C40" s="5">
        <v>680</v>
      </c>
      <c r="D40" s="5">
        <v>475</v>
      </c>
      <c r="E40" s="5">
        <v>2100</v>
      </c>
      <c r="F40" s="5">
        <v>525</v>
      </c>
      <c r="G40" s="5">
        <v>650</v>
      </c>
    </row>
    <row r="41" spans="1:7">
      <c r="A41" s="64">
        <v>451</v>
      </c>
      <c r="B41" s="63" t="s">
        <v>42</v>
      </c>
      <c r="C41" s="5">
        <v>1655</v>
      </c>
      <c r="D41" s="5">
        <v>500</v>
      </c>
      <c r="E41" s="5">
        <v>1090</v>
      </c>
      <c r="F41" s="5">
        <v>785</v>
      </c>
      <c r="G41" s="5">
        <v>595</v>
      </c>
    </row>
    <row r="42" spans="1:7">
      <c r="A42" s="64">
        <v>452</v>
      </c>
      <c r="B42" s="63" t="s">
        <v>43</v>
      </c>
      <c r="C42" s="5">
        <v>1495</v>
      </c>
      <c r="D42" s="5">
        <v>425</v>
      </c>
      <c r="E42" s="5">
        <v>1705</v>
      </c>
      <c r="F42" s="5">
        <v>1075</v>
      </c>
      <c r="G42" s="5">
        <v>285</v>
      </c>
    </row>
    <row r="43" spans="1:7">
      <c r="A43" s="64">
        <v>453</v>
      </c>
      <c r="B43" s="63" t="s">
        <v>44</v>
      </c>
      <c r="C43" s="5">
        <v>3420</v>
      </c>
      <c r="D43" s="5">
        <v>745</v>
      </c>
      <c r="E43" s="5">
        <v>1370</v>
      </c>
      <c r="F43" s="5">
        <v>4515</v>
      </c>
      <c r="G43" s="5">
        <v>1110</v>
      </c>
    </row>
    <row r="44" spans="1:7">
      <c r="A44" s="64">
        <v>454</v>
      </c>
      <c r="B44" s="63" t="s">
        <v>45</v>
      </c>
      <c r="C44" s="5">
        <v>7360</v>
      </c>
      <c r="D44" s="5">
        <v>900</v>
      </c>
      <c r="E44" s="5">
        <v>2890</v>
      </c>
      <c r="F44" s="5">
        <v>6875</v>
      </c>
      <c r="G44" s="5">
        <v>990</v>
      </c>
    </row>
    <row r="45" spans="1:7">
      <c r="A45" s="64">
        <v>455</v>
      </c>
      <c r="B45" s="63" t="s">
        <v>46</v>
      </c>
      <c r="C45" s="5">
        <v>475</v>
      </c>
      <c r="D45" s="5">
        <v>225</v>
      </c>
      <c r="E45" s="5">
        <v>805</v>
      </c>
      <c r="F45" s="5">
        <v>185</v>
      </c>
      <c r="G45" s="5">
        <v>170</v>
      </c>
    </row>
    <row r="46" spans="1:7">
      <c r="A46" s="64">
        <v>456</v>
      </c>
      <c r="B46" s="63" t="s">
        <v>47</v>
      </c>
      <c r="C46" s="5">
        <v>2630</v>
      </c>
      <c r="D46" s="5">
        <v>1215</v>
      </c>
      <c r="E46" s="5">
        <v>1200</v>
      </c>
      <c r="F46" s="5">
        <v>725</v>
      </c>
      <c r="G46" s="5">
        <v>355</v>
      </c>
    </row>
    <row r="47" spans="1:7">
      <c r="A47" s="64">
        <v>457</v>
      </c>
      <c r="B47" s="63" t="s">
        <v>48</v>
      </c>
      <c r="C47" s="5">
        <v>1240</v>
      </c>
      <c r="D47" s="5">
        <v>495</v>
      </c>
      <c r="E47" s="5">
        <v>1655</v>
      </c>
      <c r="F47" s="5">
        <v>1635</v>
      </c>
      <c r="G47" s="5">
        <v>455</v>
      </c>
    </row>
    <row r="48" spans="1:7">
      <c r="A48" s="64">
        <v>458</v>
      </c>
      <c r="B48" s="63" t="s">
        <v>49</v>
      </c>
      <c r="C48" s="5">
        <v>1820</v>
      </c>
      <c r="D48" s="5">
        <v>390</v>
      </c>
      <c r="E48" s="5">
        <v>945</v>
      </c>
      <c r="F48" s="5">
        <v>2405</v>
      </c>
      <c r="G48" s="5">
        <v>1280</v>
      </c>
    </row>
    <row r="49" spans="1:7">
      <c r="A49" s="64">
        <v>459</v>
      </c>
      <c r="B49" s="63" t="s">
        <v>50</v>
      </c>
      <c r="C49" s="5">
        <v>4895</v>
      </c>
      <c r="D49" s="5">
        <v>3065</v>
      </c>
      <c r="E49" s="5">
        <v>2255</v>
      </c>
      <c r="F49" s="5">
        <v>5560</v>
      </c>
      <c r="G49" s="5">
        <v>735</v>
      </c>
    </row>
    <row r="50" spans="1:7">
      <c r="A50" s="64">
        <v>460</v>
      </c>
      <c r="B50" s="63" t="s">
        <v>51</v>
      </c>
      <c r="C50" s="5">
        <v>3900</v>
      </c>
      <c r="D50" s="5">
        <v>2380</v>
      </c>
      <c r="E50" s="5">
        <v>2685</v>
      </c>
      <c r="F50" s="5">
        <v>3020</v>
      </c>
      <c r="G50" s="5">
        <v>895</v>
      </c>
    </row>
    <row r="51" spans="1:7">
      <c r="A51" s="64">
        <v>461</v>
      </c>
      <c r="B51" s="63" t="s">
        <v>52</v>
      </c>
      <c r="C51" s="5">
        <v>1110</v>
      </c>
      <c r="D51" s="5">
        <v>1110</v>
      </c>
      <c r="E51" s="5">
        <v>735</v>
      </c>
      <c r="F51" s="5">
        <v>415</v>
      </c>
      <c r="G51" s="5">
        <v>305</v>
      </c>
    </row>
    <row r="52" spans="1:7">
      <c r="A52" s="64">
        <v>462</v>
      </c>
      <c r="B52" s="63" t="s">
        <v>53</v>
      </c>
      <c r="C52" s="5">
        <v>395</v>
      </c>
      <c r="D52" s="5">
        <v>75</v>
      </c>
      <c r="E52" s="5">
        <v>325</v>
      </c>
      <c r="F52" s="5">
        <v>225</v>
      </c>
      <c r="G52" s="5">
        <v>115</v>
      </c>
    </row>
    <row r="53" spans="1:7">
      <c r="A53" s="64">
        <v>4</v>
      </c>
      <c r="B53" s="63" t="s">
        <v>61</v>
      </c>
      <c r="C53" s="5">
        <v>36290</v>
      </c>
      <c r="D53" s="5">
        <v>18660</v>
      </c>
      <c r="E53" s="5">
        <v>27820</v>
      </c>
      <c r="F53" s="5">
        <v>31580</v>
      </c>
      <c r="G53" s="5">
        <v>13040</v>
      </c>
    </row>
    <row r="54" spans="1:7">
      <c r="A54" s="64">
        <v>0</v>
      </c>
      <c r="B54" s="63" t="s">
        <v>62</v>
      </c>
      <c r="C54" s="5">
        <v>98015</v>
      </c>
      <c r="D54" s="5">
        <v>88735</v>
      </c>
      <c r="E54" s="5">
        <v>84805</v>
      </c>
      <c r="F54" s="5">
        <v>58980</v>
      </c>
      <c r="G54" s="5">
        <v>41035</v>
      </c>
    </row>
    <row r="55" spans="1:7">
      <c r="A55" s="63" t="s">
        <v>155</v>
      </c>
    </row>
  </sheetData>
  <mergeCells count="2">
    <mergeCell ref="A1:B2"/>
    <mergeCell ref="C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A45C-1F7A-4092-AA2C-C97F0792BDB5}">
  <sheetPr codeName="Tabelle10"/>
  <dimension ref="B1:AJ53"/>
  <sheetViews>
    <sheetView zoomScale="130" zoomScaleNormal="130" workbookViewId="0">
      <selection activeCell="C7" sqref="C7"/>
    </sheetView>
  </sheetViews>
  <sheetFormatPr baseColWidth="10" defaultRowHeight="15"/>
  <cols>
    <col min="1" max="16384" width="11.42578125" style="5"/>
  </cols>
  <sheetData>
    <row r="1" spans="2:36" ht="8.25" customHeight="1">
      <c r="B1" s="71" t="s">
        <v>164</v>
      </c>
      <c r="C1" s="71" t="s">
        <v>64</v>
      </c>
      <c r="D1" s="72" t="s">
        <v>151</v>
      </c>
      <c r="E1" s="98" t="s">
        <v>158</v>
      </c>
      <c r="F1" s="69" t="s">
        <v>2</v>
      </c>
      <c r="G1" s="69" t="s">
        <v>1</v>
      </c>
      <c r="H1" s="69" t="s">
        <v>56</v>
      </c>
      <c r="I1" s="69" t="s">
        <v>57</v>
      </c>
      <c r="J1" s="69" t="s">
        <v>63</v>
      </c>
      <c r="K1" s="69" t="s">
        <v>165</v>
      </c>
      <c r="L1" s="69" t="s">
        <v>166</v>
      </c>
      <c r="M1" s="69" t="s">
        <v>167</v>
      </c>
      <c r="N1" s="69" t="s">
        <v>168</v>
      </c>
      <c r="O1" s="70" t="s">
        <v>169</v>
      </c>
      <c r="P1" s="68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  <c r="AE1" s="6"/>
      <c r="AF1" s="6"/>
      <c r="AG1" s="6"/>
      <c r="AH1" s="6"/>
      <c r="AI1" s="6"/>
      <c r="AJ1" s="6"/>
    </row>
    <row r="2" spans="2:36" ht="8.25" customHeight="1">
      <c r="B2" s="5" t="str">
        <f>3&amp;C2</f>
        <v>3101</v>
      </c>
      <c r="C2" s="2">
        <v>101</v>
      </c>
      <c r="D2" s="2" t="s">
        <v>4</v>
      </c>
      <c r="E2" s="78">
        <v>2019</v>
      </c>
      <c r="F2" s="79">
        <f>VLOOKUP(C2,A4_bearbeitet!$A$3:$L$54,8,FALSE)</f>
        <v>3635</v>
      </c>
      <c r="G2" s="79">
        <f>VLOOKUP(C2,A4_bearbeitet!$A$3:$L$54,9,FALSE)</f>
        <v>5115</v>
      </c>
      <c r="H2" s="79">
        <f>VLOOKUP(C2,A4_bearbeitet!$A$3:$L$54,10,FALSE)</f>
        <v>2645</v>
      </c>
      <c r="I2" s="79">
        <f>VLOOKUP(C2,A4_bearbeitet!$A$3:$L$54,11,FALSE)</f>
        <v>610</v>
      </c>
      <c r="J2" s="79">
        <f>VLOOKUP(C2,A4_bearbeitet!$A$3:$L$54,12,FALSE)</f>
        <v>670</v>
      </c>
      <c r="K2" s="81">
        <f>VLOOKUP(C2,A4_bearbeitet!$A$3:$Q$54,13,FALSE)</f>
        <v>87.178166838311014</v>
      </c>
      <c r="L2" s="77">
        <f>VLOOKUP(C2,A4_bearbeitet!$A$3:$Q$54,14,FALSE)</f>
        <v>-14.134631525935873</v>
      </c>
      <c r="M2" s="77">
        <f>VLOOKUP(C2,A4_bearbeitet!$A$3:$Q$54,15,FALSE)</f>
        <v>1345.3551912568305</v>
      </c>
      <c r="N2" s="77">
        <f>VLOOKUP(C2,A4_bearbeitet!$A$3:$Q$54,16,FALSE)</f>
        <v>156.30252100840337</v>
      </c>
      <c r="O2" s="77">
        <f>VLOOKUP(C2,A4_bearbeitet!$A$3:$Q$54,17,FALSE)</f>
        <v>216.03773584905662</v>
      </c>
      <c r="P2" s="68"/>
      <c r="R2" s="6"/>
      <c r="S2" s="6"/>
      <c r="T2" s="6"/>
      <c r="U2" s="6"/>
      <c r="V2" s="6"/>
      <c r="W2" s="6"/>
      <c r="X2" s="6"/>
      <c r="Y2" s="6"/>
      <c r="Z2" s="6"/>
      <c r="AB2" s="6"/>
      <c r="AC2" s="6"/>
      <c r="AD2" s="6"/>
      <c r="AE2" s="6"/>
      <c r="AF2" s="6"/>
      <c r="AG2" s="6"/>
      <c r="AH2" s="6"/>
      <c r="AI2" s="6"/>
      <c r="AJ2" s="6"/>
    </row>
    <row r="3" spans="2:36" ht="8.25" customHeight="1">
      <c r="B3" s="5" t="str">
        <f t="shared" ref="B3:B53" si="0">3&amp;C3</f>
        <v>3102</v>
      </c>
      <c r="C3" s="67">
        <v>102</v>
      </c>
      <c r="D3" s="2" t="s">
        <v>5</v>
      </c>
      <c r="E3" s="78">
        <v>2019</v>
      </c>
      <c r="F3" s="79">
        <f>VLOOKUP(C3,A4_bearbeitet!$A$3:$L$54,8,FALSE)</f>
        <v>1680</v>
      </c>
      <c r="G3" s="79">
        <f>VLOOKUP(C3,A4_bearbeitet!$A$3:$L$54,9,FALSE)</f>
        <v>5095</v>
      </c>
      <c r="H3" s="79">
        <f>VLOOKUP(C3,A4_bearbeitet!$A$3:$L$54,10,FALSE)</f>
        <v>4325</v>
      </c>
      <c r="I3" s="79">
        <f>VLOOKUP(C3,A4_bearbeitet!$A$3:$L$54,11,FALSE)</f>
        <v>1635</v>
      </c>
      <c r="J3" s="79">
        <f>VLOOKUP(C3,A4_bearbeitet!$A$3:$L$54,12,FALSE)</f>
        <v>305</v>
      </c>
      <c r="K3" s="81">
        <f>VLOOKUP(C3,A4_bearbeitet!$A$3:$Q$54,13,FALSE)</f>
        <v>209.39226519337018</v>
      </c>
      <c r="L3" s="77">
        <f>VLOOKUP(C3,A4_bearbeitet!$A$3:$Q$54,14,FALSE)</f>
        <v>-19.382911392405063</v>
      </c>
      <c r="M3" s="77">
        <f>VLOOKUP(C3,A4_bearbeitet!$A$3:$Q$54,15,FALSE)</f>
        <v>9302.173913043478</v>
      </c>
      <c r="N3" s="77">
        <f>VLOOKUP(C3,A4_bearbeitet!$A$3:$Q$54,16,FALSE)</f>
        <v>1262.5</v>
      </c>
      <c r="O3" s="77">
        <f>VLOOKUP(C3,A4_bearbeitet!$A$3:$Q$54,17,FALSE)</f>
        <v>196.11650485436894</v>
      </c>
      <c r="P3" s="68"/>
      <c r="R3" s="6"/>
      <c r="S3" s="6"/>
      <c r="T3" s="6"/>
      <c r="U3" s="6"/>
      <c r="V3" s="6"/>
      <c r="W3" s="6"/>
      <c r="X3" s="6"/>
      <c r="Y3" s="6"/>
      <c r="Z3" s="6"/>
      <c r="AB3" s="6"/>
      <c r="AC3" s="6"/>
      <c r="AD3" s="6"/>
      <c r="AE3" s="6"/>
      <c r="AF3" s="6"/>
      <c r="AG3" s="6"/>
      <c r="AH3" s="6"/>
      <c r="AI3" s="6"/>
      <c r="AJ3" s="6"/>
    </row>
    <row r="4" spans="2:36" ht="8.25" customHeight="1">
      <c r="B4" s="5" t="str">
        <f t="shared" si="0"/>
        <v>3103</v>
      </c>
      <c r="C4" s="67">
        <v>103</v>
      </c>
      <c r="D4" s="2" t="s">
        <v>6</v>
      </c>
      <c r="E4" s="78">
        <v>2019</v>
      </c>
      <c r="F4" s="79">
        <f>VLOOKUP(C4,A4_bearbeitet!$A$3:$L$54,8,FALSE)</f>
        <v>1330</v>
      </c>
      <c r="G4" s="79">
        <f>VLOOKUP(C4,A4_bearbeitet!$A$3:$L$54,9,FALSE)</f>
        <v>700</v>
      </c>
      <c r="H4" s="79">
        <f>VLOOKUP(C4,A4_bearbeitet!$A$3:$L$54,10,FALSE)</f>
        <v>1625</v>
      </c>
      <c r="I4" s="79">
        <f>VLOOKUP(C4,A4_bearbeitet!$A$3:$L$54,11,FALSE)</f>
        <v>485</v>
      </c>
      <c r="J4" s="79">
        <f>VLOOKUP(C4,A4_bearbeitet!$A$3:$L$54,12,FALSE)</f>
        <v>540</v>
      </c>
      <c r="K4" s="81">
        <f>VLOOKUP(C4,A4_bearbeitet!$A$3:$Q$54,13,FALSE)</f>
        <v>123.15436241610739</v>
      </c>
      <c r="L4" s="77">
        <f>VLOOKUP(C4,A4_bearbeitet!$A$3:$Q$54,14,FALSE)</f>
        <v>20.481927710843372</v>
      </c>
      <c r="M4" s="77">
        <f>VLOOKUP(C4,A4_bearbeitet!$A$3:$Q$54,15,FALSE)</f>
        <v>1350.8928571428571</v>
      </c>
      <c r="N4" s="77">
        <f>VLOOKUP(C4,A4_bearbeitet!$A$3:$Q$54,16,FALSE)</f>
        <v>521.79487179487182</v>
      </c>
      <c r="O4" s="77">
        <f>VLOOKUP(C4,A4_bearbeitet!$A$3:$Q$54,17,FALSE)</f>
        <v>198.34254143646407</v>
      </c>
      <c r="P4" s="68"/>
      <c r="R4" s="6"/>
      <c r="S4" s="6"/>
      <c r="T4" s="6"/>
      <c r="U4" s="6"/>
      <c r="V4" s="6"/>
      <c r="W4" s="6"/>
      <c r="X4" s="6"/>
      <c r="Y4" s="6"/>
      <c r="Z4" s="6"/>
      <c r="AB4" s="6"/>
      <c r="AC4" s="6"/>
      <c r="AD4" s="6"/>
      <c r="AE4" s="6"/>
      <c r="AF4" s="6"/>
      <c r="AG4" s="6"/>
      <c r="AH4" s="6"/>
      <c r="AI4" s="6"/>
      <c r="AJ4" s="6"/>
    </row>
    <row r="5" spans="2:36" ht="8.25" customHeight="1">
      <c r="B5" s="5" t="str">
        <f t="shared" si="0"/>
        <v>3151</v>
      </c>
      <c r="C5" s="67">
        <v>151</v>
      </c>
      <c r="D5" s="2" t="s">
        <v>7</v>
      </c>
      <c r="E5" s="78">
        <v>2019</v>
      </c>
      <c r="F5" s="79">
        <f>VLOOKUP(C5,A4_bearbeitet!$A$3:$L$54,8,FALSE)</f>
        <v>1050</v>
      </c>
      <c r="G5" s="79">
        <f>VLOOKUP(C5,A4_bearbeitet!$A$3:$L$54,9,FALSE)</f>
        <v>1655</v>
      </c>
      <c r="H5" s="79">
        <f>VLOOKUP(C5,A4_bearbeitet!$A$3:$L$54,10,FALSE)</f>
        <v>875</v>
      </c>
      <c r="I5" s="79">
        <f>VLOOKUP(C5,A4_bearbeitet!$A$3:$L$54,11,FALSE)</f>
        <v>625</v>
      </c>
      <c r="J5" s="79">
        <f>VLOOKUP(C5,A4_bearbeitet!$A$3:$L$54,12,FALSE)</f>
        <v>455</v>
      </c>
      <c r="K5" s="81">
        <f>VLOOKUP(C5,A4_bearbeitet!$A$3:$Q$54,13,FALSE)</f>
        <v>100.76481835564053</v>
      </c>
      <c r="L5" s="77">
        <f>VLOOKUP(C5,A4_bearbeitet!$A$3:$Q$54,14,FALSE)</f>
        <v>-13.03205465055176</v>
      </c>
      <c r="M5" s="77">
        <f>VLOOKUP(C5,A4_bearbeitet!$A$3:$Q$54,15,FALSE)</f>
        <v>1334.4262295081967</v>
      </c>
      <c r="N5" s="77">
        <f>VLOOKUP(C5,A4_bearbeitet!$A$3:$Q$54,16,FALSE)</f>
        <v>1057.4074074074074</v>
      </c>
      <c r="O5" s="77">
        <f>VLOOKUP(C5,A4_bearbeitet!$A$3:$Q$54,17,FALSE)</f>
        <v>355</v>
      </c>
      <c r="P5" s="68"/>
      <c r="R5" s="6"/>
      <c r="S5" s="6"/>
      <c r="T5" s="6"/>
      <c r="U5" s="6"/>
      <c r="V5" s="6"/>
      <c r="W5" s="6"/>
      <c r="X5" s="6"/>
      <c r="Y5" s="6"/>
      <c r="Z5" s="6"/>
      <c r="AB5" s="6"/>
      <c r="AC5" s="6"/>
      <c r="AD5" s="6"/>
      <c r="AE5" s="6"/>
      <c r="AF5" s="6"/>
      <c r="AG5" s="6"/>
      <c r="AH5" s="6"/>
      <c r="AI5" s="6"/>
      <c r="AJ5" s="6"/>
    </row>
    <row r="6" spans="2:36" ht="8.25" customHeight="1">
      <c r="B6" s="5" t="str">
        <f t="shared" si="0"/>
        <v>3153</v>
      </c>
      <c r="C6" s="67">
        <v>153</v>
      </c>
      <c r="D6" s="2" t="s">
        <v>9</v>
      </c>
      <c r="E6" s="78">
        <v>2019</v>
      </c>
      <c r="F6" s="79">
        <f>VLOOKUP(C6,A4_bearbeitet!$A$3:$L$54,8,FALSE)</f>
        <v>875</v>
      </c>
      <c r="G6" s="79">
        <f>VLOOKUP(C6,A4_bearbeitet!$A$3:$L$54,9,FALSE)</f>
        <v>1450</v>
      </c>
      <c r="H6" s="79">
        <f>VLOOKUP(C6,A4_bearbeitet!$A$3:$L$54,10,FALSE)</f>
        <v>1570</v>
      </c>
      <c r="I6" s="79">
        <f>VLOOKUP(C6,A4_bearbeitet!$A$3:$L$54,11,FALSE)</f>
        <v>480</v>
      </c>
      <c r="J6" s="79">
        <f>VLOOKUP(C6,A4_bearbeitet!$A$3:$L$54,12,FALSE)</f>
        <v>360</v>
      </c>
      <c r="K6" s="81">
        <f>VLOOKUP(C6,A4_bearbeitet!$A$3:$Q$54,13,FALSE)</f>
        <v>103.48837209302326</v>
      </c>
      <c r="L6" s="77">
        <f>VLOOKUP(C6,A4_bearbeitet!$A$3:$Q$54,14,FALSE)</f>
        <v>-25.103305785123968</v>
      </c>
      <c r="M6" s="77">
        <f>VLOOKUP(C6,A4_bearbeitet!$A$3:$Q$54,15,FALSE)</f>
        <v>2606.8965517241381</v>
      </c>
      <c r="N6" s="77">
        <f>VLOOKUP(C6,A4_bearbeitet!$A$3:$Q$54,16,FALSE)</f>
        <v>943.47826086956525</v>
      </c>
      <c r="O6" s="77">
        <f>VLOOKUP(C6,A4_bearbeitet!$A$3:$Q$54,17,FALSE)</f>
        <v>847.36842105263156</v>
      </c>
      <c r="P6" s="68"/>
      <c r="R6" s="6"/>
      <c r="S6" s="6"/>
      <c r="T6" s="6"/>
      <c r="U6" s="6"/>
      <c r="V6" s="6"/>
      <c r="W6" s="6"/>
      <c r="X6" s="6"/>
      <c r="Y6" s="6"/>
      <c r="Z6" s="6"/>
      <c r="AB6" s="6"/>
      <c r="AC6" s="6"/>
      <c r="AD6" s="6"/>
      <c r="AE6" s="6"/>
      <c r="AF6" s="6"/>
      <c r="AG6" s="6"/>
      <c r="AH6" s="6"/>
      <c r="AI6" s="6"/>
      <c r="AJ6" s="6"/>
    </row>
    <row r="7" spans="2:36" ht="8.25" customHeight="1">
      <c r="B7" s="5" t="str">
        <f t="shared" si="0"/>
        <v>3154</v>
      </c>
      <c r="C7" s="67">
        <v>154</v>
      </c>
      <c r="D7" s="2" t="s">
        <v>10</v>
      </c>
      <c r="E7" s="78">
        <v>2019</v>
      </c>
      <c r="F7" s="79">
        <f>VLOOKUP(C7,A4_bearbeitet!$A$3:$L$54,8,FALSE)</f>
        <v>860</v>
      </c>
      <c r="G7" s="79">
        <f>VLOOKUP(C7,A4_bearbeitet!$A$3:$L$54,9,FALSE)</f>
        <v>865</v>
      </c>
      <c r="H7" s="79">
        <f>VLOOKUP(C7,A4_bearbeitet!$A$3:$L$54,10,FALSE)</f>
        <v>445</v>
      </c>
      <c r="I7" s="79">
        <f>VLOOKUP(C7,A4_bearbeitet!$A$3:$L$54,11,FALSE)</f>
        <v>315</v>
      </c>
      <c r="J7" s="79">
        <f>VLOOKUP(C7,A4_bearbeitet!$A$3:$L$54,12,FALSE)</f>
        <v>390</v>
      </c>
      <c r="K7" s="81">
        <f>VLOOKUP(C7,A4_bearbeitet!$A$3:$Q$54,13,FALSE)</f>
        <v>172.15189873417722</v>
      </c>
      <c r="L7" s="77">
        <f>VLOOKUP(C7,A4_bearbeitet!$A$3:$Q$54,14,FALSE)</f>
        <v>-24.520069808027923</v>
      </c>
      <c r="M7" s="77">
        <f>VLOOKUP(C7,A4_bearbeitet!$A$3:$Q$54,15,FALSE)</f>
        <v>1611.5384615384614</v>
      </c>
      <c r="N7" s="77">
        <f>VLOOKUP(C7,A4_bearbeitet!$A$3:$Q$54,16,FALSE)</f>
        <v>1650</v>
      </c>
      <c r="O7" s="77">
        <f>VLOOKUP(C7,A4_bearbeitet!$A$3:$Q$54,17,FALSE)</f>
        <v>212</v>
      </c>
      <c r="P7" s="68"/>
      <c r="R7" s="6"/>
      <c r="S7" s="6"/>
      <c r="T7" s="6"/>
      <c r="U7" s="6"/>
      <c r="V7" s="6"/>
      <c r="W7" s="6"/>
      <c r="X7" s="6"/>
      <c r="Y7" s="6"/>
      <c r="Z7" s="6"/>
      <c r="AB7" s="6"/>
      <c r="AC7" s="6"/>
      <c r="AD7" s="6"/>
      <c r="AE7" s="6"/>
      <c r="AF7" s="6"/>
      <c r="AG7" s="6"/>
      <c r="AH7" s="6"/>
      <c r="AI7" s="6"/>
      <c r="AJ7" s="6"/>
    </row>
    <row r="8" spans="2:36" ht="8.25" customHeight="1">
      <c r="B8" s="5" t="str">
        <f t="shared" si="0"/>
        <v>3155</v>
      </c>
      <c r="C8" s="67">
        <v>155</v>
      </c>
      <c r="D8" s="2" t="s">
        <v>11</v>
      </c>
      <c r="E8" s="78">
        <v>2019</v>
      </c>
      <c r="F8" s="79">
        <f>VLOOKUP(C8,A4_bearbeitet!$A$3:$L$54,8,FALSE)</f>
        <v>895</v>
      </c>
      <c r="G8" s="79">
        <f>VLOOKUP(C8,A4_bearbeitet!$A$3:$L$54,9,FALSE)</f>
        <v>690</v>
      </c>
      <c r="H8" s="79">
        <f>VLOOKUP(C8,A4_bearbeitet!$A$3:$L$54,10,FALSE)</f>
        <v>1065</v>
      </c>
      <c r="I8" s="79">
        <f>VLOOKUP(C8,A4_bearbeitet!$A$3:$L$54,11,FALSE)</f>
        <v>495</v>
      </c>
      <c r="J8" s="79">
        <f>VLOOKUP(C8,A4_bearbeitet!$A$3:$L$54,12,FALSE)</f>
        <v>465</v>
      </c>
      <c r="K8" s="81">
        <f>VLOOKUP(C8,A4_bearbeitet!$A$3:$Q$54,13,FALSE)</f>
        <v>166.36904761904762</v>
      </c>
      <c r="L8" s="77">
        <f>VLOOKUP(C8,A4_bearbeitet!$A$3:$Q$54,14,FALSE)</f>
        <v>-32.748538011695906</v>
      </c>
      <c r="M8" s="77">
        <f>VLOOKUP(C8,A4_bearbeitet!$A$3:$Q$54,15,FALSE)</f>
        <v>975.75757575757575</v>
      </c>
      <c r="N8" s="77">
        <f>VLOOKUP(C8,A4_bearbeitet!$A$3:$Q$54,16,FALSE)</f>
        <v>1169.2307692307693</v>
      </c>
      <c r="O8" s="77">
        <f>VLOOKUP(C8,A4_bearbeitet!$A$3:$Q$54,17,FALSE)</f>
        <v>981.39534883720933</v>
      </c>
      <c r="P8" s="68"/>
      <c r="R8" s="6"/>
      <c r="S8" s="6"/>
      <c r="T8" s="6"/>
      <c r="U8" s="6"/>
      <c r="V8" s="6"/>
      <c r="W8" s="6"/>
      <c r="X8" s="6"/>
      <c r="Y8" s="6"/>
      <c r="Z8" s="6"/>
      <c r="AB8" s="6"/>
      <c r="AC8" s="6"/>
      <c r="AD8" s="6"/>
      <c r="AE8" s="6"/>
      <c r="AF8" s="6"/>
      <c r="AG8" s="6"/>
      <c r="AH8" s="6"/>
      <c r="AI8" s="6"/>
      <c r="AJ8" s="6"/>
    </row>
    <row r="9" spans="2:36" ht="8.25" customHeight="1">
      <c r="B9" s="5" t="str">
        <f t="shared" si="0"/>
        <v>3157</v>
      </c>
      <c r="C9" s="67">
        <v>157</v>
      </c>
      <c r="D9" s="2" t="s">
        <v>12</v>
      </c>
      <c r="E9" s="78">
        <v>2019</v>
      </c>
      <c r="F9" s="79">
        <f>VLOOKUP(C9,A4_bearbeitet!$A$3:$L$54,8,FALSE)</f>
        <v>1450</v>
      </c>
      <c r="G9" s="79">
        <f>VLOOKUP(C9,A4_bearbeitet!$A$3:$L$54,9,FALSE)</f>
        <v>2245</v>
      </c>
      <c r="H9" s="79">
        <f>VLOOKUP(C9,A4_bearbeitet!$A$3:$L$54,10,FALSE)</f>
        <v>1585</v>
      </c>
      <c r="I9" s="79">
        <f>VLOOKUP(C9,A4_bearbeitet!$A$3:$L$54,11,FALSE)</f>
        <v>520</v>
      </c>
      <c r="J9" s="79">
        <f>VLOOKUP(C9,A4_bearbeitet!$A$3:$L$54,12,FALSE)</f>
        <v>620</v>
      </c>
      <c r="K9" s="81">
        <f>VLOOKUP(C9,A4_bearbeitet!$A$3:$Q$54,13,FALSE)</f>
        <v>203.34728033472803</v>
      </c>
      <c r="L9" s="77">
        <f>VLOOKUP(C9,A4_bearbeitet!$A$3:$Q$54,14,FALSE)</f>
        <v>-23.794976238968093</v>
      </c>
      <c r="M9" s="77">
        <f>VLOOKUP(C9,A4_bearbeitet!$A$3:$Q$54,15,FALSE)</f>
        <v>1469.3069306930693</v>
      </c>
      <c r="N9" s="77">
        <f>VLOOKUP(C9,A4_bearbeitet!$A$3:$Q$54,16,FALSE)</f>
        <v>1525</v>
      </c>
      <c r="O9" s="77">
        <f>VLOOKUP(C9,A4_bearbeitet!$A$3:$Q$54,17,FALSE)</f>
        <v>785.71428571428567</v>
      </c>
      <c r="P9" s="68"/>
      <c r="R9" s="6"/>
      <c r="S9" s="6"/>
      <c r="T9" s="6"/>
      <c r="U9" s="6"/>
      <c r="V9" s="6"/>
      <c r="W9" s="6"/>
      <c r="X9" s="6"/>
      <c r="Y9" s="6"/>
      <c r="Z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8.25" customHeight="1">
      <c r="B10" s="5" t="str">
        <f t="shared" si="0"/>
        <v>3158</v>
      </c>
      <c r="C10" s="67">
        <v>158</v>
      </c>
      <c r="D10" s="2" t="s">
        <v>13</v>
      </c>
      <c r="E10" s="78">
        <v>2019</v>
      </c>
      <c r="F10" s="79">
        <f>VLOOKUP(C10,A4_bearbeitet!$A$3:$L$54,8,FALSE)</f>
        <v>750</v>
      </c>
      <c r="G10" s="79">
        <f>VLOOKUP(C10,A4_bearbeitet!$A$3:$L$54,9,FALSE)</f>
        <v>915</v>
      </c>
      <c r="H10" s="79">
        <f>VLOOKUP(C10,A4_bearbeitet!$A$3:$L$54,10,FALSE)</f>
        <v>1050</v>
      </c>
      <c r="I10" s="79">
        <f>VLOOKUP(C10,A4_bearbeitet!$A$3:$L$54,11,FALSE)</f>
        <v>125</v>
      </c>
      <c r="J10" s="79">
        <f>VLOOKUP(C10,A4_bearbeitet!$A$3:$L$54,12,FALSE)</f>
        <v>250</v>
      </c>
      <c r="K10" s="81">
        <f>VLOOKUP(C10,A4_bearbeitet!$A$3:$Q$54,13,FALSE)</f>
        <v>130.06134969325154</v>
      </c>
      <c r="L10" s="77">
        <f>VLOOKUP(C10,A4_bearbeitet!$A$3:$Q$54,14,FALSE)</f>
        <v>-30.943396226415093</v>
      </c>
      <c r="M10" s="77">
        <f>VLOOKUP(C10,A4_bearbeitet!$A$3:$Q$54,15,FALSE)</f>
        <v>552.17391304347825</v>
      </c>
      <c r="N10" s="77">
        <f>VLOOKUP(C10,A4_bearbeitet!$A$3:$Q$54,16,FALSE)</f>
        <v>420.83333333333331</v>
      </c>
      <c r="O10" s="77">
        <f>VLOOKUP(C10,A4_bearbeitet!$A$3:$Q$54,17,FALSE)</f>
        <v>338.59649122807019</v>
      </c>
      <c r="P10" s="68"/>
      <c r="R10" s="6"/>
      <c r="S10" s="6"/>
      <c r="T10" s="6"/>
      <c r="U10" s="6"/>
      <c r="V10" s="6"/>
      <c r="W10" s="6"/>
      <c r="X10" s="6"/>
      <c r="Y10" s="6"/>
      <c r="Z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8.25" customHeight="1">
      <c r="B11" s="5" t="str">
        <f t="shared" si="0"/>
        <v>3159</v>
      </c>
      <c r="C11" s="67">
        <v>159</v>
      </c>
      <c r="D11" s="2" t="s">
        <v>8</v>
      </c>
      <c r="E11" s="78">
        <v>2019</v>
      </c>
      <c r="F11" s="79">
        <f>VLOOKUP(C11,A4_bearbeitet!$A$3:$L$54,8,FALSE)</f>
        <v>1545</v>
      </c>
      <c r="G11" s="79">
        <f>VLOOKUP(C11,A4_bearbeitet!$A$3:$L$54,9,FALSE)</f>
        <v>3000</v>
      </c>
      <c r="H11" s="79">
        <f>VLOOKUP(C11,A4_bearbeitet!$A$3:$L$54,10,FALSE)</f>
        <v>2860</v>
      </c>
      <c r="I11" s="79">
        <f>VLOOKUP(C11,A4_bearbeitet!$A$3:$L$54,11,FALSE)</f>
        <v>1135</v>
      </c>
      <c r="J11" s="79">
        <f>VLOOKUP(C11,A4_bearbeitet!$A$3:$L$54,12,FALSE)</f>
        <v>815</v>
      </c>
      <c r="K11" s="81">
        <f>VLOOKUP(C11,A4_bearbeitet!$A$3:$Q$54,13,FALSE)</f>
        <v>56.218402426693629</v>
      </c>
      <c r="L11" s="77">
        <f>VLOOKUP(C11,A4_bearbeitet!$A$3:$Q$54,14,FALSE)</f>
        <v>-21.527596128694743</v>
      </c>
      <c r="M11" s="77">
        <f>VLOOKUP(C11,A4_bearbeitet!$A$3:$Q$54,15,FALSE)</f>
        <v>1480.110497237569</v>
      </c>
      <c r="N11" s="77">
        <f>VLOOKUP(C11,A4_bearbeitet!$A$3:$Q$54,16,FALSE)</f>
        <v>613.8364779874214</v>
      </c>
      <c r="O11" s="77">
        <f>VLOOKUP(C11,A4_bearbeitet!$A$3:$Q$54,17,FALSE)</f>
        <v>144.0119760479042</v>
      </c>
      <c r="P11" s="68"/>
      <c r="R11" s="6"/>
      <c r="S11" s="6"/>
      <c r="T11" s="6"/>
      <c r="U11" s="6"/>
      <c r="V11" s="6"/>
      <c r="W11" s="6"/>
      <c r="X11" s="6"/>
      <c r="Y11" s="6"/>
      <c r="Z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8.25" customHeight="1">
      <c r="B12" s="5" t="str">
        <f t="shared" si="0"/>
        <v>31</v>
      </c>
      <c r="C12" s="74">
        <v>1</v>
      </c>
      <c r="D12" s="74" t="s">
        <v>58</v>
      </c>
      <c r="E12" s="78">
        <v>2019</v>
      </c>
      <c r="F12" s="79">
        <f>VLOOKUP(C12,A4_bearbeitet!$A$3:$L$54,8,FALSE)</f>
        <v>14065</v>
      </c>
      <c r="G12" s="79">
        <f>VLOOKUP(C12,A4_bearbeitet!$A$3:$L$54,9,FALSE)</f>
        <v>21725</v>
      </c>
      <c r="H12" s="79">
        <f>VLOOKUP(C12,A4_bearbeitet!$A$3:$L$54,10,FALSE)</f>
        <v>18045</v>
      </c>
      <c r="I12" s="79">
        <f>VLOOKUP(C12,A4_bearbeitet!$A$3:$L$54,11,FALSE)</f>
        <v>6430</v>
      </c>
      <c r="J12" s="79">
        <f>VLOOKUP(C12,A4_bearbeitet!$A$3:$L$54,12,FALSE)</f>
        <v>4860</v>
      </c>
      <c r="K12" s="81">
        <f>VLOOKUP(C12,A4_bearbeitet!$A$3:$Q$54,13,FALSE)</f>
        <v>117.08597005710757</v>
      </c>
      <c r="L12" s="77">
        <f>VLOOKUP(C12,A4_bearbeitet!$A$3:$Q$54,14,FALSE)</f>
        <v>-19.426621666728479</v>
      </c>
      <c r="M12" s="77">
        <f>VLOOKUP(C12,A4_bearbeitet!$A$3:$Q$54,15,FALSE)</f>
        <v>1655.3501945525293</v>
      </c>
      <c r="N12" s="77">
        <f>VLOOKUP(C12,A4_bearbeitet!$A$3:$Q$54,16,FALSE)</f>
        <v>695.79207920792078</v>
      </c>
      <c r="O12" s="77">
        <f>VLOOKUP(C12,A4_bearbeitet!$A$3:$Q$54,17,FALSE)</f>
        <v>284.79809976247031</v>
      </c>
      <c r="P12" s="68"/>
      <c r="R12" s="6"/>
      <c r="S12" s="6"/>
      <c r="T12" s="6"/>
      <c r="U12" s="6"/>
      <c r="V12" s="6"/>
      <c r="W12" s="6"/>
      <c r="X12" s="6"/>
      <c r="Y12" s="6"/>
      <c r="Z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8.25" customHeight="1">
      <c r="B13" s="5" t="str">
        <f t="shared" si="0"/>
        <v>3241</v>
      </c>
      <c r="C13" s="67">
        <v>241</v>
      </c>
      <c r="D13" s="2" t="s">
        <v>15</v>
      </c>
      <c r="E13" s="78">
        <v>2019</v>
      </c>
      <c r="F13" s="79">
        <f>VLOOKUP(C13,A4_bearbeitet!$A$3:$L$54,8,FALSE)</f>
        <v>18065</v>
      </c>
      <c r="G13" s="79">
        <f>VLOOKUP(C13,A4_bearbeitet!$A$3:$L$54,9,FALSE)</f>
        <v>25830</v>
      </c>
      <c r="H13" s="79">
        <f>VLOOKUP(C13,A4_bearbeitet!$A$3:$L$54,10,FALSE)</f>
        <v>14770</v>
      </c>
      <c r="I13" s="79">
        <f>VLOOKUP(C13,A4_bearbeitet!$A$3:$L$54,11,FALSE)</f>
        <v>6870</v>
      </c>
      <c r="J13" s="79">
        <f>VLOOKUP(C13,A4_bearbeitet!$A$3:$L$54,12,FALSE)</f>
        <v>11295</v>
      </c>
      <c r="K13" s="81">
        <f>VLOOKUP(C13,A4_bearbeitet!$A$3:$Q$54,13,FALSE)</f>
        <v>128.98973253897833</v>
      </c>
      <c r="L13" s="77">
        <f>VLOOKUP(C13,A4_bearbeitet!$A$3:$Q$54,14,FALSE)</f>
        <v>-13.027374659079431</v>
      </c>
      <c r="M13" s="77">
        <f>VLOOKUP(C13,A4_bearbeitet!$A$3:$Q$54,15,FALSE)</f>
        <v>1410.2249488752557</v>
      </c>
      <c r="N13" s="77">
        <f>VLOOKUP(C13,A4_bearbeitet!$A$3:$Q$54,16,FALSE)</f>
        <v>838.52459016393448</v>
      </c>
      <c r="O13" s="77">
        <f>VLOOKUP(C13,A4_bearbeitet!$A$3:$Q$54,17,FALSE)</f>
        <v>333.2566168009206</v>
      </c>
      <c r="P13" s="68"/>
      <c r="R13" s="6"/>
      <c r="S13" s="6"/>
      <c r="T13" s="6"/>
      <c r="U13" s="6"/>
      <c r="V13" s="6"/>
      <c r="W13" s="6"/>
      <c r="X13" s="6"/>
      <c r="Y13" s="6"/>
      <c r="Z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8.25" customHeight="1">
      <c r="B14" s="5" t="str">
        <f t="shared" si="0"/>
        <v>3241001</v>
      </c>
      <c r="C14" s="67">
        <v>241001</v>
      </c>
      <c r="D14" s="2" t="s">
        <v>16</v>
      </c>
      <c r="E14" s="78">
        <v>2019</v>
      </c>
      <c r="F14" s="79">
        <f>VLOOKUP(C14,A4_bearbeitet!$A$3:$L$54,8,FALSE)</f>
        <v>9470</v>
      </c>
      <c r="G14" s="79">
        <f>VLOOKUP(C14,A4_bearbeitet!$A$3:$L$54,9,FALSE)</f>
        <v>16275</v>
      </c>
      <c r="H14" s="79">
        <f>VLOOKUP(C14,A4_bearbeitet!$A$3:$L$54,10,FALSE)</f>
        <v>6715</v>
      </c>
      <c r="I14" s="79">
        <f>VLOOKUP(C14,A4_bearbeitet!$A$3:$L$54,11,FALSE)</f>
        <v>3715</v>
      </c>
      <c r="J14" s="79">
        <f>VLOOKUP(C14,A4_bearbeitet!$A$3:$L$54,12,FALSE)</f>
        <v>5320</v>
      </c>
      <c r="K14" s="81">
        <f>VLOOKUP(C14,A4_bearbeitet!$A$3:$Q$54,13,FALSE)</f>
        <v>101.66098807495742</v>
      </c>
      <c r="L14" s="77">
        <f>VLOOKUP(C14,A4_bearbeitet!$A$3:$Q$54,14,FALSE)</f>
        <v>-15.891472868217054</v>
      </c>
      <c r="M14" s="77">
        <f>VLOOKUP(C14,A4_bearbeitet!$A$3:$Q$54,15,FALSE)</f>
        <v>1201.3565891472867</v>
      </c>
      <c r="N14" s="77">
        <f>VLOOKUP(C14,A4_bearbeitet!$A$3:$Q$54,16,FALSE)</f>
        <v>1008.955223880597</v>
      </c>
      <c r="O14" s="77">
        <f>VLOOKUP(C14,A4_bearbeitet!$A$3:$Q$54,17,FALSE)</f>
        <v>166.93426994480683</v>
      </c>
      <c r="P14" s="68"/>
      <c r="R14" s="6"/>
      <c r="S14" s="6"/>
      <c r="T14" s="6"/>
      <c r="U14" s="6"/>
      <c r="V14" s="6"/>
      <c r="W14" s="6"/>
      <c r="X14" s="6"/>
      <c r="Y14" s="6"/>
      <c r="Z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8.25" customHeight="1">
      <c r="B15" s="5" t="str">
        <f t="shared" si="0"/>
        <v>3241999</v>
      </c>
      <c r="C15" s="67">
        <v>241999</v>
      </c>
      <c r="D15" s="2" t="s">
        <v>17</v>
      </c>
      <c r="E15" s="78">
        <v>2019</v>
      </c>
      <c r="F15" s="79">
        <f>VLOOKUP(C15,A4_bearbeitet!$A$3:$L$54,8,FALSE)</f>
        <v>8595</v>
      </c>
      <c r="G15" s="79">
        <f>VLOOKUP(C15,A4_bearbeitet!$A$3:$L$54,9,FALSE)</f>
        <v>9555</v>
      </c>
      <c r="H15" s="79">
        <f>VLOOKUP(C15,A4_bearbeitet!$A$3:$L$54,10,FALSE)</f>
        <v>8055</v>
      </c>
      <c r="I15" s="79">
        <f>VLOOKUP(C15,A4_bearbeitet!$A$3:$L$54,11,FALSE)</f>
        <v>3155</v>
      </c>
      <c r="J15" s="79">
        <f>VLOOKUP(C15,A4_bearbeitet!$A$3:$L$54,12,FALSE)</f>
        <v>5975</v>
      </c>
      <c r="K15" s="81">
        <f>VLOOKUP(C15,A4_bearbeitet!$A$3:$Q$54,13,FALSE)</f>
        <v>169.18258690886313</v>
      </c>
      <c r="L15" s="77">
        <f>VLOOKUP(C15,A4_bearbeitet!$A$3:$Q$54,14,FALSE)</f>
        <v>-7.6722388636583245</v>
      </c>
      <c r="M15" s="77">
        <f>VLOOKUP(C15,A4_bearbeitet!$A$3:$Q$54,15,FALSE)</f>
        <v>1643.5064935064936</v>
      </c>
      <c r="N15" s="77">
        <f>VLOOKUP(C15,A4_bearbeitet!$A$3:$Q$54,16,FALSE)</f>
        <v>694.71032745591936</v>
      </c>
      <c r="O15" s="77">
        <f>VLOOKUP(C15,A4_bearbeitet!$A$3:$Q$54,17,FALSE)</f>
        <v>873.12703583061887</v>
      </c>
      <c r="P15" s="68"/>
      <c r="R15" s="6"/>
      <c r="S15" s="6"/>
      <c r="T15" s="6"/>
      <c r="U15" s="6"/>
      <c r="V15" s="6"/>
      <c r="W15" s="6"/>
      <c r="X15" s="6"/>
      <c r="Y15" s="6"/>
      <c r="Z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8.25" customHeight="1">
      <c r="B16" s="5" t="str">
        <f t="shared" si="0"/>
        <v>3251</v>
      </c>
      <c r="C16" s="67">
        <v>251</v>
      </c>
      <c r="D16" s="2" t="s">
        <v>18</v>
      </c>
      <c r="E16" s="78">
        <v>2019</v>
      </c>
      <c r="F16" s="79">
        <f>VLOOKUP(C16,A4_bearbeitet!$A$3:$L$54,8,FALSE)</f>
        <v>3430</v>
      </c>
      <c r="G16" s="79">
        <f>VLOOKUP(C16,A4_bearbeitet!$A$3:$L$54,9,FALSE)</f>
        <v>1540</v>
      </c>
      <c r="H16" s="79">
        <f>VLOOKUP(C16,A4_bearbeitet!$A$3:$L$54,10,FALSE)</f>
        <v>1805</v>
      </c>
      <c r="I16" s="79">
        <f>VLOOKUP(C16,A4_bearbeitet!$A$3:$L$54,11,FALSE)</f>
        <v>1780</v>
      </c>
      <c r="J16" s="79">
        <f>VLOOKUP(C16,A4_bearbeitet!$A$3:$L$54,12,FALSE)</f>
        <v>895</v>
      </c>
      <c r="K16" s="81">
        <f>VLOOKUP(C16,A4_bearbeitet!$A$3:$Q$54,13,FALSE)</f>
        <v>354.90716180371351</v>
      </c>
      <c r="L16" s="77">
        <f>VLOOKUP(C16,A4_bearbeitet!$A$3:$Q$54,14,FALSE)</f>
        <v>-13.870246085011185</v>
      </c>
      <c r="M16" s="77">
        <f>VLOOKUP(C16,A4_bearbeitet!$A$3:$Q$54,15,FALSE)</f>
        <v>1391.7355371900826</v>
      </c>
      <c r="N16" s="77">
        <f>VLOOKUP(C16,A4_bearbeitet!$A$3:$Q$54,16,FALSE)</f>
        <v>2916.9491525423728</v>
      </c>
      <c r="O16" s="77">
        <f>VLOOKUP(C16,A4_bearbeitet!$A$3:$Q$54,17,FALSE)</f>
        <v>852.12765957446811</v>
      </c>
      <c r="P16" s="68"/>
      <c r="R16" s="6"/>
      <c r="S16" s="6"/>
      <c r="T16" s="6"/>
      <c r="U16" s="6"/>
      <c r="V16" s="6"/>
      <c r="W16" s="6"/>
      <c r="X16" s="6"/>
      <c r="Y16" s="6"/>
      <c r="Z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2:36" ht="8.25" customHeight="1">
      <c r="B17" s="5" t="str">
        <f t="shared" si="0"/>
        <v>3252</v>
      </c>
      <c r="C17" s="67">
        <v>252</v>
      </c>
      <c r="D17" s="2" t="s">
        <v>19</v>
      </c>
      <c r="E17" s="78">
        <v>2019</v>
      </c>
      <c r="F17" s="79">
        <f>VLOOKUP(C17,A4_bearbeitet!$A$3:$L$54,8,FALSE)</f>
        <v>1050</v>
      </c>
      <c r="G17" s="79">
        <f>VLOOKUP(C17,A4_bearbeitet!$A$3:$L$54,9,FALSE)</f>
        <v>2670</v>
      </c>
      <c r="H17" s="79">
        <f>VLOOKUP(C17,A4_bearbeitet!$A$3:$L$54,10,FALSE)</f>
        <v>2170</v>
      </c>
      <c r="I17" s="79">
        <f>VLOOKUP(C17,A4_bearbeitet!$A$3:$L$54,11,FALSE)</f>
        <v>1295</v>
      </c>
      <c r="J17" s="79">
        <f>VLOOKUP(C17,A4_bearbeitet!$A$3:$L$54,12,FALSE)</f>
        <v>1155</v>
      </c>
      <c r="K17" s="81">
        <f>VLOOKUP(C17,A4_bearbeitet!$A$3:$Q$54,13,FALSE)</f>
        <v>84.859154929577471</v>
      </c>
      <c r="L17" s="77">
        <f>VLOOKUP(C17,A4_bearbeitet!$A$3:$Q$54,14,FALSE)</f>
        <v>-17.106488668115492</v>
      </c>
      <c r="M17" s="77">
        <f>VLOOKUP(C17,A4_bearbeitet!$A$3:$Q$54,15,FALSE)</f>
        <v>1428.1690140845071</v>
      </c>
      <c r="N17" s="77">
        <f>VLOOKUP(C17,A4_bearbeitet!$A$3:$Q$54,16,FALSE)</f>
        <v>2254.5454545454545</v>
      </c>
      <c r="O17" s="77">
        <f>VLOOKUP(C17,A4_bearbeitet!$A$3:$Q$54,17,FALSE)</f>
        <v>2410.8695652173915</v>
      </c>
      <c r="P17" s="68"/>
      <c r="R17" s="6"/>
      <c r="S17" s="6"/>
      <c r="T17" s="6"/>
      <c r="U17" s="6"/>
      <c r="V17" s="6"/>
      <c r="W17" s="6"/>
      <c r="X17" s="6"/>
      <c r="Y17" s="6"/>
      <c r="Z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2:36" ht="8.25" customHeight="1">
      <c r="B18" s="5" t="str">
        <f t="shared" si="0"/>
        <v>3254</v>
      </c>
      <c r="C18" s="67">
        <v>254</v>
      </c>
      <c r="D18" s="2" t="s">
        <v>20</v>
      </c>
      <c r="E18" s="78">
        <v>2019</v>
      </c>
      <c r="F18" s="79">
        <f>VLOOKUP(C18,A4_bearbeitet!$A$3:$L$54,8,FALSE)</f>
        <v>2320</v>
      </c>
      <c r="G18" s="79">
        <f>VLOOKUP(C18,A4_bearbeitet!$A$3:$L$54,9,FALSE)</f>
        <v>3235</v>
      </c>
      <c r="H18" s="79">
        <f>VLOOKUP(C18,A4_bearbeitet!$A$3:$L$54,10,FALSE)</f>
        <v>2640</v>
      </c>
      <c r="I18" s="79">
        <f>VLOOKUP(C18,A4_bearbeitet!$A$3:$L$54,11,FALSE)</f>
        <v>1220</v>
      </c>
      <c r="J18" s="79">
        <f>VLOOKUP(C18,A4_bearbeitet!$A$3:$L$54,12,FALSE)</f>
        <v>1740</v>
      </c>
      <c r="K18" s="81">
        <f>VLOOKUP(C18,A4_bearbeitet!$A$3:$Q$54,13,FALSE)</f>
        <v>136.97650663942798</v>
      </c>
      <c r="L18" s="77">
        <f>VLOOKUP(C18,A4_bearbeitet!$A$3:$Q$54,14,FALSE)</f>
        <v>-22.291616622627913</v>
      </c>
      <c r="M18" s="77">
        <f>VLOOKUP(C18,A4_bearbeitet!$A$3:$Q$54,15,FALSE)</f>
        <v>804.10958904109589</v>
      </c>
      <c r="N18" s="77">
        <f>VLOOKUP(C18,A4_bearbeitet!$A$3:$Q$54,16,FALSE)</f>
        <v>838.46153846153845</v>
      </c>
      <c r="O18" s="77">
        <f>VLOOKUP(C18,A4_bearbeitet!$A$3:$Q$54,17,FALSE)</f>
        <v>709.30232558139539</v>
      </c>
      <c r="P18" s="68"/>
      <c r="R18" s="6"/>
      <c r="S18" s="6"/>
      <c r="T18" s="6"/>
      <c r="U18" s="6"/>
      <c r="V18" s="6"/>
      <c r="W18" s="6"/>
      <c r="X18" s="6"/>
      <c r="Y18" s="6"/>
      <c r="Z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2:36" ht="8.25" customHeight="1">
      <c r="B19" s="5" t="str">
        <f t="shared" si="0"/>
        <v>3255</v>
      </c>
      <c r="C19" s="67">
        <v>255</v>
      </c>
      <c r="D19" s="2" t="s">
        <v>21</v>
      </c>
      <c r="E19" s="78">
        <v>2019</v>
      </c>
      <c r="F19" s="79">
        <f>VLOOKUP(C19,A4_bearbeitet!$A$3:$L$54,8,FALSE)</f>
        <v>155</v>
      </c>
      <c r="G19" s="79">
        <f>VLOOKUP(C19,A4_bearbeitet!$A$3:$L$54,9,FALSE)</f>
        <v>965</v>
      </c>
      <c r="H19" s="79">
        <f>VLOOKUP(C19,A4_bearbeitet!$A$3:$L$54,10,FALSE)</f>
        <v>640</v>
      </c>
      <c r="I19" s="79">
        <f>VLOOKUP(C19,A4_bearbeitet!$A$3:$L$54,11,FALSE)</f>
        <v>65</v>
      </c>
      <c r="J19" s="79">
        <f>VLOOKUP(C19,A4_bearbeitet!$A$3:$L$54,12,FALSE)</f>
        <v>150</v>
      </c>
      <c r="K19" s="81">
        <f>VLOOKUP(C19,A4_bearbeitet!$A$3:$Q$54,13,FALSE)</f>
        <v>-13.407821229050279</v>
      </c>
      <c r="L19" s="77">
        <f>VLOOKUP(C19,A4_bearbeitet!$A$3:$Q$54,14,FALSE)</f>
        <v>-28.782287822878228</v>
      </c>
      <c r="M19" s="77">
        <f>VLOOKUP(C19,A4_bearbeitet!$A$3:$Q$54,15,FALSE)</f>
        <v>2361.5384615384614</v>
      </c>
      <c r="N19" s="77">
        <f>VLOOKUP(C19,A4_bearbeitet!$A$3:$Q$54,16,FALSE)</f>
        <v>364.28571428571428</v>
      </c>
      <c r="O19" s="77">
        <f>VLOOKUP(C19,A4_bearbeitet!$A$3:$Q$54,17,FALSE)</f>
        <v>1053.8461538461538</v>
      </c>
      <c r="P19" s="68"/>
      <c r="R19" s="6"/>
      <c r="S19" s="6"/>
      <c r="T19" s="6"/>
      <c r="U19" s="6"/>
      <c r="V19" s="6"/>
      <c r="W19" s="6"/>
      <c r="X19" s="6"/>
      <c r="Y19" s="6"/>
      <c r="Z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2:36" ht="8.25" customHeight="1">
      <c r="B20" s="5" t="str">
        <f t="shared" si="0"/>
        <v>3256</v>
      </c>
      <c r="C20" s="67">
        <v>256</v>
      </c>
      <c r="D20" s="2" t="s">
        <v>22</v>
      </c>
      <c r="E20" s="78">
        <v>2019</v>
      </c>
      <c r="F20" s="79">
        <f>VLOOKUP(C20,A4_bearbeitet!$A$3:$L$54,8,FALSE)</f>
        <v>1670</v>
      </c>
      <c r="G20" s="79">
        <f>VLOOKUP(C20,A4_bearbeitet!$A$3:$L$54,9,FALSE)</f>
        <v>1315</v>
      </c>
      <c r="H20" s="79">
        <f>VLOOKUP(C20,A4_bearbeitet!$A$3:$L$54,10,FALSE)</f>
        <v>1375</v>
      </c>
      <c r="I20" s="79">
        <f>VLOOKUP(C20,A4_bearbeitet!$A$3:$L$54,11,FALSE)</f>
        <v>1180</v>
      </c>
      <c r="J20" s="79">
        <f>VLOOKUP(C20,A4_bearbeitet!$A$3:$L$54,12,FALSE)</f>
        <v>1055</v>
      </c>
      <c r="K20" s="81">
        <f>VLOOKUP(C20,A4_bearbeitet!$A$3:$Q$54,13,FALSE)</f>
        <v>246.47302904564316</v>
      </c>
      <c r="L20" s="77">
        <f>VLOOKUP(C20,A4_bearbeitet!$A$3:$Q$54,14,FALSE)</f>
        <v>-33.719758064516128</v>
      </c>
      <c r="M20" s="77">
        <f>VLOOKUP(C20,A4_bearbeitet!$A$3:$Q$54,15,FALSE)</f>
        <v>315.40785498489424</v>
      </c>
      <c r="N20" s="77">
        <f>VLOOKUP(C20,A4_bearbeitet!$A$3:$Q$54,16,FALSE)</f>
        <v>3475.757575757576</v>
      </c>
      <c r="O20" s="77">
        <f>VLOOKUP(C20,A4_bearbeitet!$A$3:$Q$54,17,FALSE)</f>
        <v>1718.9655172413793</v>
      </c>
      <c r="P20" s="68"/>
      <c r="R20" s="6"/>
      <c r="S20" s="6"/>
      <c r="T20" s="6"/>
      <c r="U20" s="6"/>
      <c r="V20" s="6"/>
      <c r="W20" s="6"/>
      <c r="X20" s="6"/>
      <c r="Y20" s="6"/>
      <c r="Z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2:36" ht="8.25" customHeight="1">
      <c r="B21" s="5" t="str">
        <f t="shared" si="0"/>
        <v>3257</v>
      </c>
      <c r="C21" s="67">
        <v>257</v>
      </c>
      <c r="D21" s="2" t="s">
        <v>23</v>
      </c>
      <c r="E21" s="78">
        <v>2019</v>
      </c>
      <c r="F21" s="79">
        <f>VLOOKUP(C21,A4_bearbeitet!$A$3:$L$54,8,FALSE)</f>
        <v>1730</v>
      </c>
      <c r="G21" s="79">
        <f>VLOOKUP(C21,A4_bearbeitet!$A$3:$L$54,9,FALSE)</f>
        <v>2085</v>
      </c>
      <c r="H21" s="79">
        <f>VLOOKUP(C21,A4_bearbeitet!$A$3:$L$54,10,FALSE)</f>
        <v>1550</v>
      </c>
      <c r="I21" s="79">
        <f>VLOOKUP(C21,A4_bearbeitet!$A$3:$L$54,11,FALSE)</f>
        <v>625</v>
      </c>
      <c r="J21" s="79">
        <f>VLOOKUP(C21,A4_bearbeitet!$A$3:$L$54,12,FALSE)</f>
        <v>810</v>
      </c>
      <c r="K21" s="81">
        <f>VLOOKUP(C21,A4_bearbeitet!$A$3:$Q$54,13,FALSE)</f>
        <v>188.81469115191987</v>
      </c>
      <c r="L21" s="77">
        <f>VLOOKUP(C21,A4_bearbeitet!$A$3:$Q$54,14,FALSE)</f>
        <v>-31.862745098039216</v>
      </c>
      <c r="M21" s="77">
        <f>VLOOKUP(C21,A4_bearbeitet!$A$3:$Q$54,15,FALSE)</f>
        <v>913.07189542483661</v>
      </c>
      <c r="N21" s="77">
        <f>VLOOKUP(C21,A4_bearbeitet!$A$3:$Q$54,16,FALSE)</f>
        <v>959.32203389830511</v>
      </c>
      <c r="O21" s="77">
        <f>VLOOKUP(C21,A4_bearbeitet!$A$3:$Q$54,17,FALSE)</f>
        <v>458.62068965517244</v>
      </c>
      <c r="P21" s="68"/>
      <c r="R21" s="6"/>
      <c r="S21" s="6"/>
      <c r="T21" s="6"/>
      <c r="U21" s="6"/>
      <c r="V21" s="6"/>
      <c r="W21" s="6"/>
      <c r="X21" s="6"/>
      <c r="Y21" s="6"/>
      <c r="Z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2:36" ht="8.25" customHeight="1">
      <c r="B22" s="5" t="str">
        <f t="shared" si="0"/>
        <v>32</v>
      </c>
      <c r="C22" s="74">
        <v>2</v>
      </c>
      <c r="D22" s="74" t="s">
        <v>59</v>
      </c>
      <c r="E22" s="78">
        <v>2019</v>
      </c>
      <c r="F22" s="79">
        <f>VLOOKUP(C22,A4_bearbeitet!$A$3:$L$54,8,FALSE)</f>
        <v>28425</v>
      </c>
      <c r="G22" s="79">
        <f>VLOOKUP(C22,A4_bearbeitet!$A$3:$L$54,9,FALSE)</f>
        <v>37635</v>
      </c>
      <c r="H22" s="79">
        <f>VLOOKUP(C22,A4_bearbeitet!$A$3:$L$54,10,FALSE)</f>
        <v>24950</v>
      </c>
      <c r="I22" s="79">
        <f>VLOOKUP(C22,A4_bearbeitet!$A$3:$L$54,11,FALSE)</f>
        <v>13035</v>
      </c>
      <c r="J22" s="79">
        <f>VLOOKUP(C22,A4_bearbeitet!$A$3:$L$54,12,FALSE)</f>
        <v>17105</v>
      </c>
      <c r="K22" s="81">
        <f>VLOOKUP(C22,A4_bearbeitet!$A$3:$Q$54,13,FALSE)</f>
        <v>148.25327510917032</v>
      </c>
      <c r="L22" s="77">
        <f>VLOOKUP(C22,A4_bearbeitet!$A$3:$Q$54,14,FALSE)</f>
        <v>-16.865473823724322</v>
      </c>
      <c r="M22" s="77">
        <f>VLOOKUP(C22,A4_bearbeitet!$A$3:$Q$54,15,FALSE)</f>
        <v>1121.2432697014194</v>
      </c>
      <c r="N22" s="77">
        <f>VLOOKUP(C22,A4_bearbeitet!$A$3:$Q$54,16,FALSE)</f>
        <v>1104.7134935304991</v>
      </c>
      <c r="O22" s="77">
        <f>VLOOKUP(C22,A4_bearbeitet!$A$3:$Q$54,17,FALSE)</f>
        <v>438.23159219634988</v>
      </c>
      <c r="P22" s="68"/>
      <c r="R22" s="6"/>
      <c r="S22" s="6"/>
      <c r="T22" s="6"/>
      <c r="U22" s="6"/>
      <c r="V22" s="6"/>
      <c r="W22" s="6"/>
      <c r="X22" s="6"/>
      <c r="Y22" s="6"/>
      <c r="Z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2:36" ht="8.25" customHeight="1">
      <c r="B23" s="5" t="str">
        <f t="shared" si="0"/>
        <v>3351</v>
      </c>
      <c r="C23" s="67">
        <v>351</v>
      </c>
      <c r="D23" s="2" t="s">
        <v>25</v>
      </c>
      <c r="E23" s="78">
        <v>2019</v>
      </c>
      <c r="F23" s="79">
        <f>VLOOKUP(C23,A4_bearbeitet!$A$3:$L$54,8,FALSE)</f>
        <v>1595</v>
      </c>
      <c r="G23" s="79">
        <f>VLOOKUP(C23,A4_bearbeitet!$A$3:$L$54,9,FALSE)</f>
        <v>1370</v>
      </c>
      <c r="H23" s="79">
        <f>VLOOKUP(C23,A4_bearbeitet!$A$3:$L$54,10,FALSE)</f>
        <v>1660</v>
      </c>
      <c r="I23" s="79">
        <f>VLOOKUP(C23,A4_bearbeitet!$A$3:$L$54,11,FALSE)</f>
        <v>915</v>
      </c>
      <c r="J23" s="79">
        <f>VLOOKUP(C23,A4_bearbeitet!$A$3:$L$54,12,FALSE)</f>
        <v>1930</v>
      </c>
      <c r="K23" s="81">
        <f>VLOOKUP(C23,A4_bearbeitet!$A$3:$Q$54,13,FALSE)</f>
        <v>278.85985748218525</v>
      </c>
      <c r="L23" s="77">
        <f>VLOOKUP(C23,A4_bearbeitet!$A$3:$Q$54,14,FALSE)</f>
        <v>-43.341604631927211</v>
      </c>
      <c r="M23" s="77">
        <f>VLOOKUP(C23,A4_bearbeitet!$A$3:$Q$54,15,FALSE)</f>
        <v>1271.9008264462809</v>
      </c>
      <c r="N23" s="77">
        <f>VLOOKUP(C23,A4_bearbeitet!$A$3:$Q$54,16,FALSE)</f>
        <v>1120</v>
      </c>
      <c r="O23" s="77">
        <f>VLOOKUP(C23,A4_bearbeitet!$A$3:$Q$54,17,FALSE)</f>
        <v>1186.6666666666667</v>
      </c>
      <c r="P23" s="68"/>
      <c r="R23" s="6"/>
      <c r="S23" s="6"/>
      <c r="T23" s="6"/>
      <c r="U23" s="6"/>
      <c r="V23" s="6"/>
      <c r="W23" s="6"/>
      <c r="X23" s="6"/>
      <c r="Y23" s="6"/>
      <c r="Z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2:36" ht="8.25" customHeight="1">
      <c r="B24" s="5" t="str">
        <f t="shared" si="0"/>
        <v>3352</v>
      </c>
      <c r="C24" s="67">
        <v>352</v>
      </c>
      <c r="D24" s="2" t="s">
        <v>26</v>
      </c>
      <c r="E24" s="78">
        <v>2019</v>
      </c>
      <c r="F24" s="79">
        <f>VLOOKUP(C24,A4_bearbeitet!$A$3:$L$54,8,FALSE)</f>
        <v>1450</v>
      </c>
      <c r="G24" s="79">
        <f>VLOOKUP(C24,A4_bearbeitet!$A$3:$L$54,9,FALSE)</f>
        <v>790</v>
      </c>
      <c r="H24" s="79">
        <f>VLOOKUP(C24,A4_bearbeitet!$A$3:$L$54,10,FALSE)</f>
        <v>1580</v>
      </c>
      <c r="I24" s="79">
        <f>VLOOKUP(C24,A4_bearbeitet!$A$3:$L$54,11,FALSE)</f>
        <v>580</v>
      </c>
      <c r="J24" s="79">
        <f>VLOOKUP(C24,A4_bearbeitet!$A$3:$L$54,12,FALSE)</f>
        <v>365</v>
      </c>
      <c r="K24" s="81">
        <f>VLOOKUP(C24,A4_bearbeitet!$A$3:$Q$54,13,FALSE)</f>
        <v>240.3755868544601</v>
      </c>
      <c r="L24" s="77">
        <f>VLOOKUP(C24,A4_bearbeitet!$A$3:$Q$54,14,FALSE)</f>
        <v>-31.364031277150303</v>
      </c>
      <c r="M24" s="77">
        <f>VLOOKUP(C24,A4_bearbeitet!$A$3:$Q$54,15,FALSE)</f>
        <v>1716.0919540229886</v>
      </c>
      <c r="N24" s="77">
        <f>VLOOKUP(C24,A4_bearbeitet!$A$3:$Q$54,16,FALSE)</f>
        <v>1387.1794871794871</v>
      </c>
      <c r="O24" s="77">
        <f>VLOOKUP(C24,A4_bearbeitet!$A$3:$Q$54,17,FALSE)</f>
        <v>362.02531645569621</v>
      </c>
      <c r="P24" s="68"/>
      <c r="R24" s="6"/>
      <c r="S24" s="6"/>
      <c r="T24" s="6"/>
      <c r="U24" s="6"/>
      <c r="V24" s="6"/>
      <c r="W24" s="6"/>
      <c r="X24" s="6"/>
      <c r="Y24" s="6"/>
      <c r="Z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2:36" ht="8.25" customHeight="1">
      <c r="B25" s="5" t="str">
        <f t="shared" si="0"/>
        <v>3353</v>
      </c>
      <c r="C25" s="67">
        <v>353</v>
      </c>
      <c r="D25" s="2" t="s">
        <v>27</v>
      </c>
      <c r="E25" s="78">
        <v>2019</v>
      </c>
      <c r="F25" s="79">
        <f>VLOOKUP(C25,A4_bearbeitet!$A$3:$L$54,8,FALSE)</f>
        <v>3105</v>
      </c>
      <c r="G25" s="79">
        <f>VLOOKUP(C25,A4_bearbeitet!$A$3:$L$54,9,FALSE)</f>
        <v>1565</v>
      </c>
      <c r="H25" s="79">
        <f>VLOOKUP(C25,A4_bearbeitet!$A$3:$L$54,10,FALSE)</f>
        <v>1190</v>
      </c>
      <c r="I25" s="79">
        <f>VLOOKUP(C25,A4_bearbeitet!$A$3:$L$54,11,FALSE)</f>
        <v>1640</v>
      </c>
      <c r="J25" s="79">
        <f>VLOOKUP(C25,A4_bearbeitet!$A$3:$L$54,12,FALSE)</f>
        <v>425</v>
      </c>
      <c r="K25" s="81">
        <f>VLOOKUP(C25,A4_bearbeitet!$A$3:$Q$54,13,FALSE)</f>
        <v>253.64464692482915</v>
      </c>
      <c r="L25" s="77">
        <f>VLOOKUP(C25,A4_bearbeitet!$A$3:$Q$54,14,FALSE)</f>
        <v>-3.3353922174181592</v>
      </c>
      <c r="M25" s="77">
        <f>VLOOKUP(C25,A4_bearbeitet!$A$3:$Q$54,15,FALSE)</f>
        <v>1139.5833333333333</v>
      </c>
      <c r="N25" s="77">
        <f>VLOOKUP(C25,A4_bearbeitet!$A$3:$Q$54,16,FALSE)</f>
        <v>1201.5873015873017</v>
      </c>
      <c r="O25" s="77">
        <f>VLOOKUP(C25,A4_bearbeitet!$A$3:$Q$54,17,FALSE)</f>
        <v>632.75862068965512</v>
      </c>
      <c r="P25" s="68"/>
      <c r="R25" s="6"/>
      <c r="S25" s="6"/>
      <c r="T25" s="6"/>
      <c r="U25" s="6"/>
      <c r="V25" s="6"/>
      <c r="W25" s="6"/>
      <c r="X25" s="6"/>
      <c r="Y25" s="6"/>
      <c r="Z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2:36" ht="8.25" customHeight="1">
      <c r="B26" s="5" t="str">
        <f t="shared" si="0"/>
        <v>3354</v>
      </c>
      <c r="C26" s="67">
        <v>354</v>
      </c>
      <c r="D26" s="2" t="s">
        <v>28</v>
      </c>
      <c r="E26" s="78">
        <v>2019</v>
      </c>
      <c r="F26" s="79">
        <f>VLOOKUP(C26,A4_bearbeitet!$A$3:$L$54,8,FALSE)</f>
        <v>645</v>
      </c>
      <c r="G26" s="79">
        <f>VLOOKUP(C26,A4_bearbeitet!$A$3:$L$54,9,FALSE)</f>
        <v>110</v>
      </c>
      <c r="H26" s="79">
        <f>VLOOKUP(C26,A4_bearbeitet!$A$3:$L$54,10,FALSE)</f>
        <v>275</v>
      </c>
      <c r="I26" s="79">
        <f>VLOOKUP(C26,A4_bearbeitet!$A$3:$L$54,11,FALSE)</f>
        <v>135</v>
      </c>
      <c r="J26" s="79">
        <f>VLOOKUP(C26,A4_bearbeitet!$A$3:$L$54,12,FALSE)</f>
        <v>55</v>
      </c>
      <c r="K26" s="81">
        <f>VLOOKUP(C26,A4_bearbeitet!$A$3:$Q$54,13,FALSE)</f>
        <v>174.46808510638297</v>
      </c>
      <c r="L26" s="77">
        <f>VLOOKUP(C26,A4_bearbeitet!$A$3:$Q$54,14,FALSE)</f>
        <v>5.7692307692307692</v>
      </c>
      <c r="M26" s="77">
        <f>VLOOKUP(C26,A4_bearbeitet!$A$3:$Q$54,15,FALSE)</f>
        <v>3828.5714285714284</v>
      </c>
      <c r="N26" s="77">
        <f>VLOOKUP(C26,A4_bearbeitet!$A$3:$Q$54,16,FALSE)</f>
        <v>1587.5</v>
      </c>
      <c r="O26" s="77">
        <f>VLOOKUP(C26,A4_bearbeitet!$A$3:$Q$54,17,FALSE)</f>
        <v>5400</v>
      </c>
      <c r="P26" s="68"/>
      <c r="R26" s="6"/>
      <c r="S26" s="6"/>
      <c r="T26" s="6"/>
      <c r="U26" s="6"/>
      <c r="V26" s="6"/>
      <c r="W26" s="6"/>
      <c r="X26" s="6"/>
      <c r="Y26" s="6"/>
      <c r="Z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2:36" ht="8.25" customHeight="1">
      <c r="B27" s="5" t="str">
        <f t="shared" si="0"/>
        <v>3355</v>
      </c>
      <c r="C27" s="67">
        <v>355</v>
      </c>
      <c r="D27" s="2" t="s">
        <v>29</v>
      </c>
      <c r="E27" s="78">
        <v>2019</v>
      </c>
      <c r="F27" s="79">
        <f>VLOOKUP(C27,A4_bearbeitet!$A$3:$L$54,8,FALSE)</f>
        <v>1465</v>
      </c>
      <c r="G27" s="79">
        <f>VLOOKUP(C27,A4_bearbeitet!$A$3:$L$54,9,FALSE)</f>
        <v>775</v>
      </c>
      <c r="H27" s="79">
        <f>VLOOKUP(C27,A4_bearbeitet!$A$3:$L$54,10,FALSE)</f>
        <v>1910</v>
      </c>
      <c r="I27" s="79">
        <f>VLOOKUP(C27,A4_bearbeitet!$A$3:$L$54,11,FALSE)</f>
        <v>555</v>
      </c>
      <c r="J27" s="79">
        <f>VLOOKUP(C27,A4_bearbeitet!$A$3:$L$54,12,FALSE)</f>
        <v>795</v>
      </c>
      <c r="K27" s="81">
        <f>VLOOKUP(C27,A4_bearbeitet!$A$3:$Q$54,13,FALSE)</f>
        <v>150.42735042735043</v>
      </c>
      <c r="L27" s="77">
        <f>VLOOKUP(C27,A4_bearbeitet!$A$3:$Q$54,14,FALSE)</f>
        <v>-22.110552763819097</v>
      </c>
      <c r="M27" s="77">
        <f>VLOOKUP(C27,A4_bearbeitet!$A$3:$Q$54,15,FALSE)</f>
        <v>1532.4786324786326</v>
      </c>
      <c r="N27" s="77">
        <f>VLOOKUP(C27,A4_bearbeitet!$A$3:$Q$54,16,FALSE)</f>
        <v>1400</v>
      </c>
      <c r="O27" s="77">
        <f>VLOOKUP(C27,A4_bearbeitet!$A$3:$Q$54,17,FALSE)</f>
        <v>406.36942675159236</v>
      </c>
      <c r="P27" s="68"/>
      <c r="R27" s="6"/>
      <c r="S27" s="6"/>
      <c r="T27" s="6"/>
      <c r="U27" s="6"/>
      <c r="V27" s="6"/>
      <c r="W27" s="6"/>
      <c r="X27" s="6"/>
      <c r="Y27" s="6"/>
      <c r="Z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36" ht="8.25" customHeight="1">
      <c r="B28" s="5" t="str">
        <f t="shared" si="0"/>
        <v>3356</v>
      </c>
      <c r="C28" s="67">
        <v>356</v>
      </c>
      <c r="D28" s="2" t="s">
        <v>30</v>
      </c>
      <c r="E28" s="78">
        <v>2019</v>
      </c>
      <c r="F28" s="79">
        <f>VLOOKUP(C28,A4_bearbeitet!$A$3:$L$54,8,FALSE)</f>
        <v>725</v>
      </c>
      <c r="G28" s="79">
        <f>VLOOKUP(C28,A4_bearbeitet!$A$3:$L$54,9,FALSE)</f>
        <v>750</v>
      </c>
      <c r="H28" s="79">
        <f>VLOOKUP(C28,A4_bearbeitet!$A$3:$L$54,10,FALSE)</f>
        <v>715</v>
      </c>
      <c r="I28" s="79">
        <f>VLOOKUP(C28,A4_bearbeitet!$A$3:$L$54,11,FALSE)</f>
        <v>190</v>
      </c>
      <c r="J28" s="79">
        <f>VLOOKUP(C28,A4_bearbeitet!$A$3:$L$54,12,FALSE)</f>
        <v>285</v>
      </c>
      <c r="K28" s="81">
        <f>VLOOKUP(C28,A4_bearbeitet!$A$3:$Q$54,13,FALSE)</f>
        <v>175.66539923954372</v>
      </c>
      <c r="L28" s="77">
        <f>VLOOKUP(C28,A4_bearbeitet!$A$3:$Q$54,14,FALSE)</f>
        <v>-25.595238095238095</v>
      </c>
      <c r="M28" s="77">
        <f>VLOOKUP(C28,A4_bearbeitet!$A$3:$Q$54,15,FALSE)</f>
        <v>761.4457831325301</v>
      </c>
      <c r="N28" s="77">
        <f>VLOOKUP(C28,A4_bearbeitet!$A$3:$Q$54,16,FALSE)</f>
        <v>493.75</v>
      </c>
      <c r="O28" s="77">
        <f>VLOOKUP(C28,A4_bearbeitet!$A$3:$Q$54,17,FALSE)</f>
        <v>714.28571428571433</v>
      </c>
      <c r="P28" s="68"/>
      <c r="R28" s="6"/>
      <c r="S28" s="6"/>
      <c r="T28" s="6"/>
      <c r="U28" s="6"/>
      <c r="V28" s="6"/>
      <c r="W28" s="6"/>
      <c r="X28" s="6"/>
      <c r="Y28" s="6"/>
      <c r="Z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2:36" ht="8.25" customHeight="1">
      <c r="B29" s="5" t="str">
        <f t="shared" si="0"/>
        <v>3357</v>
      </c>
      <c r="C29" s="67">
        <v>357</v>
      </c>
      <c r="D29" s="2" t="s">
        <v>31</v>
      </c>
      <c r="E29" s="78">
        <v>2019</v>
      </c>
      <c r="F29" s="79">
        <f>VLOOKUP(C29,A4_bearbeitet!$A$3:$L$54,8,FALSE)</f>
        <v>1840</v>
      </c>
      <c r="G29" s="79">
        <f>VLOOKUP(C29,A4_bearbeitet!$A$3:$L$54,9,FALSE)</f>
        <v>725</v>
      </c>
      <c r="H29" s="79">
        <f>VLOOKUP(C29,A4_bearbeitet!$A$3:$L$54,10,FALSE)</f>
        <v>1150</v>
      </c>
      <c r="I29" s="79">
        <f>VLOOKUP(C29,A4_bearbeitet!$A$3:$L$54,11,FALSE)</f>
        <v>725</v>
      </c>
      <c r="J29" s="79">
        <f>VLOOKUP(C29,A4_bearbeitet!$A$3:$L$54,12,FALSE)</f>
        <v>320</v>
      </c>
      <c r="K29" s="81">
        <f>VLOOKUP(C29,A4_bearbeitet!$A$3:$Q$54,13,FALSE)</f>
        <v>159.52045133991538</v>
      </c>
      <c r="L29" s="77">
        <f>VLOOKUP(C29,A4_bearbeitet!$A$3:$Q$54,14,FALSE)</f>
        <v>-27.5</v>
      </c>
      <c r="M29" s="77">
        <f>VLOOKUP(C29,A4_bearbeitet!$A$3:$Q$54,15,FALSE)</f>
        <v>2574.4186046511627</v>
      </c>
      <c r="N29" s="77">
        <f>VLOOKUP(C29,A4_bearbeitet!$A$3:$Q$54,16,FALSE)</f>
        <v>1194.6428571428571</v>
      </c>
      <c r="O29" s="77">
        <f>VLOOKUP(C29,A4_bearbeitet!$A$3:$Q$54,17,FALSE)</f>
        <v>433.33333333333331</v>
      </c>
      <c r="P29" s="68"/>
      <c r="R29" s="6"/>
      <c r="S29" s="6"/>
      <c r="T29" s="6"/>
      <c r="U29" s="6"/>
      <c r="V29" s="6"/>
      <c r="W29" s="6"/>
      <c r="X29" s="6"/>
      <c r="Y29" s="6"/>
      <c r="Z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2:36" ht="8.25" customHeight="1">
      <c r="B30" s="5" t="str">
        <f t="shared" si="0"/>
        <v>3358</v>
      </c>
      <c r="C30" s="67">
        <v>358</v>
      </c>
      <c r="D30" s="2" t="s">
        <v>32</v>
      </c>
      <c r="E30" s="78">
        <v>2019</v>
      </c>
      <c r="F30" s="79">
        <f>VLOOKUP(C30,A4_bearbeitet!$A$3:$L$54,8,FALSE)</f>
        <v>2350</v>
      </c>
      <c r="G30" s="79">
        <f>VLOOKUP(C30,A4_bearbeitet!$A$3:$L$54,9,FALSE)</f>
        <v>910</v>
      </c>
      <c r="H30" s="79">
        <f>VLOOKUP(C30,A4_bearbeitet!$A$3:$L$54,10,FALSE)</f>
        <v>1170</v>
      </c>
      <c r="I30" s="79">
        <f>VLOOKUP(C30,A4_bearbeitet!$A$3:$L$54,11,FALSE)</f>
        <v>745</v>
      </c>
      <c r="J30" s="79">
        <f>VLOOKUP(C30,A4_bearbeitet!$A$3:$L$54,12,FALSE)</f>
        <v>500</v>
      </c>
      <c r="K30" s="81">
        <f>VLOOKUP(C30,A4_bearbeitet!$A$3:$Q$54,13,FALSE)</f>
        <v>406.4655172413793</v>
      </c>
      <c r="L30" s="77">
        <f>VLOOKUP(C30,A4_bearbeitet!$A$3:$Q$54,14,FALSE)</f>
        <v>-29.838087895142635</v>
      </c>
      <c r="M30" s="77">
        <f>VLOOKUP(C30,A4_bearbeitet!$A$3:$Q$54,15,FALSE)</f>
        <v>1185.7142857142858</v>
      </c>
      <c r="N30" s="77">
        <f>VLOOKUP(C30,A4_bearbeitet!$A$3:$Q$54,16,FALSE)</f>
        <v>1717.0731707317073</v>
      </c>
      <c r="O30" s="77">
        <f>VLOOKUP(C30,A4_bearbeitet!$A$3:$Q$54,17,FALSE)</f>
        <v>502.40963855421688</v>
      </c>
      <c r="P30" s="68"/>
      <c r="R30" s="6"/>
      <c r="S30" s="6"/>
      <c r="T30" s="6"/>
      <c r="U30" s="6"/>
      <c r="V30" s="6"/>
      <c r="W30" s="6"/>
      <c r="X30" s="6"/>
      <c r="Y30" s="6"/>
      <c r="Z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2:36" ht="8.25" customHeight="1">
      <c r="B31" s="5" t="str">
        <f t="shared" si="0"/>
        <v>3359</v>
      </c>
      <c r="C31" s="67">
        <v>359</v>
      </c>
      <c r="D31" s="1" t="s">
        <v>33</v>
      </c>
      <c r="E31" s="78">
        <v>2019</v>
      </c>
      <c r="F31" s="79">
        <f>VLOOKUP(C31,A4_bearbeitet!$A$3:$L$54,8,FALSE)</f>
        <v>3735</v>
      </c>
      <c r="G31" s="79">
        <f>VLOOKUP(C31,A4_bearbeitet!$A$3:$L$54,9,FALSE)</f>
        <v>1775</v>
      </c>
      <c r="H31" s="79">
        <f>VLOOKUP(C31,A4_bearbeitet!$A$3:$L$54,10,FALSE)</f>
        <v>2490</v>
      </c>
      <c r="I31" s="79">
        <f>VLOOKUP(C31,A4_bearbeitet!$A$3:$L$54,11,FALSE)</f>
        <v>1520</v>
      </c>
      <c r="J31" s="79">
        <f>VLOOKUP(C31,A4_bearbeitet!$A$3:$L$54,12,FALSE)</f>
        <v>400</v>
      </c>
      <c r="K31" s="81">
        <f>VLOOKUP(C31,A4_bearbeitet!$A$3:$Q$54,13,FALSE)</f>
        <v>432.81027104136945</v>
      </c>
      <c r="L31" s="77">
        <f>VLOOKUP(C31,A4_bearbeitet!$A$3:$Q$54,14,FALSE)</f>
        <v>-9.4849566547679753</v>
      </c>
      <c r="M31" s="77">
        <f>VLOOKUP(C31,A4_bearbeitet!$A$3:$Q$54,15,FALSE)</f>
        <v>3457.1428571428573</v>
      </c>
      <c r="N31" s="77">
        <f>VLOOKUP(C31,A4_bearbeitet!$A$3:$Q$54,16,FALSE)</f>
        <v>1688.2352941176471</v>
      </c>
      <c r="O31" s="77">
        <f>VLOOKUP(C31,A4_bearbeitet!$A$3:$Q$54,17,FALSE)</f>
        <v>244.82758620689654</v>
      </c>
      <c r="P31" s="68"/>
      <c r="R31" s="6"/>
      <c r="S31" s="6"/>
      <c r="T31" s="6"/>
      <c r="U31" s="6"/>
      <c r="V31" s="6"/>
      <c r="W31" s="6"/>
      <c r="X31" s="6"/>
      <c r="Y31" s="6"/>
      <c r="Z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2:36" ht="8.25" customHeight="1">
      <c r="B32" s="5" t="str">
        <f t="shared" si="0"/>
        <v>3360</v>
      </c>
      <c r="C32" s="67">
        <v>360</v>
      </c>
      <c r="D32" s="1" t="s">
        <v>34</v>
      </c>
      <c r="E32" s="78">
        <v>2019</v>
      </c>
      <c r="F32" s="79">
        <f>VLOOKUP(C32,A4_bearbeitet!$A$3:$L$54,8,FALSE)</f>
        <v>940</v>
      </c>
      <c r="G32" s="79">
        <f>VLOOKUP(C32,A4_bearbeitet!$A$3:$L$54,9,FALSE)</f>
        <v>280</v>
      </c>
      <c r="H32" s="79">
        <f>VLOOKUP(C32,A4_bearbeitet!$A$3:$L$54,10,FALSE)</f>
        <v>710</v>
      </c>
      <c r="I32" s="79">
        <f>VLOOKUP(C32,A4_bearbeitet!$A$3:$L$54,11,FALSE)</f>
        <v>345</v>
      </c>
      <c r="J32" s="79">
        <f>VLOOKUP(C32,A4_bearbeitet!$A$3:$L$54,12,FALSE)</f>
        <v>225</v>
      </c>
      <c r="K32" s="81">
        <f>VLOOKUP(C32,A4_bearbeitet!$A$3:$Q$54,13,FALSE)</f>
        <v>219.72789115646259</v>
      </c>
      <c r="L32" s="77">
        <f>VLOOKUP(C32,A4_bearbeitet!$A$3:$Q$54,14,FALSE)</f>
        <v>-21.348314606741575</v>
      </c>
      <c r="M32" s="77">
        <f>VLOOKUP(C32,A4_bearbeitet!$A$3:$Q$54,15,FALSE)</f>
        <v>1988.2352941176471</v>
      </c>
      <c r="N32" s="77">
        <f>VLOOKUP(C32,A4_bearbeitet!$A$3:$Q$54,16,FALSE)</f>
        <v>1468.1818181818182</v>
      </c>
      <c r="O32" s="77">
        <f>VLOOKUP(C32,A4_bearbeitet!$A$3:$Q$54,17,FALSE)</f>
        <v>268.85245901639342</v>
      </c>
      <c r="P32" s="68"/>
      <c r="R32" s="6"/>
      <c r="S32" s="6"/>
      <c r="T32" s="6"/>
      <c r="U32" s="6"/>
      <c r="V32" s="6"/>
      <c r="W32" s="6"/>
      <c r="X32" s="6"/>
      <c r="Y32" s="6"/>
      <c r="Z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2:36" ht="8.25" customHeight="1">
      <c r="B33" s="5" t="str">
        <f t="shared" si="0"/>
        <v>3361</v>
      </c>
      <c r="C33" s="67">
        <v>361</v>
      </c>
      <c r="D33" s="1" t="s">
        <v>35</v>
      </c>
      <c r="E33" s="78">
        <v>2019</v>
      </c>
      <c r="F33" s="79">
        <f>VLOOKUP(C33,A4_bearbeitet!$A$3:$L$54,8,FALSE)</f>
        <v>1385</v>
      </c>
      <c r="G33" s="79">
        <f>VLOOKUP(C33,A4_bearbeitet!$A$3:$L$54,9,FALSE)</f>
        <v>1660</v>
      </c>
      <c r="H33" s="79">
        <f>VLOOKUP(C33,A4_bearbeitet!$A$3:$L$54,10,FALSE)</f>
        <v>1145</v>
      </c>
      <c r="I33" s="79">
        <f>VLOOKUP(C33,A4_bearbeitet!$A$3:$L$54,11,FALSE)</f>
        <v>585</v>
      </c>
      <c r="J33" s="79">
        <f>VLOOKUP(C33,A4_bearbeitet!$A$3:$L$54,12,FALSE)</f>
        <v>720</v>
      </c>
      <c r="K33" s="81">
        <f>VLOOKUP(C33,A4_bearbeitet!$A$3:$Q$54,13,FALSE)</f>
        <v>210.53811659192826</v>
      </c>
      <c r="L33" s="77">
        <f>VLOOKUP(C33,A4_bearbeitet!$A$3:$Q$54,14,FALSE)</f>
        <v>-35.029354207436398</v>
      </c>
      <c r="M33" s="77">
        <f>VLOOKUP(C33,A4_bearbeitet!$A$3:$Q$54,15,FALSE)</f>
        <v>1131.1827956989248</v>
      </c>
      <c r="N33" s="77">
        <f>VLOOKUP(C33,A4_bearbeitet!$A$3:$Q$54,16,FALSE)</f>
        <v>1989.2857142857142</v>
      </c>
      <c r="O33" s="77">
        <f>VLOOKUP(C33,A4_bearbeitet!$A$3:$Q$54,17,FALSE)</f>
        <v>548.64864864864865</v>
      </c>
      <c r="P33" s="68"/>
      <c r="R33" s="6"/>
      <c r="S33" s="6"/>
      <c r="T33" s="6"/>
      <c r="U33" s="6"/>
      <c r="V33" s="6"/>
      <c r="W33" s="6"/>
      <c r="X33" s="6"/>
      <c r="Y33" s="6"/>
      <c r="Z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2:36" ht="8.25" customHeight="1">
      <c r="B34" s="5" t="str">
        <f t="shared" si="0"/>
        <v>33</v>
      </c>
      <c r="C34" s="74">
        <v>3</v>
      </c>
      <c r="D34" s="75" t="s">
        <v>60</v>
      </c>
      <c r="E34" s="78">
        <v>2019</v>
      </c>
      <c r="F34" s="79">
        <f>VLOOKUP(C34,A4_bearbeitet!$A$3:$L$54,8,FALSE)</f>
        <v>19240</v>
      </c>
      <c r="G34" s="79">
        <f>VLOOKUP(C34,A4_bearbeitet!$A$3:$L$54,9,FALSE)</f>
        <v>10710</v>
      </c>
      <c r="H34" s="79">
        <f>VLOOKUP(C34,A4_bearbeitet!$A$3:$L$54,10,FALSE)</f>
        <v>13990</v>
      </c>
      <c r="I34" s="79">
        <f>VLOOKUP(C34,A4_bearbeitet!$A$3:$L$54,11,FALSE)</f>
        <v>7930</v>
      </c>
      <c r="J34" s="79">
        <f>VLOOKUP(C34,A4_bearbeitet!$A$3:$L$54,12,FALSE)</f>
        <v>6025</v>
      </c>
      <c r="K34" s="81">
        <f>VLOOKUP(C34,A4_bearbeitet!$A$3:$Q$54,13,FALSE)</f>
        <v>254.8506086315013</v>
      </c>
      <c r="L34" s="77">
        <f>VLOOKUP(C34,A4_bearbeitet!$A$3:$Q$54,14,FALSE)</f>
        <v>-25.954092920353983</v>
      </c>
      <c r="M34" s="77">
        <f>VLOOKUP(C34,A4_bearbeitet!$A$3:$Q$54,15,FALSE)</f>
        <v>1561.520190023753</v>
      </c>
      <c r="N34" s="77">
        <f>VLOOKUP(C34,A4_bearbeitet!$A$3:$Q$54,16,FALSE)</f>
        <v>1344.4444444444443</v>
      </c>
      <c r="O34" s="77">
        <f>VLOOKUP(C34,A4_bearbeitet!$A$3:$Q$54,17,FALSE)</f>
        <v>561.36114160263446</v>
      </c>
      <c r="P34" s="68"/>
      <c r="R34" s="6"/>
      <c r="S34" s="6"/>
      <c r="T34" s="6"/>
      <c r="U34" s="6"/>
      <c r="V34" s="6"/>
      <c r="W34" s="6"/>
      <c r="X34" s="6"/>
      <c r="Y34" s="6"/>
      <c r="Z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2:36" ht="8.25" customHeight="1">
      <c r="B35" s="5" t="str">
        <f t="shared" si="0"/>
        <v>3401</v>
      </c>
      <c r="C35" s="67">
        <v>401</v>
      </c>
      <c r="D35" s="1" t="s">
        <v>37</v>
      </c>
      <c r="E35" s="78">
        <v>2019</v>
      </c>
      <c r="F35" s="79">
        <f>VLOOKUP(C35,A4_bearbeitet!$A$3:$L$54,8,FALSE)</f>
        <v>1425</v>
      </c>
      <c r="G35" s="79">
        <f>VLOOKUP(C35,A4_bearbeitet!$A$3:$L$54,9,FALSE)</f>
        <v>2305</v>
      </c>
      <c r="H35" s="79">
        <f>VLOOKUP(C35,A4_bearbeitet!$A$3:$L$54,10,FALSE)</f>
        <v>1775</v>
      </c>
      <c r="I35" s="79">
        <f>VLOOKUP(C35,A4_bearbeitet!$A$3:$L$54,11,FALSE)</f>
        <v>1120</v>
      </c>
      <c r="J35" s="79">
        <f>VLOOKUP(C35,A4_bearbeitet!$A$3:$L$54,12,FALSE)</f>
        <v>995</v>
      </c>
      <c r="K35" s="81">
        <f>VLOOKUP(C35,A4_bearbeitet!$A$3:$Q$54,13,FALSE)</f>
        <v>185.57114228456913</v>
      </c>
      <c r="L35" s="77">
        <f>VLOOKUP(C35,A4_bearbeitet!$A$3:$Q$54,14,FALSE)</f>
        <v>-27.218187559204296</v>
      </c>
      <c r="M35" s="77">
        <f>VLOOKUP(C35,A4_bearbeitet!$A$3:$Q$54,15,FALSE)</f>
        <v>1606.7307692307693</v>
      </c>
      <c r="N35" s="77">
        <f>VLOOKUP(C35,A4_bearbeitet!$A$3:$Q$54,16,FALSE)</f>
        <v>4207.6923076923076</v>
      </c>
      <c r="O35" s="77">
        <f>VLOOKUP(C35,A4_bearbeitet!$A$3:$Q$54,17,FALSE)</f>
        <v>1321.4285714285713</v>
      </c>
      <c r="P35" s="68"/>
      <c r="R35" s="6"/>
      <c r="S35" s="6"/>
      <c r="T35" s="6"/>
      <c r="U35" s="6"/>
      <c r="V35" s="6"/>
      <c r="W35" s="6"/>
      <c r="X35" s="6"/>
      <c r="Y35" s="6"/>
      <c r="Z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2:36" ht="8.25" customHeight="1">
      <c r="B36" s="5" t="str">
        <f t="shared" si="0"/>
        <v>3402</v>
      </c>
      <c r="C36" s="67">
        <v>402</v>
      </c>
      <c r="D36" s="1" t="s">
        <v>38</v>
      </c>
      <c r="E36" s="78">
        <v>2019</v>
      </c>
      <c r="F36" s="79">
        <f>VLOOKUP(C36,A4_bearbeitet!$A$3:$L$54,8,FALSE)</f>
        <v>835</v>
      </c>
      <c r="G36" s="79">
        <f>VLOOKUP(C36,A4_bearbeitet!$A$3:$L$54,9,FALSE)</f>
        <v>270</v>
      </c>
      <c r="H36" s="79">
        <f>VLOOKUP(C36,A4_bearbeitet!$A$3:$L$54,10,FALSE)</f>
        <v>945</v>
      </c>
      <c r="I36" s="79">
        <f>VLOOKUP(C36,A4_bearbeitet!$A$3:$L$54,11,FALSE)</f>
        <v>570</v>
      </c>
      <c r="J36" s="79">
        <f>VLOOKUP(C36,A4_bearbeitet!$A$3:$L$54,12,FALSE)</f>
        <v>160</v>
      </c>
      <c r="K36" s="81">
        <f>VLOOKUP(C36,A4_bearbeitet!$A$3:$Q$54,13,FALSE)</f>
        <v>209.25925925925927</v>
      </c>
      <c r="L36" s="77">
        <f>VLOOKUP(C36,A4_bearbeitet!$A$3:$Q$54,14,FALSE)</f>
        <v>-27.613941018766756</v>
      </c>
      <c r="M36" s="77">
        <f>VLOOKUP(C36,A4_bearbeitet!$A$3:$Q$54,15,FALSE)</f>
        <v>94400</v>
      </c>
      <c r="N36" s="77">
        <f>VLOOKUP(C36,A4_bearbeitet!$A$3:$Q$54,16,FALSE)</f>
        <v>1361.5384615384614</v>
      </c>
      <c r="O36" s="77">
        <f>VLOOKUP(C36,A4_bearbeitet!$A$3:$Q$54,17,FALSE)</f>
        <v>492.59259259259261</v>
      </c>
      <c r="P36" s="68"/>
      <c r="R36" s="6"/>
      <c r="S36" s="6"/>
      <c r="T36" s="6"/>
      <c r="U36" s="6"/>
      <c r="V36" s="6"/>
      <c r="W36" s="6"/>
      <c r="X36" s="6"/>
      <c r="Y36" s="6"/>
      <c r="Z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2:36" ht="8.25" customHeight="1">
      <c r="B37" s="5" t="str">
        <f t="shared" si="0"/>
        <v>3403</v>
      </c>
      <c r="C37" s="67">
        <v>403</v>
      </c>
      <c r="D37" s="1" t="s">
        <v>39</v>
      </c>
      <c r="E37" s="78">
        <v>2019</v>
      </c>
      <c r="F37" s="79">
        <f>VLOOKUP(C37,A4_bearbeitet!$A$3:$L$54,8,FALSE)</f>
        <v>1365</v>
      </c>
      <c r="G37" s="79">
        <f>VLOOKUP(C37,A4_bearbeitet!$A$3:$L$54,9,FALSE)</f>
        <v>1440</v>
      </c>
      <c r="H37" s="79">
        <f>VLOOKUP(C37,A4_bearbeitet!$A$3:$L$54,10,FALSE)</f>
        <v>2040</v>
      </c>
      <c r="I37" s="79">
        <f>VLOOKUP(C37,A4_bearbeitet!$A$3:$L$54,11,FALSE)</f>
        <v>965</v>
      </c>
      <c r="J37" s="79">
        <f>VLOOKUP(C37,A4_bearbeitet!$A$3:$L$54,12,FALSE)</f>
        <v>3370</v>
      </c>
      <c r="K37" s="81">
        <f>VLOOKUP(C37,A4_bearbeitet!$A$3:$Q$54,13,FALSE)</f>
        <v>90.909090909090907</v>
      </c>
      <c r="L37" s="77">
        <f>VLOOKUP(C37,A4_bearbeitet!$A$3:$Q$54,14,FALSE)</f>
        <v>-32.615816565278429</v>
      </c>
      <c r="M37" s="77">
        <f>VLOOKUP(C37,A4_bearbeitet!$A$3:$Q$54,15,FALSE)</f>
        <v>2117.391304347826</v>
      </c>
      <c r="N37" s="77">
        <f>VLOOKUP(C37,A4_bearbeitet!$A$3:$Q$54,16,FALSE)</f>
        <v>739.13043478260875</v>
      </c>
      <c r="O37" s="77">
        <f>VLOOKUP(C37,A4_bearbeitet!$A$3:$Q$54,17,FALSE)</f>
        <v>657.30337078651689</v>
      </c>
      <c r="P37" s="68"/>
      <c r="R37" s="6"/>
      <c r="S37" s="6"/>
      <c r="T37" s="6"/>
      <c r="U37" s="6"/>
      <c r="V37" s="6"/>
      <c r="W37" s="6"/>
      <c r="X37" s="6"/>
      <c r="Y37" s="6"/>
      <c r="Z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2:36" ht="8.25" customHeight="1">
      <c r="B38" s="5" t="str">
        <f t="shared" si="0"/>
        <v>3404</v>
      </c>
      <c r="C38" s="67">
        <v>404</v>
      </c>
      <c r="D38" s="1" t="s">
        <v>40</v>
      </c>
      <c r="E38" s="78">
        <v>2019</v>
      </c>
      <c r="F38" s="79">
        <f>VLOOKUP(C38,A4_bearbeitet!$A$3:$L$54,8,FALSE)</f>
        <v>1585</v>
      </c>
      <c r="G38" s="79">
        <f>VLOOKUP(C38,A4_bearbeitet!$A$3:$L$54,9,FALSE)</f>
        <v>2640</v>
      </c>
      <c r="H38" s="79">
        <f>VLOOKUP(C38,A4_bearbeitet!$A$3:$L$54,10,FALSE)</f>
        <v>3300</v>
      </c>
      <c r="I38" s="79">
        <f>VLOOKUP(C38,A4_bearbeitet!$A$3:$L$54,11,FALSE)</f>
        <v>975</v>
      </c>
      <c r="J38" s="79">
        <f>VLOOKUP(C38,A4_bearbeitet!$A$3:$L$54,12,FALSE)</f>
        <v>575</v>
      </c>
      <c r="K38" s="81">
        <f>VLOOKUP(C38,A4_bearbeitet!$A$3:$Q$54,13,FALSE)</f>
        <v>156.05815831987076</v>
      </c>
      <c r="L38" s="77">
        <f>VLOOKUP(C38,A4_bearbeitet!$A$3:$Q$54,14,FALSE)</f>
        <v>-17.833800186741364</v>
      </c>
      <c r="M38" s="77">
        <f>VLOOKUP(C38,A4_bearbeitet!$A$3:$Q$54,15,FALSE)</f>
        <v>4483.333333333333</v>
      </c>
      <c r="N38" s="77">
        <f>VLOOKUP(C38,A4_bearbeitet!$A$3:$Q$54,16,FALSE)</f>
        <v>1552.542372881356</v>
      </c>
      <c r="O38" s="77">
        <f>VLOOKUP(C38,A4_bearbeitet!$A$3:$Q$54,17,FALSE)</f>
        <v>1302.439024390244</v>
      </c>
      <c r="P38" s="68"/>
      <c r="R38" s="6"/>
      <c r="S38" s="6"/>
      <c r="T38" s="6"/>
      <c r="U38" s="6"/>
      <c r="V38" s="6"/>
      <c r="W38" s="6"/>
      <c r="X38" s="6"/>
      <c r="Y38" s="6"/>
      <c r="Z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2:36" ht="8.25" customHeight="1">
      <c r="B39" s="5" t="str">
        <f t="shared" si="0"/>
        <v>3405</v>
      </c>
      <c r="C39" s="67">
        <v>405</v>
      </c>
      <c r="D39" s="1" t="s">
        <v>41</v>
      </c>
      <c r="E39" s="78">
        <v>2019</v>
      </c>
      <c r="F39" s="79">
        <f>VLOOKUP(C39,A4_bearbeitet!$A$3:$L$54,8,FALSE)</f>
        <v>680</v>
      </c>
      <c r="G39" s="79">
        <f>VLOOKUP(C39,A4_bearbeitet!$A$3:$L$54,9,FALSE)</f>
        <v>475</v>
      </c>
      <c r="H39" s="79">
        <f>VLOOKUP(C39,A4_bearbeitet!$A$3:$L$54,10,FALSE)</f>
        <v>2100</v>
      </c>
      <c r="I39" s="79">
        <f>VLOOKUP(C39,A4_bearbeitet!$A$3:$L$54,11,FALSE)</f>
        <v>525</v>
      </c>
      <c r="J39" s="79">
        <f>VLOOKUP(C39,A4_bearbeitet!$A$3:$L$54,12,FALSE)</f>
        <v>650</v>
      </c>
      <c r="K39" s="81">
        <f>VLOOKUP(C39,A4_bearbeitet!$A$3:$Q$54,13,FALSE)</f>
        <v>217.75700934579439</v>
      </c>
      <c r="L39" s="77">
        <f>VLOOKUP(C39,A4_bearbeitet!$A$3:$Q$54,14,FALSE)</f>
        <v>-31.259044862518088</v>
      </c>
      <c r="M39" s="77">
        <f>VLOOKUP(C39,A4_bearbeitet!$A$3:$Q$54,15,FALSE)</f>
        <v>3650</v>
      </c>
      <c r="N39" s="77">
        <f>VLOOKUP(C39,A4_bearbeitet!$A$3:$Q$54,16,FALSE)</f>
        <v>3400</v>
      </c>
      <c r="O39" s="77">
        <f>VLOOKUP(C39,A4_bearbeitet!$A$3:$Q$54,17,FALSE)</f>
        <v>591.48936170212767</v>
      </c>
      <c r="P39" s="68"/>
      <c r="R39" s="6"/>
      <c r="S39" s="6"/>
      <c r="T39" s="6"/>
      <c r="U39" s="6"/>
      <c r="V39" s="6"/>
      <c r="W39" s="6"/>
      <c r="X39" s="6"/>
      <c r="Y39" s="6"/>
      <c r="Z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2:36" ht="8.25" customHeight="1">
      <c r="B40" s="5" t="str">
        <f t="shared" si="0"/>
        <v>3451</v>
      </c>
      <c r="C40" s="67">
        <v>451</v>
      </c>
      <c r="D40" s="1" t="s">
        <v>42</v>
      </c>
      <c r="E40" s="78">
        <v>2019</v>
      </c>
      <c r="F40" s="79">
        <f>VLOOKUP(C40,A4_bearbeitet!$A$3:$L$54,8,FALSE)</f>
        <v>1655</v>
      </c>
      <c r="G40" s="79">
        <f>VLOOKUP(C40,A4_bearbeitet!$A$3:$L$54,9,FALSE)</f>
        <v>500</v>
      </c>
      <c r="H40" s="79">
        <f>VLOOKUP(C40,A4_bearbeitet!$A$3:$L$54,10,FALSE)</f>
        <v>1090</v>
      </c>
      <c r="I40" s="79">
        <f>VLOOKUP(C40,A4_bearbeitet!$A$3:$L$54,11,FALSE)</f>
        <v>785</v>
      </c>
      <c r="J40" s="79">
        <f>VLOOKUP(C40,A4_bearbeitet!$A$3:$L$54,12,FALSE)</f>
        <v>595</v>
      </c>
      <c r="K40" s="81">
        <f>VLOOKUP(C40,A4_bearbeitet!$A$3:$Q$54,13,FALSE)</f>
        <v>510.70110701107012</v>
      </c>
      <c r="L40" s="77">
        <f>VLOOKUP(C40,A4_bearbeitet!$A$3:$Q$54,14,FALSE)</f>
        <v>-30.747922437673129</v>
      </c>
      <c r="M40" s="77">
        <f>VLOOKUP(C40,A4_bearbeitet!$A$3:$Q$54,15,FALSE)</f>
        <v>1023.7113402061856</v>
      </c>
      <c r="N40" s="77">
        <f>VLOOKUP(C40,A4_bearbeitet!$A$3:$Q$54,16,FALSE)</f>
        <v>3040</v>
      </c>
      <c r="O40" s="77">
        <f>VLOOKUP(C40,A4_bearbeitet!$A$3:$Q$54,17,FALSE)</f>
        <v>546.73913043478262</v>
      </c>
      <c r="P40" s="68"/>
      <c r="R40" s="6"/>
      <c r="S40" s="6"/>
      <c r="T40" s="6"/>
      <c r="U40" s="6"/>
      <c r="V40" s="6"/>
      <c r="W40" s="6"/>
      <c r="X40" s="6"/>
      <c r="Y40" s="6"/>
      <c r="Z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2:36" ht="8.25" customHeight="1">
      <c r="B41" s="5" t="str">
        <f t="shared" si="0"/>
        <v>3452</v>
      </c>
      <c r="C41" s="67">
        <v>452</v>
      </c>
      <c r="D41" s="1" t="s">
        <v>43</v>
      </c>
      <c r="E41" s="78">
        <v>2019</v>
      </c>
      <c r="F41" s="79">
        <f>VLOOKUP(C41,A4_bearbeitet!$A$3:$L$54,8,FALSE)</f>
        <v>1495</v>
      </c>
      <c r="G41" s="79">
        <f>VLOOKUP(C41,A4_bearbeitet!$A$3:$L$54,9,FALSE)</f>
        <v>425</v>
      </c>
      <c r="H41" s="79">
        <f>VLOOKUP(C41,A4_bearbeitet!$A$3:$L$54,10,FALSE)</f>
        <v>1705</v>
      </c>
      <c r="I41" s="79">
        <f>VLOOKUP(C41,A4_bearbeitet!$A$3:$L$54,11,FALSE)</f>
        <v>1075</v>
      </c>
      <c r="J41" s="79">
        <f>VLOOKUP(C41,A4_bearbeitet!$A$3:$L$54,12,FALSE)</f>
        <v>285</v>
      </c>
      <c r="K41" s="81">
        <f>VLOOKUP(C41,A4_bearbeitet!$A$3:$Q$54,13,FALSE)</f>
        <v>376.11464968152865</v>
      </c>
      <c r="L41" s="77">
        <f>VLOOKUP(C41,A4_bearbeitet!$A$3:$Q$54,14,FALSE)</f>
        <v>-3.4090909090909092</v>
      </c>
      <c r="M41" s="77">
        <f>VLOOKUP(C41,A4_bearbeitet!$A$3:$Q$54,15,FALSE)</f>
        <v>1859.7701149425288</v>
      </c>
      <c r="N41" s="77">
        <f>VLOOKUP(C41,A4_bearbeitet!$A$3:$Q$54,16,FALSE)</f>
        <v>3367.7419354838707</v>
      </c>
      <c r="O41" s="77">
        <f>VLOOKUP(C41,A4_bearbeitet!$A$3:$Q$54,17,FALSE)</f>
        <v>243.37349397590361</v>
      </c>
      <c r="P41" s="68"/>
      <c r="R41" s="6"/>
      <c r="S41" s="6"/>
      <c r="T41" s="6"/>
      <c r="U41" s="6"/>
      <c r="V41" s="6"/>
      <c r="W41" s="6"/>
      <c r="X41" s="6"/>
      <c r="Y41" s="6"/>
      <c r="Z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2:36" ht="8.25" customHeight="1">
      <c r="B42" s="5" t="str">
        <f t="shared" si="0"/>
        <v>3453</v>
      </c>
      <c r="C42" s="67">
        <v>453</v>
      </c>
      <c r="D42" s="1" t="s">
        <v>44</v>
      </c>
      <c r="E42" s="78">
        <v>2019</v>
      </c>
      <c r="F42" s="79">
        <f>VLOOKUP(C42,A4_bearbeitet!$A$3:$L$54,8,FALSE)</f>
        <v>3420</v>
      </c>
      <c r="G42" s="79">
        <f>VLOOKUP(C42,A4_bearbeitet!$A$3:$L$54,9,FALSE)</f>
        <v>745</v>
      </c>
      <c r="H42" s="79">
        <f>VLOOKUP(C42,A4_bearbeitet!$A$3:$L$54,10,FALSE)</f>
        <v>1370</v>
      </c>
      <c r="I42" s="79">
        <f>VLOOKUP(C42,A4_bearbeitet!$A$3:$L$54,11,FALSE)</f>
        <v>4515</v>
      </c>
      <c r="J42" s="79">
        <f>VLOOKUP(C42,A4_bearbeitet!$A$3:$L$54,12,FALSE)</f>
        <v>1110</v>
      </c>
      <c r="K42" s="81">
        <f>VLOOKUP(C42,A4_bearbeitet!$A$3:$Q$54,13,FALSE)</f>
        <v>337.3401534526854</v>
      </c>
      <c r="L42" s="77">
        <f>VLOOKUP(C42,A4_bearbeitet!$A$3:$Q$54,14,FALSE)</f>
        <v>-27.529182879377434</v>
      </c>
      <c r="M42" s="77">
        <f>VLOOKUP(C42,A4_bearbeitet!$A$3:$Q$54,15,FALSE)</f>
        <v>892.75362318840575</v>
      </c>
      <c r="N42" s="77">
        <f>VLOOKUP(C42,A4_bearbeitet!$A$3:$Q$54,16,FALSE)</f>
        <v>13179.411764705883</v>
      </c>
      <c r="O42" s="77">
        <f>VLOOKUP(C42,A4_bearbeitet!$A$3:$Q$54,17,FALSE)</f>
        <v>644.96644295302008</v>
      </c>
      <c r="P42" s="68"/>
      <c r="R42" s="6"/>
      <c r="S42" s="6"/>
      <c r="T42" s="6"/>
      <c r="U42" s="6"/>
      <c r="V42" s="6"/>
      <c r="W42" s="6"/>
      <c r="X42" s="6"/>
      <c r="Y42" s="6"/>
      <c r="Z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2:36" ht="8.25" customHeight="1">
      <c r="B43" s="5" t="str">
        <f t="shared" si="0"/>
        <v>3454</v>
      </c>
      <c r="C43" s="67">
        <v>454</v>
      </c>
      <c r="D43" s="1" t="s">
        <v>45</v>
      </c>
      <c r="E43" s="78">
        <v>2019</v>
      </c>
      <c r="F43" s="79">
        <f>VLOOKUP(C43,A4_bearbeitet!$A$3:$L$54,8,FALSE)</f>
        <v>7360</v>
      </c>
      <c r="G43" s="79">
        <f>VLOOKUP(C43,A4_bearbeitet!$A$3:$L$54,9,FALSE)</f>
        <v>900</v>
      </c>
      <c r="H43" s="79">
        <f>VLOOKUP(C43,A4_bearbeitet!$A$3:$L$54,10,FALSE)</f>
        <v>2890</v>
      </c>
      <c r="I43" s="79">
        <f>VLOOKUP(C43,A4_bearbeitet!$A$3:$L$54,11,FALSE)</f>
        <v>6875</v>
      </c>
      <c r="J43" s="79">
        <f>VLOOKUP(C43,A4_bearbeitet!$A$3:$L$54,12,FALSE)</f>
        <v>990</v>
      </c>
      <c r="K43" s="81">
        <f>VLOOKUP(C43,A4_bearbeitet!$A$3:$Q$54,13,FALSE)</f>
        <v>352.92307692307691</v>
      </c>
      <c r="L43" s="77">
        <f>VLOOKUP(C43,A4_bearbeitet!$A$3:$Q$54,14,FALSE)</f>
        <v>-25.249169435215947</v>
      </c>
      <c r="M43" s="77">
        <f>VLOOKUP(C43,A4_bearbeitet!$A$3:$Q$54,15,FALSE)</f>
        <v>2733.3333333333335</v>
      </c>
      <c r="N43" s="77">
        <f>VLOOKUP(C43,A4_bearbeitet!$A$3:$Q$54,16,FALSE)</f>
        <v>8946.0526315789466</v>
      </c>
      <c r="O43" s="77">
        <f>VLOOKUP(C43,A4_bearbeitet!$A$3:$Q$54,17,FALSE)</f>
        <v>530.57324840764329</v>
      </c>
      <c r="P43" s="68"/>
      <c r="R43" s="6"/>
      <c r="S43" s="6"/>
      <c r="T43" s="6"/>
      <c r="U43" s="6"/>
      <c r="V43" s="6"/>
      <c r="W43" s="6"/>
      <c r="X43" s="6"/>
      <c r="Y43" s="6"/>
      <c r="Z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2:36" ht="8.25" customHeight="1">
      <c r="B44" s="5" t="str">
        <f t="shared" si="0"/>
        <v>3455</v>
      </c>
      <c r="C44" s="67">
        <v>455</v>
      </c>
      <c r="D44" s="1" t="s">
        <v>46</v>
      </c>
      <c r="E44" s="78">
        <v>2019</v>
      </c>
      <c r="F44" s="79">
        <f>VLOOKUP(C44,A4_bearbeitet!$A$3:$L$54,8,FALSE)</f>
        <v>475</v>
      </c>
      <c r="G44" s="79">
        <f>VLOOKUP(C44,A4_bearbeitet!$A$3:$L$54,9,FALSE)</f>
        <v>225</v>
      </c>
      <c r="H44" s="79">
        <f>VLOOKUP(C44,A4_bearbeitet!$A$3:$L$54,10,FALSE)</f>
        <v>805</v>
      </c>
      <c r="I44" s="79">
        <f>VLOOKUP(C44,A4_bearbeitet!$A$3:$L$54,11,FALSE)</f>
        <v>185</v>
      </c>
      <c r="J44" s="79">
        <f>VLOOKUP(C44,A4_bearbeitet!$A$3:$L$54,12,FALSE)</f>
        <v>170</v>
      </c>
      <c r="K44" s="81">
        <f>VLOOKUP(C44,A4_bearbeitet!$A$3:$Q$54,13,FALSE)</f>
        <v>184.43113772455089</v>
      </c>
      <c r="L44" s="77">
        <f>VLOOKUP(C44,A4_bearbeitet!$A$3:$Q$54,14,FALSE)</f>
        <v>-34.782608695652172</v>
      </c>
      <c r="M44" s="77">
        <f>VLOOKUP(C44,A4_bearbeitet!$A$3:$Q$54,15,FALSE)</f>
        <v>1912.5</v>
      </c>
      <c r="N44" s="77">
        <f>VLOOKUP(C44,A4_bearbeitet!$A$3:$Q$54,16,FALSE)</f>
        <v>704.3478260869565</v>
      </c>
      <c r="O44" s="77">
        <f>VLOOKUP(C44,A4_bearbeitet!$A$3:$Q$54,17,FALSE)</f>
        <v>277.77777777777777</v>
      </c>
      <c r="P44" s="68"/>
      <c r="R44" s="6"/>
      <c r="S44" s="6"/>
      <c r="T44" s="6"/>
      <c r="U44" s="6"/>
      <c r="V44" s="6"/>
      <c r="W44" s="6"/>
      <c r="X44" s="6"/>
      <c r="Y44" s="6"/>
      <c r="Z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2:36" ht="8.25" customHeight="1">
      <c r="B45" s="5" t="str">
        <f t="shared" si="0"/>
        <v>3456</v>
      </c>
      <c r="C45" s="67">
        <v>456</v>
      </c>
      <c r="D45" s="1" t="s">
        <v>47</v>
      </c>
      <c r="E45" s="78">
        <v>2019</v>
      </c>
      <c r="F45" s="79">
        <f>VLOOKUP(C45,A4_bearbeitet!$A$3:$L$54,8,FALSE)</f>
        <v>2630</v>
      </c>
      <c r="G45" s="79">
        <f>VLOOKUP(C45,A4_bearbeitet!$A$3:$L$54,9,FALSE)</f>
        <v>1215</v>
      </c>
      <c r="H45" s="79">
        <f>VLOOKUP(C45,A4_bearbeitet!$A$3:$L$54,10,FALSE)</f>
        <v>1200</v>
      </c>
      <c r="I45" s="79">
        <f>VLOOKUP(C45,A4_bearbeitet!$A$3:$L$54,11,FALSE)</f>
        <v>725</v>
      </c>
      <c r="J45" s="79">
        <f>VLOOKUP(C45,A4_bearbeitet!$A$3:$L$54,12,FALSE)</f>
        <v>355</v>
      </c>
      <c r="K45" s="81">
        <f>VLOOKUP(C45,A4_bearbeitet!$A$3:$Q$54,13,FALSE)</f>
        <v>701.82926829268297</v>
      </c>
      <c r="L45" s="77">
        <f>VLOOKUP(C45,A4_bearbeitet!$A$3:$Q$54,14,FALSE)</f>
        <v>-30.571428571428573</v>
      </c>
      <c r="M45" s="77">
        <f>VLOOKUP(C45,A4_bearbeitet!$A$3:$Q$54,15,FALSE)</f>
        <v>1137.1134020618556</v>
      </c>
      <c r="N45" s="77">
        <f>VLOOKUP(C45,A4_bearbeitet!$A$3:$Q$54,16,FALSE)</f>
        <v>1859.4594594594594</v>
      </c>
      <c r="O45" s="77">
        <f>VLOOKUP(C45,A4_bearbeitet!$A$3:$Q$54,17,FALSE)</f>
        <v>153.57142857142858</v>
      </c>
      <c r="P45" s="68"/>
      <c r="R45" s="6"/>
      <c r="S45" s="6"/>
      <c r="T45" s="6"/>
      <c r="U45" s="6"/>
      <c r="V45" s="6"/>
      <c r="W45" s="6"/>
      <c r="X45" s="6"/>
      <c r="Y45" s="6"/>
      <c r="Z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2:36" ht="8.25" customHeight="1">
      <c r="B46" s="5" t="str">
        <f t="shared" si="0"/>
        <v>3457</v>
      </c>
      <c r="C46" s="67">
        <v>457</v>
      </c>
      <c r="D46" s="1" t="s">
        <v>48</v>
      </c>
      <c r="E46" s="78">
        <v>2019</v>
      </c>
      <c r="F46" s="79">
        <f>VLOOKUP(C46,A4_bearbeitet!$A$3:$L$54,8,FALSE)</f>
        <v>1240</v>
      </c>
      <c r="G46" s="79">
        <f>VLOOKUP(C46,A4_bearbeitet!$A$3:$L$54,9,FALSE)</f>
        <v>495</v>
      </c>
      <c r="H46" s="79">
        <f>VLOOKUP(C46,A4_bearbeitet!$A$3:$L$54,10,FALSE)</f>
        <v>1655</v>
      </c>
      <c r="I46" s="79">
        <f>VLOOKUP(C46,A4_bearbeitet!$A$3:$L$54,11,FALSE)</f>
        <v>1635</v>
      </c>
      <c r="J46" s="79">
        <f>VLOOKUP(C46,A4_bearbeitet!$A$3:$L$54,12,FALSE)</f>
        <v>455</v>
      </c>
      <c r="K46" s="81">
        <f>VLOOKUP(C46,A4_bearbeitet!$A$3:$Q$54,13,FALSE)</f>
        <v>210.77694235588973</v>
      </c>
      <c r="L46" s="77">
        <f>VLOOKUP(C46,A4_bearbeitet!$A$3:$Q$54,14,FALSE)</f>
        <v>-22.535211267605632</v>
      </c>
      <c r="M46" s="77">
        <f>VLOOKUP(C46,A4_bearbeitet!$A$3:$Q$54,15,FALSE)</f>
        <v>1390.9909909909909</v>
      </c>
      <c r="N46" s="77">
        <f>VLOOKUP(C46,A4_bearbeitet!$A$3:$Q$54,16,FALSE)</f>
        <v>1240.1639344262296</v>
      </c>
      <c r="O46" s="77">
        <f>VLOOKUP(C46,A4_bearbeitet!$A$3:$Q$54,17,FALSE)</f>
        <v>364.28571428571428</v>
      </c>
      <c r="P46" s="68"/>
      <c r="R46" s="6"/>
      <c r="S46" s="6"/>
      <c r="T46" s="6"/>
      <c r="U46" s="6"/>
      <c r="V46" s="6"/>
      <c r="W46" s="6"/>
      <c r="X46" s="6"/>
      <c r="Y46" s="6"/>
      <c r="Z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2:36" ht="8.25" customHeight="1">
      <c r="B47" s="5" t="str">
        <f t="shared" si="0"/>
        <v>3458</v>
      </c>
      <c r="C47" s="67">
        <v>458</v>
      </c>
      <c r="D47" s="1" t="s">
        <v>49</v>
      </c>
      <c r="E47" s="78">
        <v>2019</v>
      </c>
      <c r="F47" s="79">
        <f>VLOOKUP(C47,A4_bearbeitet!$A$3:$L$54,8,FALSE)</f>
        <v>1820</v>
      </c>
      <c r="G47" s="79">
        <f>VLOOKUP(C47,A4_bearbeitet!$A$3:$L$54,9,FALSE)</f>
        <v>390</v>
      </c>
      <c r="H47" s="79">
        <f>VLOOKUP(C47,A4_bearbeitet!$A$3:$L$54,10,FALSE)</f>
        <v>945</v>
      </c>
      <c r="I47" s="79">
        <f>VLOOKUP(C47,A4_bearbeitet!$A$3:$L$54,11,FALSE)</f>
        <v>2405</v>
      </c>
      <c r="J47" s="79">
        <f>VLOOKUP(C47,A4_bearbeitet!$A$3:$L$54,12,FALSE)</f>
        <v>1280</v>
      </c>
      <c r="K47" s="81">
        <f>VLOOKUP(C47,A4_bearbeitet!$A$3:$Q$54,13,FALSE)</f>
        <v>348.27586206896552</v>
      </c>
      <c r="L47" s="77">
        <f>VLOOKUP(C47,A4_bearbeitet!$A$3:$Q$54,14,FALSE)</f>
        <v>-37.799043062200958</v>
      </c>
      <c r="M47" s="77">
        <f>VLOOKUP(C47,A4_bearbeitet!$A$3:$Q$54,15,FALSE)</f>
        <v>694.11764705882354</v>
      </c>
      <c r="N47" s="77">
        <f>VLOOKUP(C47,A4_bearbeitet!$A$3:$Q$54,16,FALSE)</f>
        <v>6580.5555555555557</v>
      </c>
      <c r="O47" s="77">
        <f>VLOOKUP(C47,A4_bearbeitet!$A$3:$Q$54,17,FALSE)</f>
        <v>471.42857142857144</v>
      </c>
      <c r="P47" s="68"/>
      <c r="R47" s="6"/>
      <c r="S47" s="6"/>
      <c r="T47" s="6"/>
      <c r="U47" s="6"/>
      <c r="V47" s="6"/>
      <c r="W47" s="6"/>
      <c r="X47" s="6"/>
      <c r="Y47" s="6"/>
      <c r="Z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2:36" ht="8.25" customHeight="1">
      <c r="B48" s="5" t="str">
        <f t="shared" si="0"/>
        <v>3459</v>
      </c>
      <c r="C48" s="67">
        <v>459</v>
      </c>
      <c r="D48" s="1" t="s">
        <v>50</v>
      </c>
      <c r="E48" s="78">
        <v>2019</v>
      </c>
      <c r="F48" s="79">
        <f>VLOOKUP(C48,A4_bearbeitet!$A$3:$L$54,8,FALSE)</f>
        <v>4895</v>
      </c>
      <c r="G48" s="79">
        <f>VLOOKUP(C48,A4_bearbeitet!$A$3:$L$54,9,FALSE)</f>
        <v>3065</v>
      </c>
      <c r="H48" s="79">
        <f>VLOOKUP(C48,A4_bearbeitet!$A$3:$L$54,10,FALSE)</f>
        <v>2255</v>
      </c>
      <c r="I48" s="79">
        <f>VLOOKUP(C48,A4_bearbeitet!$A$3:$L$54,11,FALSE)</f>
        <v>5560</v>
      </c>
      <c r="J48" s="79">
        <f>VLOOKUP(C48,A4_bearbeitet!$A$3:$L$54,12,FALSE)</f>
        <v>735</v>
      </c>
      <c r="K48" s="81">
        <f>VLOOKUP(C48,A4_bearbeitet!$A$3:$Q$54,13,FALSE)</f>
        <v>345.40491355777982</v>
      </c>
      <c r="L48" s="77">
        <f>VLOOKUP(C48,A4_bearbeitet!$A$3:$Q$54,14,FALSE)</f>
        <v>-16.802388707926166</v>
      </c>
      <c r="M48" s="77">
        <f>VLOOKUP(C48,A4_bearbeitet!$A$3:$Q$54,15,FALSE)</f>
        <v>1211.046511627907</v>
      </c>
      <c r="N48" s="77">
        <f>VLOOKUP(C48,A4_bearbeitet!$A$3:$Q$54,16,FALSE)</f>
        <v>4144.2748091603053</v>
      </c>
      <c r="O48" s="77">
        <f>VLOOKUP(C48,A4_bearbeitet!$A$3:$Q$54,17,FALSE)</f>
        <v>306.07734806629833</v>
      </c>
      <c r="P48" s="68"/>
      <c r="R48" s="6"/>
      <c r="S48" s="6"/>
      <c r="T48" s="6"/>
      <c r="U48" s="6"/>
      <c r="V48" s="6"/>
      <c r="W48" s="6"/>
      <c r="X48" s="6"/>
      <c r="Y48" s="6"/>
      <c r="Z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2:36" ht="8.25" customHeight="1">
      <c r="B49" s="5" t="str">
        <f t="shared" si="0"/>
        <v>3460</v>
      </c>
      <c r="C49" s="67">
        <v>460</v>
      </c>
      <c r="D49" s="1" t="s">
        <v>51</v>
      </c>
      <c r="E49" s="78">
        <v>2019</v>
      </c>
      <c r="F49" s="79">
        <f>VLOOKUP(C49,A4_bearbeitet!$A$3:$L$54,8,FALSE)</f>
        <v>3900</v>
      </c>
      <c r="G49" s="79">
        <f>VLOOKUP(C49,A4_bearbeitet!$A$3:$L$54,9,FALSE)</f>
        <v>2380</v>
      </c>
      <c r="H49" s="79">
        <f>VLOOKUP(C49,A4_bearbeitet!$A$3:$L$54,10,FALSE)</f>
        <v>2685</v>
      </c>
      <c r="I49" s="79">
        <f>VLOOKUP(C49,A4_bearbeitet!$A$3:$L$54,11,FALSE)</f>
        <v>3020</v>
      </c>
      <c r="J49" s="79">
        <f>VLOOKUP(C49,A4_bearbeitet!$A$3:$L$54,12,FALSE)</f>
        <v>895</v>
      </c>
      <c r="K49" s="81">
        <f>VLOOKUP(C49,A4_bearbeitet!$A$3:$Q$54,13,FALSE)</f>
        <v>330.46357615894038</v>
      </c>
      <c r="L49" s="77">
        <f>VLOOKUP(C49,A4_bearbeitet!$A$3:$Q$54,14,FALSE)</f>
        <v>-24.276169265033406</v>
      </c>
      <c r="M49" s="77">
        <f>VLOOKUP(C49,A4_bearbeitet!$A$3:$Q$54,15,FALSE)</f>
        <v>1197.1014492753623</v>
      </c>
      <c r="N49" s="77">
        <f>VLOOKUP(C49,A4_bearbeitet!$A$3:$Q$54,16,FALSE)</f>
        <v>3411.6279069767443</v>
      </c>
      <c r="O49" s="77">
        <f>VLOOKUP(C49,A4_bearbeitet!$A$3:$Q$54,17,FALSE)</f>
        <v>459.375</v>
      </c>
      <c r="P49" s="68"/>
      <c r="R49" s="6"/>
      <c r="S49" s="6"/>
      <c r="T49" s="6"/>
      <c r="U49" s="6"/>
      <c r="V49" s="6"/>
      <c r="W49" s="6"/>
      <c r="X49" s="6"/>
      <c r="Y49" s="6"/>
      <c r="Z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2:36" ht="8.25" customHeight="1">
      <c r="B50" s="5" t="str">
        <f t="shared" si="0"/>
        <v>3461</v>
      </c>
      <c r="C50" s="67">
        <v>461</v>
      </c>
      <c r="D50" s="1" t="s">
        <v>52</v>
      </c>
      <c r="E50" s="78">
        <v>2019</v>
      </c>
      <c r="F50" s="79">
        <f>VLOOKUP(C50,A4_bearbeitet!$A$3:$L$54,8,FALSE)</f>
        <v>1110</v>
      </c>
      <c r="G50" s="79">
        <f>VLOOKUP(C50,A4_bearbeitet!$A$3:$L$54,9,FALSE)</f>
        <v>1110</v>
      </c>
      <c r="H50" s="79">
        <f>VLOOKUP(C50,A4_bearbeitet!$A$3:$L$54,10,FALSE)</f>
        <v>735</v>
      </c>
      <c r="I50" s="79">
        <f>VLOOKUP(C50,A4_bearbeitet!$A$3:$L$54,11,FALSE)</f>
        <v>415</v>
      </c>
      <c r="J50" s="79">
        <f>VLOOKUP(C50,A4_bearbeitet!$A$3:$L$54,12,FALSE)</f>
        <v>305</v>
      </c>
      <c r="K50" s="81">
        <f>VLOOKUP(C50,A4_bearbeitet!$A$3:$Q$54,13,FALSE)</f>
        <v>211.79775280898878</v>
      </c>
      <c r="L50" s="77">
        <f>VLOOKUP(C50,A4_bearbeitet!$A$3:$Q$54,14,FALSE)</f>
        <v>-29.479034307496825</v>
      </c>
      <c r="M50" s="77">
        <f>VLOOKUP(C50,A4_bearbeitet!$A$3:$Q$54,15,FALSE)</f>
        <v>1609.3023255813953</v>
      </c>
      <c r="N50" s="77">
        <f>VLOOKUP(C50,A4_bearbeitet!$A$3:$Q$54,16,FALSE)</f>
        <v>418.75</v>
      </c>
      <c r="O50" s="77">
        <f>VLOOKUP(C50,A4_bearbeitet!$A$3:$Q$54,17,FALSE)</f>
        <v>296.10389610389609</v>
      </c>
      <c r="P50" s="68"/>
      <c r="R50" s="6"/>
      <c r="S50" s="6"/>
      <c r="T50" s="6"/>
      <c r="U50" s="6"/>
      <c r="V50" s="6"/>
      <c r="W50" s="6"/>
      <c r="X50" s="6"/>
      <c r="Y50" s="6"/>
      <c r="Z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2:36" ht="8.25" customHeight="1">
      <c r="B51" s="5" t="str">
        <f t="shared" si="0"/>
        <v>3462</v>
      </c>
      <c r="C51" s="67">
        <v>462</v>
      </c>
      <c r="D51" s="1" t="s">
        <v>53</v>
      </c>
      <c r="E51" s="78">
        <v>2019</v>
      </c>
      <c r="F51" s="79">
        <f>VLOOKUP(C51,A4_bearbeitet!$A$3:$L$54,8,FALSE)</f>
        <v>395</v>
      </c>
      <c r="G51" s="79">
        <f>VLOOKUP(C51,A4_bearbeitet!$A$3:$L$54,9,FALSE)</f>
        <v>75</v>
      </c>
      <c r="H51" s="79">
        <f>VLOOKUP(C51,A4_bearbeitet!$A$3:$L$54,10,FALSE)</f>
        <v>325</v>
      </c>
      <c r="I51" s="79">
        <f>VLOOKUP(C51,A4_bearbeitet!$A$3:$L$54,11,FALSE)</f>
        <v>225</v>
      </c>
      <c r="J51" s="79">
        <f>VLOOKUP(C51,A4_bearbeitet!$A$3:$L$54,12,FALSE)</f>
        <v>115</v>
      </c>
      <c r="K51" s="81">
        <f>VLOOKUP(C51,A4_bearbeitet!$A$3:$Q$54,13,FALSE)</f>
        <v>329.3478260869565</v>
      </c>
      <c r="L51" s="77">
        <f>VLOOKUP(C51,A4_bearbeitet!$A$3:$Q$54,14,FALSE)</f>
        <v>-54.268292682926827</v>
      </c>
      <c r="M51" s="77">
        <f>VLOOKUP(C51,A4_bearbeitet!$A$3:$Q$54,15,FALSE)</f>
        <v>4542.8571428571431</v>
      </c>
      <c r="N51" s="77">
        <f>VLOOKUP(C51,A4_bearbeitet!$A$3:$Q$54,16,FALSE)</f>
        <v>2712.5</v>
      </c>
      <c r="O51" s="77">
        <f>VLOOKUP(C51,A4_bearbeitet!$A$3:$Q$54,17,FALSE)</f>
        <v>784.61538461538464</v>
      </c>
      <c r="P51" s="68"/>
      <c r="R51" s="6"/>
      <c r="S51" s="6"/>
      <c r="T51" s="6"/>
      <c r="U51" s="6"/>
      <c r="V51" s="6"/>
      <c r="W51" s="6"/>
      <c r="X51" s="6"/>
      <c r="Y51" s="6"/>
      <c r="Z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2:36" ht="8.25" customHeight="1">
      <c r="B52" s="5" t="str">
        <f t="shared" si="0"/>
        <v>34</v>
      </c>
      <c r="C52" s="74">
        <v>4</v>
      </c>
      <c r="D52" s="75" t="s">
        <v>61</v>
      </c>
      <c r="E52" s="78">
        <v>2019</v>
      </c>
      <c r="F52" s="79">
        <f>VLOOKUP(C52,A4_bearbeitet!$A$3:$L$54,8,FALSE)</f>
        <v>36290</v>
      </c>
      <c r="G52" s="79">
        <f>VLOOKUP(C52,A4_bearbeitet!$A$3:$L$54,9,FALSE)</f>
        <v>18660</v>
      </c>
      <c r="H52" s="79">
        <f>VLOOKUP(C52,A4_bearbeitet!$A$3:$L$54,10,FALSE)</f>
        <v>27820</v>
      </c>
      <c r="I52" s="79">
        <f>VLOOKUP(C52,A4_bearbeitet!$A$3:$L$54,11,FALSE)</f>
        <v>31580</v>
      </c>
      <c r="J52" s="79">
        <f>VLOOKUP(C52,A4_bearbeitet!$A$3:$L$54,12,FALSE)</f>
        <v>13040</v>
      </c>
      <c r="K52" s="81">
        <f>VLOOKUP(C52,A4_bearbeitet!$A$3:$Q$54,13,FALSE)</f>
        <v>300.46347384683293</v>
      </c>
      <c r="L52" s="77">
        <f>VLOOKUP(C52,A4_bearbeitet!$A$3:$Q$54,14,FALSE)</f>
        <v>-25.063250471868599</v>
      </c>
      <c r="M52" s="77">
        <f>VLOOKUP(C52,A4_bearbeitet!$A$3:$Q$54,15,FALSE)</f>
        <v>1700.6472491909385</v>
      </c>
      <c r="N52" s="77">
        <f>VLOOKUP(C52,A4_bearbeitet!$A$3:$Q$54,16,FALSE)</f>
        <v>3248.8865323435843</v>
      </c>
      <c r="O52" s="77">
        <f>VLOOKUP(C52,A4_bearbeitet!$A$3:$Q$54,17,FALSE)</f>
        <v>522.13740458015263</v>
      </c>
      <c r="P52" s="68"/>
      <c r="R52" s="6"/>
      <c r="S52" s="6"/>
      <c r="T52" s="6"/>
      <c r="U52" s="6"/>
      <c r="V52" s="6"/>
      <c r="W52" s="6"/>
      <c r="X52" s="6"/>
      <c r="Y52" s="6"/>
      <c r="Z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2:36" ht="8.25" customHeight="1">
      <c r="B53" s="5" t="str">
        <f t="shared" si="0"/>
        <v>30</v>
      </c>
      <c r="C53" s="76">
        <v>0</v>
      </c>
      <c r="D53" s="75" t="s">
        <v>62</v>
      </c>
      <c r="E53" s="78">
        <v>2019</v>
      </c>
      <c r="F53" s="79">
        <f>VLOOKUP(C53,A4_bearbeitet!$A$3:$L$54,8,FALSE)</f>
        <v>98015</v>
      </c>
      <c r="G53" s="79">
        <f>VLOOKUP(C53,A4_bearbeitet!$A$3:$L$54,9,FALSE)</f>
        <v>88735</v>
      </c>
      <c r="H53" s="79">
        <f>VLOOKUP(C53,A4_bearbeitet!$A$3:$L$54,10,FALSE)</f>
        <v>84805</v>
      </c>
      <c r="I53" s="79">
        <f>VLOOKUP(C53,A4_bearbeitet!$A$3:$L$54,11,FALSE)</f>
        <v>58980</v>
      </c>
      <c r="J53" s="79">
        <f>VLOOKUP(C53,A4_bearbeitet!$A$3:$L$54,12,FALSE)</f>
        <v>41035</v>
      </c>
      <c r="K53" s="81">
        <f>VLOOKUP(C53,A4_bearbeitet!$A$3:$Q$54,13,FALSE)</f>
        <v>202.39410113226174</v>
      </c>
      <c r="L53" s="77">
        <f>VLOOKUP(C53,A4_bearbeitet!$A$3:$Q$54,14,FALSE)</f>
        <v>-20.486926289001595</v>
      </c>
      <c r="M53" s="77">
        <f>VLOOKUP(C53,A4_bearbeitet!$A$3:$Q$54,15,FALSE)</f>
        <v>1453.7742762916819</v>
      </c>
      <c r="N53" s="77">
        <f>VLOOKUP(C53,A4_bearbeitet!$A$3:$Q$54,16,FALSE)</f>
        <v>1643.9384979302188</v>
      </c>
      <c r="O53" s="77">
        <f>VLOOKUP(C53,A4_bearbeitet!$A$3:$Q$54,17,FALSE)</f>
        <v>450.953276047261</v>
      </c>
      <c r="P53" s="68"/>
      <c r="R53" s="6"/>
      <c r="S53" s="6"/>
      <c r="T53" s="6"/>
      <c r="U53" s="6"/>
      <c r="V53" s="6"/>
      <c r="W53" s="6"/>
      <c r="X53" s="6"/>
      <c r="Y53" s="6"/>
      <c r="Z53" s="6"/>
      <c r="AB53" s="6"/>
      <c r="AC53" s="6"/>
      <c r="AD53" s="6"/>
      <c r="AE53" s="6"/>
      <c r="AF53" s="6"/>
      <c r="AG53" s="6"/>
      <c r="AH53" s="6"/>
      <c r="AI53" s="6"/>
      <c r="AJ53" s="6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550E-2D6E-4899-8541-DEED3BCC3353}">
  <sheetPr codeName="Tabelle1">
    <tabColor theme="5"/>
  </sheetPr>
  <dimension ref="C2:AJ60"/>
  <sheetViews>
    <sheetView zoomScale="160" zoomScaleNormal="160" workbookViewId="0">
      <selection activeCell="C2" sqref="C2:C3"/>
    </sheetView>
  </sheetViews>
  <sheetFormatPr baseColWidth="10" defaultRowHeight="15"/>
  <sheetData>
    <row r="2" spans="3:36">
      <c r="C2" s="66" t="s">
        <v>156</v>
      </c>
    </row>
    <row r="3" spans="3:36">
      <c r="C3" s="17" t="s">
        <v>157</v>
      </c>
    </row>
    <row r="5" spans="3:36" s="5" customFormat="1" ht="8.25" customHeight="1">
      <c r="C5" s="67"/>
      <c r="D5" s="99" t="s">
        <v>0</v>
      </c>
      <c r="E5" s="102" t="s">
        <v>158</v>
      </c>
      <c r="F5" s="105" t="s">
        <v>159</v>
      </c>
      <c r="G5" s="105"/>
      <c r="H5" s="105"/>
      <c r="I5" s="105"/>
      <c r="J5" s="105"/>
      <c r="K5" s="105"/>
      <c r="L5" s="105"/>
      <c r="M5" s="105"/>
      <c r="N5" s="105"/>
      <c r="O5" s="106"/>
      <c r="P5" s="68"/>
      <c r="R5" s="6"/>
      <c r="S5" s="6"/>
      <c r="T5" s="6"/>
      <c r="U5" s="6"/>
      <c r="V5" s="6"/>
      <c r="W5" s="6"/>
      <c r="X5" s="6"/>
      <c r="Y5" s="6"/>
      <c r="Z5" s="6"/>
      <c r="AB5" s="6"/>
      <c r="AC5" s="6"/>
      <c r="AD5" s="6"/>
      <c r="AE5" s="6"/>
      <c r="AF5" s="6"/>
      <c r="AG5" s="6"/>
      <c r="AH5" s="6"/>
      <c r="AI5" s="6"/>
      <c r="AJ5" s="6"/>
    </row>
    <row r="6" spans="3:36" s="5" customFormat="1" ht="33" customHeight="1">
      <c r="C6" s="67"/>
      <c r="D6" s="100"/>
      <c r="E6" s="103"/>
      <c r="F6" s="69" t="s">
        <v>2</v>
      </c>
      <c r="G6" s="69" t="s">
        <v>1</v>
      </c>
      <c r="H6" s="69" t="s">
        <v>56</v>
      </c>
      <c r="I6" s="69" t="s">
        <v>57</v>
      </c>
      <c r="J6" s="69" t="s">
        <v>63</v>
      </c>
      <c r="K6" s="69" t="s">
        <v>2</v>
      </c>
      <c r="L6" s="69" t="s">
        <v>1</v>
      </c>
      <c r="M6" s="69" t="s">
        <v>56</v>
      </c>
      <c r="N6" s="69" t="s">
        <v>57</v>
      </c>
      <c r="O6" s="70" t="s">
        <v>63</v>
      </c>
      <c r="P6" s="68"/>
      <c r="R6" s="6"/>
      <c r="S6" s="6"/>
      <c r="T6" s="6"/>
      <c r="U6" s="6"/>
      <c r="V6" s="6"/>
      <c r="W6" s="6"/>
      <c r="X6" s="6"/>
      <c r="Y6" s="6"/>
      <c r="Z6" s="6"/>
      <c r="AB6" s="6"/>
      <c r="AC6" s="6"/>
      <c r="AD6" s="6"/>
      <c r="AE6" s="6"/>
      <c r="AF6" s="6"/>
      <c r="AG6" s="6"/>
      <c r="AH6" s="6"/>
      <c r="AI6" s="6"/>
      <c r="AJ6" s="6"/>
    </row>
    <row r="7" spans="3:36" s="5" customFormat="1" ht="8.25" customHeight="1">
      <c r="C7" s="67"/>
      <c r="D7" s="101"/>
      <c r="E7" s="104"/>
      <c r="F7" s="107" t="s">
        <v>160</v>
      </c>
      <c r="G7" s="107"/>
      <c r="H7" s="107"/>
      <c r="I7" s="107"/>
      <c r="J7" s="107"/>
      <c r="K7" s="107" t="s">
        <v>161</v>
      </c>
      <c r="L7" s="107"/>
      <c r="M7" s="107"/>
      <c r="N7" s="107"/>
      <c r="O7" s="108"/>
      <c r="P7" s="68"/>
      <c r="R7" s="6"/>
      <c r="S7" s="6"/>
      <c r="T7" s="6"/>
      <c r="U7" s="6"/>
      <c r="V7" s="6"/>
      <c r="W7" s="6"/>
      <c r="X7" s="6"/>
      <c r="Y7" s="6"/>
      <c r="Z7" s="6"/>
      <c r="AB7" s="6"/>
      <c r="AC7" s="6"/>
      <c r="AD7" s="6"/>
      <c r="AE7" s="6"/>
      <c r="AF7" s="6"/>
      <c r="AG7" s="6"/>
      <c r="AH7" s="6"/>
      <c r="AI7" s="6"/>
      <c r="AJ7" s="6"/>
    </row>
    <row r="8" spans="3:36" s="5" customFormat="1" ht="8.25" customHeight="1">
      <c r="C8" s="71" t="s">
        <v>64</v>
      </c>
      <c r="D8" s="72" t="s">
        <v>3</v>
      </c>
      <c r="E8" s="72" t="s">
        <v>73</v>
      </c>
      <c r="F8" s="72" t="s">
        <v>74</v>
      </c>
      <c r="G8" s="72" t="s">
        <v>75</v>
      </c>
      <c r="H8" s="72" t="s">
        <v>76</v>
      </c>
      <c r="I8" s="72" t="s">
        <v>77</v>
      </c>
      <c r="J8" s="72" t="s">
        <v>78</v>
      </c>
      <c r="K8" s="72" t="s">
        <v>79</v>
      </c>
      <c r="L8" s="72" t="s">
        <v>80</v>
      </c>
      <c r="M8" s="72" t="s">
        <v>81</v>
      </c>
      <c r="N8" s="73" t="s">
        <v>82</v>
      </c>
      <c r="O8" s="73" t="s">
        <v>83</v>
      </c>
      <c r="P8" s="68"/>
      <c r="R8" s="6"/>
      <c r="S8" s="6"/>
      <c r="T8" s="6"/>
      <c r="U8" s="6"/>
      <c r="V8" s="6"/>
      <c r="W8" s="6"/>
      <c r="X8" s="6"/>
      <c r="Y8" s="6"/>
      <c r="Z8" s="6"/>
      <c r="AB8" s="6"/>
      <c r="AC8" s="6"/>
      <c r="AD8" s="6"/>
      <c r="AE8" s="6"/>
      <c r="AF8" s="6"/>
      <c r="AG8" s="6"/>
      <c r="AH8" s="6"/>
      <c r="AI8" s="6"/>
      <c r="AJ8" s="6"/>
    </row>
    <row r="9" spans="3:36" s="5" customFormat="1" ht="8.25" customHeight="1">
      <c r="C9" s="2">
        <v>101</v>
      </c>
      <c r="D9" s="2" t="s">
        <v>4</v>
      </c>
      <c r="E9" s="78">
        <v>2019</v>
      </c>
      <c r="F9" s="79">
        <f>VLOOKUP(C9,A4_bearbeitet!$A$3:$L$54,8,FALSE)</f>
        <v>3635</v>
      </c>
      <c r="G9" s="79">
        <f>VLOOKUP(C9,A4_bearbeitet!$A$3:$L$54,9,FALSE)</f>
        <v>5115</v>
      </c>
      <c r="H9" s="79">
        <f>VLOOKUP(C9,A4_bearbeitet!$A$3:$L$54,10,FALSE)</f>
        <v>2645</v>
      </c>
      <c r="I9" s="79">
        <f>VLOOKUP(C9,A4_bearbeitet!$A$3:$L$54,11,FALSE)</f>
        <v>610</v>
      </c>
      <c r="J9" s="79">
        <f>VLOOKUP(C9,A4_bearbeitet!$A$3:$L$54,12,FALSE)</f>
        <v>670</v>
      </c>
      <c r="K9" s="81">
        <f>VLOOKUP(C9,A4_bearbeitet!$A$3:$Q$54,13,FALSE)</f>
        <v>87.178166838311014</v>
      </c>
      <c r="L9" s="77">
        <f>VLOOKUP(C9,A4_bearbeitet!$A$3:$Q$54,14,FALSE)</f>
        <v>-14.134631525935873</v>
      </c>
      <c r="M9" s="77">
        <f>VLOOKUP(C9,A4_bearbeitet!$A$3:$Q$54,15,FALSE)</f>
        <v>1345.3551912568305</v>
      </c>
      <c r="N9" s="77">
        <f>VLOOKUP(C9,A4_bearbeitet!$A$3:$Q$54,16,FALSE)</f>
        <v>156.30252100840337</v>
      </c>
      <c r="O9" s="77">
        <f>VLOOKUP(C9,A4_bearbeitet!$A$3:$Q$54,17,FALSE)</f>
        <v>216.03773584905662</v>
      </c>
      <c r="P9" s="68"/>
      <c r="R9" s="6"/>
      <c r="S9" s="6"/>
      <c r="T9" s="6"/>
      <c r="U9" s="6"/>
      <c r="V9" s="6"/>
      <c r="W9" s="6"/>
      <c r="X9" s="6"/>
      <c r="Y9" s="6"/>
      <c r="Z9" s="6"/>
      <c r="AB9" s="6"/>
      <c r="AC9" s="6"/>
      <c r="AD9" s="6"/>
      <c r="AE9" s="6"/>
      <c r="AF9" s="6"/>
      <c r="AG9" s="6"/>
      <c r="AH9" s="6"/>
      <c r="AI9" s="6"/>
      <c r="AJ9" s="6"/>
    </row>
    <row r="10" spans="3:36" s="5" customFormat="1" ht="8.25" customHeight="1">
      <c r="C10" s="67">
        <v>102</v>
      </c>
      <c r="D10" s="2" t="s">
        <v>5</v>
      </c>
      <c r="E10" s="78">
        <v>2019</v>
      </c>
      <c r="F10" s="79">
        <f>VLOOKUP(C10,A4_bearbeitet!$A$3:$L$54,8,FALSE)</f>
        <v>1680</v>
      </c>
      <c r="G10" s="79">
        <f>VLOOKUP(C10,A4_bearbeitet!$A$3:$L$54,9,FALSE)</f>
        <v>5095</v>
      </c>
      <c r="H10" s="79">
        <f>VLOOKUP(C10,A4_bearbeitet!$A$3:$L$54,10,FALSE)</f>
        <v>4325</v>
      </c>
      <c r="I10" s="79">
        <f>VLOOKUP(C10,A4_bearbeitet!$A$3:$L$54,11,FALSE)</f>
        <v>1635</v>
      </c>
      <c r="J10" s="79">
        <f>VLOOKUP(C10,A4_bearbeitet!$A$3:$L$54,12,FALSE)</f>
        <v>305</v>
      </c>
      <c r="K10" s="81">
        <f>VLOOKUP(C10,A4_bearbeitet!$A$3:$Q$54,13,FALSE)</f>
        <v>209.39226519337018</v>
      </c>
      <c r="L10" s="77">
        <f>VLOOKUP(C10,A4_bearbeitet!$A$3:$Q$54,14,FALSE)</f>
        <v>-19.382911392405063</v>
      </c>
      <c r="M10" s="77">
        <f>VLOOKUP(C10,A4_bearbeitet!$A$3:$Q$54,15,FALSE)</f>
        <v>9302.173913043478</v>
      </c>
      <c r="N10" s="77">
        <f>VLOOKUP(C10,A4_bearbeitet!$A$3:$Q$54,16,FALSE)</f>
        <v>1262.5</v>
      </c>
      <c r="O10" s="77">
        <f>VLOOKUP(C10,A4_bearbeitet!$A$3:$Q$54,17,FALSE)</f>
        <v>196.11650485436894</v>
      </c>
      <c r="P10" s="68"/>
      <c r="R10" s="6"/>
      <c r="S10" s="6"/>
      <c r="T10" s="6"/>
      <c r="U10" s="6"/>
      <c r="V10" s="6"/>
      <c r="W10" s="6"/>
      <c r="X10" s="6"/>
      <c r="Y10" s="6"/>
      <c r="Z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3:36" s="5" customFormat="1" ht="8.25" customHeight="1">
      <c r="C11" s="67">
        <v>103</v>
      </c>
      <c r="D11" s="2" t="s">
        <v>6</v>
      </c>
      <c r="E11" s="78">
        <v>2019</v>
      </c>
      <c r="F11" s="79">
        <f>VLOOKUP(C11,A4_bearbeitet!$A$3:$L$54,8,FALSE)</f>
        <v>1330</v>
      </c>
      <c r="G11" s="79">
        <f>VLOOKUP(C11,A4_bearbeitet!$A$3:$L$54,9,FALSE)</f>
        <v>700</v>
      </c>
      <c r="H11" s="79">
        <f>VLOOKUP(C11,A4_bearbeitet!$A$3:$L$54,10,FALSE)</f>
        <v>1625</v>
      </c>
      <c r="I11" s="79">
        <f>VLOOKUP(C11,A4_bearbeitet!$A$3:$L$54,11,FALSE)</f>
        <v>485</v>
      </c>
      <c r="J11" s="79">
        <f>VLOOKUP(C11,A4_bearbeitet!$A$3:$L$54,12,FALSE)</f>
        <v>540</v>
      </c>
      <c r="K11" s="81">
        <f>VLOOKUP(C11,A4_bearbeitet!$A$3:$Q$54,13,FALSE)</f>
        <v>123.15436241610739</v>
      </c>
      <c r="L11" s="77">
        <f>VLOOKUP(C11,A4_bearbeitet!$A$3:$Q$54,14,FALSE)</f>
        <v>20.481927710843372</v>
      </c>
      <c r="M11" s="77">
        <f>VLOOKUP(C11,A4_bearbeitet!$A$3:$Q$54,15,FALSE)</f>
        <v>1350.8928571428571</v>
      </c>
      <c r="N11" s="77">
        <f>VLOOKUP(C11,A4_bearbeitet!$A$3:$Q$54,16,FALSE)</f>
        <v>521.79487179487182</v>
      </c>
      <c r="O11" s="77">
        <f>VLOOKUP(C11,A4_bearbeitet!$A$3:$Q$54,17,FALSE)</f>
        <v>198.34254143646407</v>
      </c>
      <c r="P11" s="68"/>
      <c r="R11" s="6"/>
      <c r="S11" s="6"/>
      <c r="T11" s="6"/>
      <c r="U11" s="6"/>
      <c r="V11" s="6"/>
      <c r="W11" s="6"/>
      <c r="X11" s="6"/>
      <c r="Y11" s="6"/>
      <c r="Z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3:36" s="5" customFormat="1" ht="8.25" customHeight="1">
      <c r="C12" s="67">
        <v>151</v>
      </c>
      <c r="D12" s="2" t="s">
        <v>7</v>
      </c>
      <c r="E12" s="78">
        <v>2019</v>
      </c>
      <c r="F12" s="79">
        <f>VLOOKUP(C12,A4_bearbeitet!$A$3:$L$54,8,FALSE)</f>
        <v>1050</v>
      </c>
      <c r="G12" s="79">
        <f>VLOOKUP(C12,A4_bearbeitet!$A$3:$L$54,9,FALSE)</f>
        <v>1655</v>
      </c>
      <c r="H12" s="79">
        <f>VLOOKUP(C12,A4_bearbeitet!$A$3:$L$54,10,FALSE)</f>
        <v>875</v>
      </c>
      <c r="I12" s="79">
        <f>VLOOKUP(C12,A4_bearbeitet!$A$3:$L$54,11,FALSE)</f>
        <v>625</v>
      </c>
      <c r="J12" s="79">
        <f>VLOOKUP(C12,A4_bearbeitet!$A$3:$L$54,12,FALSE)</f>
        <v>455</v>
      </c>
      <c r="K12" s="81">
        <f>VLOOKUP(C12,A4_bearbeitet!$A$3:$Q$54,13,FALSE)</f>
        <v>100.76481835564053</v>
      </c>
      <c r="L12" s="77">
        <f>VLOOKUP(C12,A4_bearbeitet!$A$3:$Q$54,14,FALSE)</f>
        <v>-13.03205465055176</v>
      </c>
      <c r="M12" s="77">
        <f>VLOOKUP(C12,A4_bearbeitet!$A$3:$Q$54,15,FALSE)</f>
        <v>1334.4262295081967</v>
      </c>
      <c r="N12" s="77">
        <f>VLOOKUP(C12,A4_bearbeitet!$A$3:$Q$54,16,FALSE)</f>
        <v>1057.4074074074074</v>
      </c>
      <c r="O12" s="77">
        <f>VLOOKUP(C12,A4_bearbeitet!$A$3:$Q$54,17,FALSE)</f>
        <v>355</v>
      </c>
      <c r="P12" s="68"/>
      <c r="R12" s="6"/>
      <c r="S12" s="6"/>
      <c r="T12" s="6"/>
      <c r="U12" s="6"/>
      <c r="V12" s="6"/>
      <c r="W12" s="6"/>
      <c r="X12" s="6"/>
      <c r="Y12" s="6"/>
      <c r="Z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3:36" s="5" customFormat="1" ht="8.25" customHeight="1">
      <c r="C13" s="67">
        <v>153</v>
      </c>
      <c r="D13" s="2" t="s">
        <v>9</v>
      </c>
      <c r="E13" s="78">
        <v>2019</v>
      </c>
      <c r="F13" s="79">
        <f>VLOOKUP(C13,A4_bearbeitet!$A$3:$L$54,8,FALSE)</f>
        <v>875</v>
      </c>
      <c r="G13" s="79">
        <f>VLOOKUP(C13,A4_bearbeitet!$A$3:$L$54,9,FALSE)</f>
        <v>1450</v>
      </c>
      <c r="H13" s="79">
        <f>VLOOKUP(C13,A4_bearbeitet!$A$3:$L$54,10,FALSE)</f>
        <v>1570</v>
      </c>
      <c r="I13" s="79">
        <f>VLOOKUP(C13,A4_bearbeitet!$A$3:$L$54,11,FALSE)</f>
        <v>480</v>
      </c>
      <c r="J13" s="79">
        <f>VLOOKUP(C13,A4_bearbeitet!$A$3:$L$54,12,FALSE)</f>
        <v>360</v>
      </c>
      <c r="K13" s="81">
        <f>VLOOKUP(C13,A4_bearbeitet!$A$3:$Q$54,13,FALSE)</f>
        <v>103.48837209302326</v>
      </c>
      <c r="L13" s="77">
        <f>VLOOKUP(C13,A4_bearbeitet!$A$3:$Q$54,14,FALSE)</f>
        <v>-25.103305785123968</v>
      </c>
      <c r="M13" s="77">
        <f>VLOOKUP(C13,A4_bearbeitet!$A$3:$Q$54,15,FALSE)</f>
        <v>2606.8965517241381</v>
      </c>
      <c r="N13" s="77">
        <f>VLOOKUP(C13,A4_bearbeitet!$A$3:$Q$54,16,FALSE)</f>
        <v>943.47826086956525</v>
      </c>
      <c r="O13" s="77">
        <f>VLOOKUP(C13,A4_bearbeitet!$A$3:$Q$54,17,FALSE)</f>
        <v>847.36842105263156</v>
      </c>
      <c r="P13" s="68"/>
      <c r="R13" s="6"/>
      <c r="S13" s="6"/>
      <c r="T13" s="6"/>
      <c r="U13" s="6"/>
      <c r="V13" s="6"/>
      <c r="W13" s="6"/>
      <c r="X13" s="6"/>
      <c r="Y13" s="6"/>
      <c r="Z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3:36" s="5" customFormat="1" ht="8.25" customHeight="1">
      <c r="C14" s="67">
        <v>154</v>
      </c>
      <c r="D14" s="2" t="s">
        <v>10</v>
      </c>
      <c r="E14" s="78">
        <v>2019</v>
      </c>
      <c r="F14" s="79">
        <f>VLOOKUP(C14,A4_bearbeitet!$A$3:$L$54,8,FALSE)</f>
        <v>860</v>
      </c>
      <c r="G14" s="79">
        <f>VLOOKUP(C14,A4_bearbeitet!$A$3:$L$54,9,FALSE)</f>
        <v>865</v>
      </c>
      <c r="H14" s="79">
        <f>VLOOKUP(C14,A4_bearbeitet!$A$3:$L$54,10,FALSE)</f>
        <v>445</v>
      </c>
      <c r="I14" s="79">
        <f>VLOOKUP(C14,A4_bearbeitet!$A$3:$L$54,11,FALSE)</f>
        <v>315</v>
      </c>
      <c r="J14" s="79">
        <f>VLOOKUP(C14,A4_bearbeitet!$A$3:$L$54,12,FALSE)</f>
        <v>390</v>
      </c>
      <c r="K14" s="81">
        <f>VLOOKUP(C14,A4_bearbeitet!$A$3:$Q$54,13,FALSE)</f>
        <v>172.15189873417722</v>
      </c>
      <c r="L14" s="77">
        <f>VLOOKUP(C14,A4_bearbeitet!$A$3:$Q$54,14,FALSE)</f>
        <v>-24.520069808027923</v>
      </c>
      <c r="M14" s="77">
        <f>VLOOKUP(C14,A4_bearbeitet!$A$3:$Q$54,15,FALSE)</f>
        <v>1611.5384615384614</v>
      </c>
      <c r="N14" s="77">
        <f>VLOOKUP(C14,A4_bearbeitet!$A$3:$Q$54,16,FALSE)</f>
        <v>1650</v>
      </c>
      <c r="O14" s="77">
        <f>VLOOKUP(C14,A4_bearbeitet!$A$3:$Q$54,17,FALSE)</f>
        <v>212</v>
      </c>
      <c r="P14" s="68"/>
      <c r="R14" s="6"/>
      <c r="S14" s="6"/>
      <c r="T14" s="6"/>
      <c r="U14" s="6"/>
      <c r="V14" s="6"/>
      <c r="W14" s="6"/>
      <c r="X14" s="6"/>
      <c r="Y14" s="6"/>
      <c r="Z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3:36" s="5" customFormat="1" ht="8.25" customHeight="1">
      <c r="C15" s="67">
        <v>155</v>
      </c>
      <c r="D15" s="2" t="s">
        <v>11</v>
      </c>
      <c r="E15" s="78">
        <v>2019</v>
      </c>
      <c r="F15" s="79">
        <f>VLOOKUP(C15,A4_bearbeitet!$A$3:$L$54,8,FALSE)</f>
        <v>895</v>
      </c>
      <c r="G15" s="79">
        <f>VLOOKUP(C15,A4_bearbeitet!$A$3:$L$54,9,FALSE)</f>
        <v>690</v>
      </c>
      <c r="H15" s="79">
        <f>VLOOKUP(C15,A4_bearbeitet!$A$3:$L$54,10,FALSE)</f>
        <v>1065</v>
      </c>
      <c r="I15" s="79">
        <f>VLOOKUP(C15,A4_bearbeitet!$A$3:$L$54,11,FALSE)</f>
        <v>495</v>
      </c>
      <c r="J15" s="79">
        <f>VLOOKUP(C15,A4_bearbeitet!$A$3:$L$54,12,FALSE)</f>
        <v>465</v>
      </c>
      <c r="K15" s="81">
        <f>VLOOKUP(C15,A4_bearbeitet!$A$3:$Q$54,13,FALSE)</f>
        <v>166.36904761904762</v>
      </c>
      <c r="L15" s="77">
        <f>VLOOKUP(C15,A4_bearbeitet!$A$3:$Q$54,14,FALSE)</f>
        <v>-32.748538011695906</v>
      </c>
      <c r="M15" s="77">
        <f>VLOOKUP(C15,A4_bearbeitet!$A$3:$Q$54,15,FALSE)</f>
        <v>975.75757575757575</v>
      </c>
      <c r="N15" s="77">
        <f>VLOOKUP(C15,A4_bearbeitet!$A$3:$Q$54,16,FALSE)</f>
        <v>1169.2307692307693</v>
      </c>
      <c r="O15" s="77">
        <f>VLOOKUP(C15,A4_bearbeitet!$A$3:$Q$54,17,FALSE)</f>
        <v>981.39534883720933</v>
      </c>
      <c r="P15" s="68"/>
      <c r="R15" s="6"/>
      <c r="S15" s="6"/>
      <c r="T15" s="6"/>
      <c r="U15" s="6"/>
      <c r="V15" s="6"/>
      <c r="W15" s="6"/>
      <c r="X15" s="6"/>
      <c r="Y15" s="6"/>
      <c r="Z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3:36" s="5" customFormat="1" ht="8.25" customHeight="1">
      <c r="C16" s="67">
        <v>157</v>
      </c>
      <c r="D16" s="2" t="s">
        <v>12</v>
      </c>
      <c r="E16" s="78">
        <v>2019</v>
      </c>
      <c r="F16" s="79">
        <f>VLOOKUP(C16,A4_bearbeitet!$A$3:$L$54,8,FALSE)</f>
        <v>1450</v>
      </c>
      <c r="G16" s="79">
        <f>VLOOKUP(C16,A4_bearbeitet!$A$3:$L$54,9,FALSE)</f>
        <v>2245</v>
      </c>
      <c r="H16" s="79">
        <f>VLOOKUP(C16,A4_bearbeitet!$A$3:$L$54,10,FALSE)</f>
        <v>1585</v>
      </c>
      <c r="I16" s="79">
        <f>VLOOKUP(C16,A4_bearbeitet!$A$3:$L$54,11,FALSE)</f>
        <v>520</v>
      </c>
      <c r="J16" s="79">
        <f>VLOOKUP(C16,A4_bearbeitet!$A$3:$L$54,12,FALSE)</f>
        <v>620</v>
      </c>
      <c r="K16" s="81">
        <f>VLOOKUP(C16,A4_bearbeitet!$A$3:$Q$54,13,FALSE)</f>
        <v>203.34728033472803</v>
      </c>
      <c r="L16" s="77">
        <f>VLOOKUP(C16,A4_bearbeitet!$A$3:$Q$54,14,FALSE)</f>
        <v>-23.794976238968093</v>
      </c>
      <c r="M16" s="77">
        <f>VLOOKUP(C16,A4_bearbeitet!$A$3:$Q$54,15,FALSE)</f>
        <v>1469.3069306930693</v>
      </c>
      <c r="N16" s="77">
        <f>VLOOKUP(C16,A4_bearbeitet!$A$3:$Q$54,16,FALSE)</f>
        <v>1525</v>
      </c>
      <c r="O16" s="77">
        <f>VLOOKUP(C16,A4_bearbeitet!$A$3:$Q$54,17,FALSE)</f>
        <v>785.71428571428567</v>
      </c>
      <c r="P16" s="68"/>
      <c r="R16" s="6"/>
      <c r="S16" s="6"/>
      <c r="T16" s="6"/>
      <c r="U16" s="6"/>
      <c r="V16" s="6"/>
      <c r="W16" s="6"/>
      <c r="X16" s="6"/>
      <c r="Y16" s="6"/>
      <c r="Z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3:36" s="5" customFormat="1" ht="8.25" customHeight="1">
      <c r="C17" s="67">
        <v>158</v>
      </c>
      <c r="D17" s="2" t="s">
        <v>13</v>
      </c>
      <c r="E17" s="78">
        <v>2019</v>
      </c>
      <c r="F17" s="79">
        <f>VLOOKUP(C17,A4_bearbeitet!$A$3:$L$54,8,FALSE)</f>
        <v>750</v>
      </c>
      <c r="G17" s="79">
        <f>VLOOKUP(C17,A4_bearbeitet!$A$3:$L$54,9,FALSE)</f>
        <v>915</v>
      </c>
      <c r="H17" s="79">
        <f>VLOOKUP(C17,A4_bearbeitet!$A$3:$L$54,10,FALSE)</f>
        <v>1050</v>
      </c>
      <c r="I17" s="79">
        <f>VLOOKUP(C17,A4_bearbeitet!$A$3:$L$54,11,FALSE)</f>
        <v>125</v>
      </c>
      <c r="J17" s="79">
        <f>VLOOKUP(C17,A4_bearbeitet!$A$3:$L$54,12,FALSE)</f>
        <v>250</v>
      </c>
      <c r="K17" s="81">
        <f>VLOOKUP(C17,A4_bearbeitet!$A$3:$Q$54,13,FALSE)</f>
        <v>130.06134969325154</v>
      </c>
      <c r="L17" s="77">
        <f>VLOOKUP(C17,A4_bearbeitet!$A$3:$Q$54,14,FALSE)</f>
        <v>-30.943396226415093</v>
      </c>
      <c r="M17" s="77">
        <f>VLOOKUP(C17,A4_bearbeitet!$A$3:$Q$54,15,FALSE)</f>
        <v>552.17391304347825</v>
      </c>
      <c r="N17" s="77">
        <f>VLOOKUP(C17,A4_bearbeitet!$A$3:$Q$54,16,FALSE)</f>
        <v>420.83333333333331</v>
      </c>
      <c r="O17" s="77">
        <f>VLOOKUP(C17,A4_bearbeitet!$A$3:$Q$54,17,FALSE)</f>
        <v>338.59649122807019</v>
      </c>
      <c r="P17" s="68"/>
      <c r="R17" s="6"/>
      <c r="S17" s="6"/>
      <c r="T17" s="6"/>
      <c r="U17" s="6"/>
      <c r="V17" s="6"/>
      <c r="W17" s="6"/>
      <c r="X17" s="6"/>
      <c r="Y17" s="6"/>
      <c r="Z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3:36" s="5" customFormat="1" ht="8.25" customHeight="1">
      <c r="C18" s="67">
        <v>159</v>
      </c>
      <c r="D18" s="2" t="s">
        <v>8</v>
      </c>
      <c r="E18" s="78">
        <v>2019</v>
      </c>
      <c r="F18" s="79">
        <f>VLOOKUP(C18,A4_bearbeitet!$A$3:$L$54,8,FALSE)</f>
        <v>1545</v>
      </c>
      <c r="G18" s="79">
        <f>VLOOKUP(C18,A4_bearbeitet!$A$3:$L$54,9,FALSE)</f>
        <v>3000</v>
      </c>
      <c r="H18" s="79">
        <f>VLOOKUP(C18,A4_bearbeitet!$A$3:$L$54,10,FALSE)</f>
        <v>2860</v>
      </c>
      <c r="I18" s="79">
        <f>VLOOKUP(C18,A4_bearbeitet!$A$3:$L$54,11,FALSE)</f>
        <v>1135</v>
      </c>
      <c r="J18" s="79">
        <f>VLOOKUP(C18,A4_bearbeitet!$A$3:$L$54,12,FALSE)</f>
        <v>815</v>
      </c>
      <c r="K18" s="81">
        <f>VLOOKUP(C18,A4_bearbeitet!$A$3:$Q$54,13,FALSE)</f>
        <v>56.218402426693629</v>
      </c>
      <c r="L18" s="77">
        <f>VLOOKUP(C18,A4_bearbeitet!$A$3:$Q$54,14,FALSE)</f>
        <v>-21.527596128694743</v>
      </c>
      <c r="M18" s="77">
        <f>VLOOKUP(C18,A4_bearbeitet!$A$3:$Q$54,15,FALSE)</f>
        <v>1480.110497237569</v>
      </c>
      <c r="N18" s="77">
        <f>VLOOKUP(C18,A4_bearbeitet!$A$3:$Q$54,16,FALSE)</f>
        <v>613.8364779874214</v>
      </c>
      <c r="O18" s="77">
        <f>VLOOKUP(C18,A4_bearbeitet!$A$3:$Q$54,17,FALSE)</f>
        <v>144.0119760479042</v>
      </c>
      <c r="P18" s="68"/>
      <c r="R18" s="6"/>
      <c r="S18" s="6"/>
      <c r="T18" s="6"/>
      <c r="U18" s="6"/>
      <c r="V18" s="6"/>
      <c r="W18" s="6"/>
      <c r="X18" s="6"/>
      <c r="Y18" s="6"/>
      <c r="Z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3:36" s="5" customFormat="1" ht="8.25" customHeight="1">
      <c r="C19" s="74">
        <v>1</v>
      </c>
      <c r="D19" s="74" t="s">
        <v>58</v>
      </c>
      <c r="E19" s="78">
        <v>2019</v>
      </c>
      <c r="F19" s="79">
        <f>VLOOKUP(C19,A4_bearbeitet!$A$3:$L$54,8,FALSE)</f>
        <v>14065</v>
      </c>
      <c r="G19" s="79">
        <f>VLOOKUP(C19,A4_bearbeitet!$A$3:$L$54,9,FALSE)</f>
        <v>21725</v>
      </c>
      <c r="H19" s="79">
        <f>VLOOKUP(C19,A4_bearbeitet!$A$3:$L$54,10,FALSE)</f>
        <v>18045</v>
      </c>
      <c r="I19" s="79">
        <f>VLOOKUP(C19,A4_bearbeitet!$A$3:$L$54,11,FALSE)</f>
        <v>6430</v>
      </c>
      <c r="J19" s="79">
        <f>VLOOKUP(C19,A4_bearbeitet!$A$3:$L$54,12,FALSE)</f>
        <v>4860</v>
      </c>
      <c r="K19" s="81">
        <f>VLOOKUP(C19,A4_bearbeitet!$A$3:$Q$54,13,FALSE)</f>
        <v>117.08597005710757</v>
      </c>
      <c r="L19" s="77">
        <f>VLOOKUP(C19,A4_bearbeitet!$A$3:$Q$54,14,FALSE)</f>
        <v>-19.426621666728479</v>
      </c>
      <c r="M19" s="77">
        <f>VLOOKUP(C19,A4_bearbeitet!$A$3:$Q$54,15,FALSE)</f>
        <v>1655.3501945525293</v>
      </c>
      <c r="N19" s="77">
        <f>VLOOKUP(C19,A4_bearbeitet!$A$3:$Q$54,16,FALSE)</f>
        <v>695.79207920792078</v>
      </c>
      <c r="O19" s="77">
        <f>VLOOKUP(C19,A4_bearbeitet!$A$3:$Q$54,17,FALSE)</f>
        <v>284.79809976247031</v>
      </c>
      <c r="P19" s="68"/>
      <c r="R19" s="6"/>
      <c r="S19" s="6"/>
      <c r="T19" s="6"/>
      <c r="U19" s="6"/>
      <c r="V19" s="6"/>
      <c r="W19" s="6"/>
      <c r="X19" s="6"/>
      <c r="Y19" s="6"/>
      <c r="Z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3:36" s="5" customFormat="1" ht="8.25" customHeight="1">
      <c r="C20" s="67">
        <v>241</v>
      </c>
      <c r="D20" s="2" t="s">
        <v>15</v>
      </c>
      <c r="E20" s="78">
        <v>2019</v>
      </c>
      <c r="F20" s="79">
        <f>VLOOKUP(C20,A4_bearbeitet!$A$3:$L$54,8,FALSE)</f>
        <v>18065</v>
      </c>
      <c r="G20" s="79">
        <f>VLOOKUP(C20,A4_bearbeitet!$A$3:$L$54,9,FALSE)</f>
        <v>25830</v>
      </c>
      <c r="H20" s="79">
        <f>VLOOKUP(C20,A4_bearbeitet!$A$3:$L$54,10,FALSE)</f>
        <v>14770</v>
      </c>
      <c r="I20" s="79">
        <f>VLOOKUP(C20,A4_bearbeitet!$A$3:$L$54,11,FALSE)</f>
        <v>6870</v>
      </c>
      <c r="J20" s="79">
        <f>VLOOKUP(C20,A4_bearbeitet!$A$3:$L$54,12,FALSE)</f>
        <v>11295</v>
      </c>
      <c r="K20" s="81">
        <f>VLOOKUP(C20,A4_bearbeitet!$A$3:$Q$54,13,FALSE)</f>
        <v>128.98973253897833</v>
      </c>
      <c r="L20" s="77">
        <f>VLOOKUP(C20,A4_bearbeitet!$A$3:$Q$54,14,FALSE)</f>
        <v>-13.027374659079431</v>
      </c>
      <c r="M20" s="77">
        <f>VLOOKUP(C20,A4_bearbeitet!$A$3:$Q$54,15,FALSE)</f>
        <v>1410.2249488752557</v>
      </c>
      <c r="N20" s="77">
        <f>VLOOKUP(C20,A4_bearbeitet!$A$3:$Q$54,16,FALSE)</f>
        <v>838.52459016393448</v>
      </c>
      <c r="O20" s="77">
        <f>VLOOKUP(C20,A4_bearbeitet!$A$3:$Q$54,17,FALSE)</f>
        <v>333.2566168009206</v>
      </c>
      <c r="P20" s="68"/>
      <c r="R20" s="6"/>
      <c r="S20" s="6"/>
      <c r="T20" s="6"/>
      <c r="U20" s="6"/>
      <c r="V20" s="6"/>
      <c r="W20" s="6"/>
      <c r="X20" s="6"/>
      <c r="Y20" s="6"/>
      <c r="Z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3:36" s="5" customFormat="1" ht="8.25" customHeight="1">
      <c r="C21" s="67">
        <v>241001</v>
      </c>
      <c r="D21" s="2" t="s">
        <v>16</v>
      </c>
      <c r="E21" s="78">
        <v>2019</v>
      </c>
      <c r="F21" s="79">
        <f>VLOOKUP(C21,A4_bearbeitet!$A$3:$L$54,8,FALSE)</f>
        <v>9470</v>
      </c>
      <c r="G21" s="79">
        <f>VLOOKUP(C21,A4_bearbeitet!$A$3:$L$54,9,FALSE)</f>
        <v>16275</v>
      </c>
      <c r="H21" s="79">
        <f>VLOOKUP(C21,A4_bearbeitet!$A$3:$L$54,10,FALSE)</f>
        <v>6715</v>
      </c>
      <c r="I21" s="79">
        <f>VLOOKUP(C21,A4_bearbeitet!$A$3:$L$54,11,FALSE)</f>
        <v>3715</v>
      </c>
      <c r="J21" s="79">
        <f>VLOOKUP(C21,A4_bearbeitet!$A$3:$L$54,12,FALSE)</f>
        <v>5320</v>
      </c>
      <c r="K21" s="81">
        <f>VLOOKUP(C21,A4_bearbeitet!$A$3:$Q$54,13,FALSE)</f>
        <v>101.66098807495742</v>
      </c>
      <c r="L21" s="77">
        <f>VLOOKUP(C21,A4_bearbeitet!$A$3:$Q$54,14,FALSE)</f>
        <v>-15.891472868217054</v>
      </c>
      <c r="M21" s="77">
        <f>VLOOKUP(C21,A4_bearbeitet!$A$3:$Q$54,15,FALSE)</f>
        <v>1201.3565891472867</v>
      </c>
      <c r="N21" s="77">
        <f>VLOOKUP(C21,A4_bearbeitet!$A$3:$Q$54,16,FALSE)</f>
        <v>1008.955223880597</v>
      </c>
      <c r="O21" s="77">
        <f>VLOOKUP(C21,A4_bearbeitet!$A$3:$Q$54,17,FALSE)</f>
        <v>166.93426994480683</v>
      </c>
      <c r="P21" s="68"/>
      <c r="R21" s="6"/>
      <c r="S21" s="6"/>
      <c r="T21" s="6"/>
      <c r="U21" s="6"/>
      <c r="V21" s="6"/>
      <c r="W21" s="6"/>
      <c r="X21" s="6"/>
      <c r="Y21" s="6"/>
      <c r="Z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3:36" s="5" customFormat="1" ht="8.25" customHeight="1">
      <c r="C22" s="67">
        <v>241999</v>
      </c>
      <c r="D22" s="2" t="s">
        <v>17</v>
      </c>
      <c r="E22" s="78">
        <v>2019</v>
      </c>
      <c r="F22" s="79">
        <f>VLOOKUP(C22,A4_bearbeitet!$A$3:$L$54,8,FALSE)</f>
        <v>8595</v>
      </c>
      <c r="G22" s="79">
        <f>VLOOKUP(C22,A4_bearbeitet!$A$3:$L$54,9,FALSE)</f>
        <v>9555</v>
      </c>
      <c r="H22" s="79">
        <f>VLOOKUP(C22,A4_bearbeitet!$A$3:$L$54,10,FALSE)</f>
        <v>8055</v>
      </c>
      <c r="I22" s="79">
        <f>VLOOKUP(C22,A4_bearbeitet!$A$3:$L$54,11,FALSE)</f>
        <v>3155</v>
      </c>
      <c r="J22" s="79">
        <f>VLOOKUP(C22,A4_bearbeitet!$A$3:$L$54,12,FALSE)</f>
        <v>5975</v>
      </c>
      <c r="K22" s="81">
        <f>VLOOKUP(C22,A4_bearbeitet!$A$3:$Q$54,13,FALSE)</f>
        <v>169.18258690886313</v>
      </c>
      <c r="L22" s="77">
        <f>VLOOKUP(C22,A4_bearbeitet!$A$3:$Q$54,14,FALSE)</f>
        <v>-7.6722388636583245</v>
      </c>
      <c r="M22" s="77">
        <f>VLOOKUP(C22,A4_bearbeitet!$A$3:$Q$54,15,FALSE)</f>
        <v>1643.5064935064936</v>
      </c>
      <c r="N22" s="77">
        <f>VLOOKUP(C22,A4_bearbeitet!$A$3:$Q$54,16,FALSE)</f>
        <v>694.71032745591936</v>
      </c>
      <c r="O22" s="77">
        <f>VLOOKUP(C22,A4_bearbeitet!$A$3:$Q$54,17,FALSE)</f>
        <v>873.12703583061887</v>
      </c>
      <c r="P22" s="68"/>
      <c r="R22" s="6"/>
      <c r="S22" s="6"/>
      <c r="T22" s="6"/>
      <c r="U22" s="6"/>
      <c r="V22" s="6"/>
      <c r="W22" s="6"/>
      <c r="X22" s="6"/>
      <c r="Y22" s="6"/>
      <c r="Z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3:36" s="5" customFormat="1" ht="8.25" customHeight="1">
      <c r="C23" s="67">
        <v>251</v>
      </c>
      <c r="D23" s="2" t="s">
        <v>18</v>
      </c>
      <c r="E23" s="78">
        <v>2019</v>
      </c>
      <c r="F23" s="79">
        <f>VLOOKUP(C23,A4_bearbeitet!$A$3:$L$54,8,FALSE)</f>
        <v>3430</v>
      </c>
      <c r="G23" s="79">
        <f>VLOOKUP(C23,A4_bearbeitet!$A$3:$L$54,9,FALSE)</f>
        <v>1540</v>
      </c>
      <c r="H23" s="79">
        <f>VLOOKUP(C23,A4_bearbeitet!$A$3:$L$54,10,FALSE)</f>
        <v>1805</v>
      </c>
      <c r="I23" s="79">
        <f>VLOOKUP(C23,A4_bearbeitet!$A$3:$L$54,11,FALSE)</f>
        <v>1780</v>
      </c>
      <c r="J23" s="79">
        <f>VLOOKUP(C23,A4_bearbeitet!$A$3:$L$54,12,FALSE)</f>
        <v>895</v>
      </c>
      <c r="K23" s="81">
        <f>VLOOKUP(C23,A4_bearbeitet!$A$3:$Q$54,13,FALSE)</f>
        <v>354.90716180371351</v>
      </c>
      <c r="L23" s="77">
        <f>VLOOKUP(C23,A4_bearbeitet!$A$3:$Q$54,14,FALSE)</f>
        <v>-13.870246085011185</v>
      </c>
      <c r="M23" s="77">
        <f>VLOOKUP(C23,A4_bearbeitet!$A$3:$Q$54,15,FALSE)</f>
        <v>1391.7355371900826</v>
      </c>
      <c r="N23" s="77">
        <f>VLOOKUP(C23,A4_bearbeitet!$A$3:$Q$54,16,FALSE)</f>
        <v>2916.9491525423728</v>
      </c>
      <c r="O23" s="77">
        <f>VLOOKUP(C23,A4_bearbeitet!$A$3:$Q$54,17,FALSE)</f>
        <v>852.12765957446811</v>
      </c>
      <c r="P23" s="68"/>
      <c r="R23" s="6"/>
      <c r="S23" s="6"/>
      <c r="T23" s="6"/>
      <c r="U23" s="6"/>
      <c r="V23" s="6"/>
      <c r="W23" s="6"/>
      <c r="X23" s="6"/>
      <c r="Y23" s="6"/>
      <c r="Z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3:36" s="5" customFormat="1" ht="8.25" customHeight="1">
      <c r="C24" s="67">
        <v>252</v>
      </c>
      <c r="D24" s="2" t="s">
        <v>19</v>
      </c>
      <c r="E24" s="78">
        <v>2019</v>
      </c>
      <c r="F24" s="79">
        <f>VLOOKUP(C24,A4_bearbeitet!$A$3:$L$54,8,FALSE)</f>
        <v>1050</v>
      </c>
      <c r="G24" s="79">
        <f>VLOOKUP(C24,A4_bearbeitet!$A$3:$L$54,9,FALSE)</f>
        <v>2670</v>
      </c>
      <c r="H24" s="79">
        <f>VLOOKUP(C24,A4_bearbeitet!$A$3:$L$54,10,FALSE)</f>
        <v>2170</v>
      </c>
      <c r="I24" s="79">
        <f>VLOOKUP(C24,A4_bearbeitet!$A$3:$L$54,11,FALSE)</f>
        <v>1295</v>
      </c>
      <c r="J24" s="79">
        <f>VLOOKUP(C24,A4_bearbeitet!$A$3:$L$54,12,FALSE)</f>
        <v>1155</v>
      </c>
      <c r="K24" s="81">
        <f>VLOOKUP(C24,A4_bearbeitet!$A$3:$Q$54,13,FALSE)</f>
        <v>84.859154929577471</v>
      </c>
      <c r="L24" s="77">
        <f>VLOOKUP(C24,A4_bearbeitet!$A$3:$Q$54,14,FALSE)</f>
        <v>-17.106488668115492</v>
      </c>
      <c r="M24" s="77">
        <f>VLOOKUP(C24,A4_bearbeitet!$A$3:$Q$54,15,FALSE)</f>
        <v>1428.1690140845071</v>
      </c>
      <c r="N24" s="77">
        <f>VLOOKUP(C24,A4_bearbeitet!$A$3:$Q$54,16,FALSE)</f>
        <v>2254.5454545454545</v>
      </c>
      <c r="O24" s="77">
        <f>VLOOKUP(C24,A4_bearbeitet!$A$3:$Q$54,17,FALSE)</f>
        <v>2410.8695652173915</v>
      </c>
      <c r="P24" s="68"/>
      <c r="R24" s="6"/>
      <c r="S24" s="6"/>
      <c r="T24" s="6"/>
      <c r="U24" s="6"/>
      <c r="V24" s="6"/>
      <c r="W24" s="6"/>
      <c r="X24" s="6"/>
      <c r="Y24" s="6"/>
      <c r="Z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3:36" s="5" customFormat="1" ht="8.25" customHeight="1">
      <c r="C25" s="67">
        <v>254</v>
      </c>
      <c r="D25" s="2" t="s">
        <v>20</v>
      </c>
      <c r="E25" s="78">
        <v>2019</v>
      </c>
      <c r="F25" s="79">
        <f>VLOOKUP(C25,A4_bearbeitet!$A$3:$L$54,8,FALSE)</f>
        <v>2320</v>
      </c>
      <c r="G25" s="79">
        <f>VLOOKUP(C25,A4_bearbeitet!$A$3:$L$54,9,FALSE)</f>
        <v>3235</v>
      </c>
      <c r="H25" s="79">
        <f>VLOOKUP(C25,A4_bearbeitet!$A$3:$L$54,10,FALSE)</f>
        <v>2640</v>
      </c>
      <c r="I25" s="79">
        <f>VLOOKUP(C25,A4_bearbeitet!$A$3:$L$54,11,FALSE)</f>
        <v>1220</v>
      </c>
      <c r="J25" s="79">
        <f>VLOOKUP(C25,A4_bearbeitet!$A$3:$L$54,12,FALSE)</f>
        <v>1740</v>
      </c>
      <c r="K25" s="81">
        <f>VLOOKUP(C25,A4_bearbeitet!$A$3:$Q$54,13,FALSE)</f>
        <v>136.97650663942798</v>
      </c>
      <c r="L25" s="77">
        <f>VLOOKUP(C25,A4_bearbeitet!$A$3:$Q$54,14,FALSE)</f>
        <v>-22.291616622627913</v>
      </c>
      <c r="M25" s="77">
        <f>VLOOKUP(C25,A4_bearbeitet!$A$3:$Q$54,15,FALSE)</f>
        <v>804.10958904109589</v>
      </c>
      <c r="N25" s="77">
        <f>VLOOKUP(C25,A4_bearbeitet!$A$3:$Q$54,16,FALSE)</f>
        <v>838.46153846153845</v>
      </c>
      <c r="O25" s="77">
        <f>VLOOKUP(C25,A4_bearbeitet!$A$3:$Q$54,17,FALSE)</f>
        <v>709.30232558139539</v>
      </c>
      <c r="P25" s="68"/>
      <c r="R25" s="6"/>
      <c r="S25" s="6"/>
      <c r="T25" s="6"/>
      <c r="U25" s="6"/>
      <c r="V25" s="6"/>
      <c r="W25" s="6"/>
      <c r="X25" s="6"/>
      <c r="Y25" s="6"/>
      <c r="Z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3:36" s="5" customFormat="1" ht="8.25" customHeight="1">
      <c r="C26" s="67">
        <v>255</v>
      </c>
      <c r="D26" s="2" t="s">
        <v>21</v>
      </c>
      <c r="E26" s="78">
        <v>2019</v>
      </c>
      <c r="F26" s="79">
        <f>VLOOKUP(C26,A4_bearbeitet!$A$3:$L$54,8,FALSE)</f>
        <v>155</v>
      </c>
      <c r="G26" s="79">
        <f>VLOOKUP(C26,A4_bearbeitet!$A$3:$L$54,9,FALSE)</f>
        <v>965</v>
      </c>
      <c r="H26" s="79">
        <f>VLOOKUP(C26,A4_bearbeitet!$A$3:$L$54,10,FALSE)</f>
        <v>640</v>
      </c>
      <c r="I26" s="79">
        <f>VLOOKUP(C26,A4_bearbeitet!$A$3:$L$54,11,FALSE)</f>
        <v>65</v>
      </c>
      <c r="J26" s="79">
        <f>VLOOKUP(C26,A4_bearbeitet!$A$3:$L$54,12,FALSE)</f>
        <v>150</v>
      </c>
      <c r="K26" s="81">
        <f>VLOOKUP(C26,A4_bearbeitet!$A$3:$Q$54,13,FALSE)</f>
        <v>-13.407821229050279</v>
      </c>
      <c r="L26" s="77">
        <f>VLOOKUP(C26,A4_bearbeitet!$A$3:$Q$54,14,FALSE)</f>
        <v>-28.782287822878228</v>
      </c>
      <c r="M26" s="77">
        <f>VLOOKUP(C26,A4_bearbeitet!$A$3:$Q$54,15,FALSE)</f>
        <v>2361.5384615384614</v>
      </c>
      <c r="N26" s="77">
        <f>VLOOKUP(C26,A4_bearbeitet!$A$3:$Q$54,16,FALSE)</f>
        <v>364.28571428571428</v>
      </c>
      <c r="O26" s="77">
        <f>VLOOKUP(C26,A4_bearbeitet!$A$3:$Q$54,17,FALSE)</f>
        <v>1053.8461538461538</v>
      </c>
      <c r="P26" s="68"/>
      <c r="R26" s="6"/>
      <c r="S26" s="6"/>
      <c r="T26" s="6"/>
      <c r="U26" s="6"/>
      <c r="V26" s="6"/>
      <c r="W26" s="6"/>
      <c r="X26" s="6"/>
      <c r="Y26" s="6"/>
      <c r="Z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3:36" s="5" customFormat="1" ht="8.25" customHeight="1">
      <c r="C27" s="67">
        <v>256</v>
      </c>
      <c r="D27" s="2" t="s">
        <v>22</v>
      </c>
      <c r="E27" s="78">
        <v>2019</v>
      </c>
      <c r="F27" s="79">
        <f>VLOOKUP(C27,A4_bearbeitet!$A$3:$L$54,8,FALSE)</f>
        <v>1670</v>
      </c>
      <c r="G27" s="79">
        <f>VLOOKUP(C27,A4_bearbeitet!$A$3:$L$54,9,FALSE)</f>
        <v>1315</v>
      </c>
      <c r="H27" s="79">
        <f>VLOOKUP(C27,A4_bearbeitet!$A$3:$L$54,10,FALSE)</f>
        <v>1375</v>
      </c>
      <c r="I27" s="79">
        <f>VLOOKUP(C27,A4_bearbeitet!$A$3:$L$54,11,FALSE)</f>
        <v>1180</v>
      </c>
      <c r="J27" s="79">
        <f>VLOOKUP(C27,A4_bearbeitet!$A$3:$L$54,12,FALSE)</f>
        <v>1055</v>
      </c>
      <c r="K27" s="81">
        <f>VLOOKUP(C27,A4_bearbeitet!$A$3:$Q$54,13,FALSE)</f>
        <v>246.47302904564316</v>
      </c>
      <c r="L27" s="77">
        <f>VLOOKUP(C27,A4_bearbeitet!$A$3:$Q$54,14,FALSE)</f>
        <v>-33.719758064516128</v>
      </c>
      <c r="M27" s="77">
        <f>VLOOKUP(C27,A4_bearbeitet!$A$3:$Q$54,15,FALSE)</f>
        <v>315.40785498489424</v>
      </c>
      <c r="N27" s="77">
        <f>VLOOKUP(C27,A4_bearbeitet!$A$3:$Q$54,16,FALSE)</f>
        <v>3475.757575757576</v>
      </c>
      <c r="O27" s="77">
        <f>VLOOKUP(C27,A4_bearbeitet!$A$3:$Q$54,17,FALSE)</f>
        <v>1718.9655172413793</v>
      </c>
      <c r="P27" s="68"/>
      <c r="R27" s="6"/>
      <c r="S27" s="6"/>
      <c r="T27" s="6"/>
      <c r="U27" s="6"/>
      <c r="V27" s="6"/>
      <c r="W27" s="6"/>
      <c r="X27" s="6"/>
      <c r="Y27" s="6"/>
      <c r="Z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3:36" s="5" customFormat="1" ht="8.25" customHeight="1">
      <c r="C28" s="67">
        <v>257</v>
      </c>
      <c r="D28" s="2" t="s">
        <v>23</v>
      </c>
      <c r="E28" s="78">
        <v>2019</v>
      </c>
      <c r="F28" s="79">
        <f>VLOOKUP(C28,A4_bearbeitet!$A$3:$L$54,8,FALSE)</f>
        <v>1730</v>
      </c>
      <c r="G28" s="79">
        <f>VLOOKUP(C28,A4_bearbeitet!$A$3:$L$54,9,FALSE)</f>
        <v>2085</v>
      </c>
      <c r="H28" s="79">
        <f>VLOOKUP(C28,A4_bearbeitet!$A$3:$L$54,10,FALSE)</f>
        <v>1550</v>
      </c>
      <c r="I28" s="79">
        <f>VLOOKUP(C28,A4_bearbeitet!$A$3:$L$54,11,FALSE)</f>
        <v>625</v>
      </c>
      <c r="J28" s="79">
        <f>VLOOKUP(C28,A4_bearbeitet!$A$3:$L$54,12,FALSE)</f>
        <v>810</v>
      </c>
      <c r="K28" s="81">
        <f>VLOOKUP(C28,A4_bearbeitet!$A$3:$Q$54,13,FALSE)</f>
        <v>188.81469115191987</v>
      </c>
      <c r="L28" s="77">
        <f>VLOOKUP(C28,A4_bearbeitet!$A$3:$Q$54,14,FALSE)</f>
        <v>-31.862745098039216</v>
      </c>
      <c r="M28" s="77">
        <f>VLOOKUP(C28,A4_bearbeitet!$A$3:$Q$54,15,FALSE)</f>
        <v>913.07189542483661</v>
      </c>
      <c r="N28" s="77">
        <f>VLOOKUP(C28,A4_bearbeitet!$A$3:$Q$54,16,FALSE)</f>
        <v>959.32203389830511</v>
      </c>
      <c r="O28" s="77">
        <f>VLOOKUP(C28,A4_bearbeitet!$A$3:$Q$54,17,FALSE)</f>
        <v>458.62068965517244</v>
      </c>
      <c r="P28" s="68"/>
      <c r="R28" s="6"/>
      <c r="S28" s="6"/>
      <c r="T28" s="6"/>
      <c r="U28" s="6"/>
      <c r="V28" s="6"/>
      <c r="W28" s="6"/>
      <c r="X28" s="6"/>
      <c r="Y28" s="6"/>
      <c r="Z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3:36" s="5" customFormat="1" ht="8.25" customHeight="1">
      <c r="C29" s="74">
        <v>2</v>
      </c>
      <c r="D29" s="74" t="s">
        <v>59</v>
      </c>
      <c r="E29" s="78">
        <v>2019</v>
      </c>
      <c r="F29" s="79">
        <f>VLOOKUP(C29,A4_bearbeitet!$A$3:$L$54,8,FALSE)</f>
        <v>28425</v>
      </c>
      <c r="G29" s="79">
        <f>VLOOKUP(C29,A4_bearbeitet!$A$3:$L$54,9,FALSE)</f>
        <v>37635</v>
      </c>
      <c r="H29" s="79">
        <f>VLOOKUP(C29,A4_bearbeitet!$A$3:$L$54,10,FALSE)</f>
        <v>24950</v>
      </c>
      <c r="I29" s="79">
        <f>VLOOKUP(C29,A4_bearbeitet!$A$3:$L$54,11,FALSE)</f>
        <v>13035</v>
      </c>
      <c r="J29" s="79">
        <f>VLOOKUP(C29,A4_bearbeitet!$A$3:$L$54,12,FALSE)</f>
        <v>17105</v>
      </c>
      <c r="K29" s="81">
        <f>VLOOKUP(C29,A4_bearbeitet!$A$3:$Q$54,13,FALSE)</f>
        <v>148.25327510917032</v>
      </c>
      <c r="L29" s="77">
        <f>VLOOKUP(C29,A4_bearbeitet!$A$3:$Q$54,14,FALSE)</f>
        <v>-16.865473823724322</v>
      </c>
      <c r="M29" s="77">
        <f>VLOOKUP(C29,A4_bearbeitet!$A$3:$Q$54,15,FALSE)</f>
        <v>1121.2432697014194</v>
      </c>
      <c r="N29" s="77">
        <f>VLOOKUP(C29,A4_bearbeitet!$A$3:$Q$54,16,FALSE)</f>
        <v>1104.7134935304991</v>
      </c>
      <c r="O29" s="77">
        <f>VLOOKUP(C29,A4_bearbeitet!$A$3:$Q$54,17,FALSE)</f>
        <v>438.23159219634988</v>
      </c>
      <c r="P29" s="68"/>
      <c r="R29" s="6"/>
      <c r="S29" s="6"/>
      <c r="T29" s="6"/>
      <c r="U29" s="6"/>
      <c r="V29" s="6"/>
      <c r="W29" s="6"/>
      <c r="X29" s="6"/>
      <c r="Y29" s="6"/>
      <c r="Z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3:36" s="5" customFormat="1" ht="8.25" customHeight="1">
      <c r="C30" s="67">
        <v>351</v>
      </c>
      <c r="D30" s="2" t="s">
        <v>25</v>
      </c>
      <c r="E30" s="78">
        <v>2019</v>
      </c>
      <c r="F30" s="79">
        <f>VLOOKUP(C30,A4_bearbeitet!$A$3:$L$54,8,FALSE)</f>
        <v>1595</v>
      </c>
      <c r="G30" s="79">
        <f>VLOOKUP(C30,A4_bearbeitet!$A$3:$L$54,9,FALSE)</f>
        <v>1370</v>
      </c>
      <c r="H30" s="79">
        <f>VLOOKUP(C30,A4_bearbeitet!$A$3:$L$54,10,FALSE)</f>
        <v>1660</v>
      </c>
      <c r="I30" s="79">
        <f>VLOOKUP(C30,A4_bearbeitet!$A$3:$L$54,11,FALSE)</f>
        <v>915</v>
      </c>
      <c r="J30" s="79">
        <f>VLOOKUP(C30,A4_bearbeitet!$A$3:$L$54,12,FALSE)</f>
        <v>1930</v>
      </c>
      <c r="K30" s="81">
        <f>VLOOKUP(C30,A4_bearbeitet!$A$3:$Q$54,13,FALSE)</f>
        <v>278.85985748218525</v>
      </c>
      <c r="L30" s="77">
        <f>VLOOKUP(C30,A4_bearbeitet!$A$3:$Q$54,14,FALSE)</f>
        <v>-43.341604631927211</v>
      </c>
      <c r="M30" s="77">
        <f>VLOOKUP(C30,A4_bearbeitet!$A$3:$Q$54,15,FALSE)</f>
        <v>1271.9008264462809</v>
      </c>
      <c r="N30" s="77">
        <f>VLOOKUP(C30,A4_bearbeitet!$A$3:$Q$54,16,FALSE)</f>
        <v>1120</v>
      </c>
      <c r="O30" s="77">
        <f>VLOOKUP(C30,A4_bearbeitet!$A$3:$Q$54,17,FALSE)</f>
        <v>1186.6666666666667</v>
      </c>
      <c r="P30" s="68"/>
      <c r="R30" s="6"/>
      <c r="S30" s="6"/>
      <c r="T30" s="6"/>
      <c r="U30" s="6"/>
      <c r="V30" s="6"/>
      <c r="W30" s="6"/>
      <c r="X30" s="6"/>
      <c r="Y30" s="6"/>
      <c r="Z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3:36" s="5" customFormat="1" ht="8.25" customHeight="1">
      <c r="C31" s="67">
        <v>352</v>
      </c>
      <c r="D31" s="2" t="s">
        <v>26</v>
      </c>
      <c r="E31" s="78">
        <v>2019</v>
      </c>
      <c r="F31" s="79">
        <f>VLOOKUP(C31,A4_bearbeitet!$A$3:$L$54,8,FALSE)</f>
        <v>1450</v>
      </c>
      <c r="G31" s="79">
        <f>VLOOKUP(C31,A4_bearbeitet!$A$3:$L$54,9,FALSE)</f>
        <v>790</v>
      </c>
      <c r="H31" s="79">
        <f>VLOOKUP(C31,A4_bearbeitet!$A$3:$L$54,10,FALSE)</f>
        <v>1580</v>
      </c>
      <c r="I31" s="79">
        <f>VLOOKUP(C31,A4_bearbeitet!$A$3:$L$54,11,FALSE)</f>
        <v>580</v>
      </c>
      <c r="J31" s="79">
        <f>VLOOKUP(C31,A4_bearbeitet!$A$3:$L$54,12,FALSE)</f>
        <v>365</v>
      </c>
      <c r="K31" s="81">
        <f>VLOOKUP(C31,A4_bearbeitet!$A$3:$Q$54,13,FALSE)</f>
        <v>240.3755868544601</v>
      </c>
      <c r="L31" s="77">
        <f>VLOOKUP(C31,A4_bearbeitet!$A$3:$Q$54,14,FALSE)</f>
        <v>-31.364031277150303</v>
      </c>
      <c r="M31" s="77">
        <f>VLOOKUP(C31,A4_bearbeitet!$A$3:$Q$54,15,FALSE)</f>
        <v>1716.0919540229886</v>
      </c>
      <c r="N31" s="77">
        <f>VLOOKUP(C31,A4_bearbeitet!$A$3:$Q$54,16,FALSE)</f>
        <v>1387.1794871794871</v>
      </c>
      <c r="O31" s="77">
        <f>VLOOKUP(C31,A4_bearbeitet!$A$3:$Q$54,17,FALSE)</f>
        <v>362.02531645569621</v>
      </c>
      <c r="P31" s="68"/>
      <c r="R31" s="6"/>
      <c r="S31" s="6"/>
      <c r="T31" s="6"/>
      <c r="U31" s="6"/>
      <c r="V31" s="6"/>
      <c r="W31" s="6"/>
      <c r="X31" s="6"/>
      <c r="Y31" s="6"/>
      <c r="Z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3:36" s="5" customFormat="1" ht="8.25" customHeight="1">
      <c r="C32" s="67">
        <v>353</v>
      </c>
      <c r="D32" s="2" t="s">
        <v>27</v>
      </c>
      <c r="E32" s="78">
        <v>2019</v>
      </c>
      <c r="F32" s="79">
        <f>VLOOKUP(C32,A4_bearbeitet!$A$3:$L$54,8,FALSE)</f>
        <v>3105</v>
      </c>
      <c r="G32" s="79">
        <f>VLOOKUP(C32,A4_bearbeitet!$A$3:$L$54,9,FALSE)</f>
        <v>1565</v>
      </c>
      <c r="H32" s="79">
        <f>VLOOKUP(C32,A4_bearbeitet!$A$3:$L$54,10,FALSE)</f>
        <v>1190</v>
      </c>
      <c r="I32" s="79">
        <f>VLOOKUP(C32,A4_bearbeitet!$A$3:$L$54,11,FALSE)</f>
        <v>1640</v>
      </c>
      <c r="J32" s="79">
        <f>VLOOKUP(C32,A4_bearbeitet!$A$3:$L$54,12,FALSE)</f>
        <v>425</v>
      </c>
      <c r="K32" s="81">
        <f>VLOOKUP(C32,A4_bearbeitet!$A$3:$Q$54,13,FALSE)</f>
        <v>253.64464692482915</v>
      </c>
      <c r="L32" s="77">
        <f>VLOOKUP(C32,A4_bearbeitet!$A$3:$Q$54,14,FALSE)</f>
        <v>-3.3353922174181592</v>
      </c>
      <c r="M32" s="77">
        <f>VLOOKUP(C32,A4_bearbeitet!$A$3:$Q$54,15,FALSE)</f>
        <v>1139.5833333333333</v>
      </c>
      <c r="N32" s="77">
        <f>VLOOKUP(C32,A4_bearbeitet!$A$3:$Q$54,16,FALSE)</f>
        <v>1201.5873015873017</v>
      </c>
      <c r="O32" s="77">
        <f>VLOOKUP(C32,A4_bearbeitet!$A$3:$Q$54,17,FALSE)</f>
        <v>632.75862068965512</v>
      </c>
      <c r="P32" s="68"/>
      <c r="R32" s="6"/>
      <c r="S32" s="6"/>
      <c r="T32" s="6"/>
      <c r="U32" s="6"/>
      <c r="V32" s="6"/>
      <c r="W32" s="6"/>
      <c r="X32" s="6"/>
      <c r="Y32" s="6"/>
      <c r="Z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3:36" s="5" customFormat="1" ht="8.25" customHeight="1">
      <c r="C33" s="67">
        <v>354</v>
      </c>
      <c r="D33" s="2" t="s">
        <v>28</v>
      </c>
      <c r="E33" s="78">
        <v>2019</v>
      </c>
      <c r="F33" s="79">
        <f>VLOOKUP(C33,A4_bearbeitet!$A$3:$L$54,8,FALSE)</f>
        <v>645</v>
      </c>
      <c r="G33" s="79">
        <f>VLOOKUP(C33,A4_bearbeitet!$A$3:$L$54,9,FALSE)</f>
        <v>110</v>
      </c>
      <c r="H33" s="79">
        <f>VLOOKUP(C33,A4_bearbeitet!$A$3:$L$54,10,FALSE)</f>
        <v>275</v>
      </c>
      <c r="I33" s="79">
        <f>VLOOKUP(C33,A4_bearbeitet!$A$3:$L$54,11,FALSE)</f>
        <v>135</v>
      </c>
      <c r="J33" s="79">
        <f>VLOOKUP(C33,A4_bearbeitet!$A$3:$L$54,12,FALSE)</f>
        <v>55</v>
      </c>
      <c r="K33" s="81">
        <f>VLOOKUP(C33,A4_bearbeitet!$A$3:$Q$54,13,FALSE)</f>
        <v>174.46808510638297</v>
      </c>
      <c r="L33" s="77">
        <f>VLOOKUP(C33,A4_bearbeitet!$A$3:$Q$54,14,FALSE)</f>
        <v>5.7692307692307692</v>
      </c>
      <c r="M33" s="77">
        <f>VLOOKUP(C33,A4_bearbeitet!$A$3:$Q$54,15,FALSE)</f>
        <v>3828.5714285714284</v>
      </c>
      <c r="N33" s="77">
        <f>VLOOKUP(C33,A4_bearbeitet!$A$3:$Q$54,16,FALSE)</f>
        <v>1587.5</v>
      </c>
      <c r="O33" s="77">
        <f>VLOOKUP(C33,A4_bearbeitet!$A$3:$Q$54,17,FALSE)</f>
        <v>5400</v>
      </c>
      <c r="P33" s="68"/>
      <c r="R33" s="6"/>
      <c r="S33" s="6"/>
      <c r="T33" s="6"/>
      <c r="U33" s="6"/>
      <c r="V33" s="6"/>
      <c r="W33" s="6"/>
      <c r="X33" s="6"/>
      <c r="Y33" s="6"/>
      <c r="Z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3:36" s="5" customFormat="1" ht="8.25" customHeight="1">
      <c r="C34" s="67">
        <v>355</v>
      </c>
      <c r="D34" s="2" t="s">
        <v>29</v>
      </c>
      <c r="E34" s="78">
        <v>2019</v>
      </c>
      <c r="F34" s="79">
        <f>VLOOKUP(C34,A4_bearbeitet!$A$3:$L$54,8,FALSE)</f>
        <v>1465</v>
      </c>
      <c r="G34" s="79">
        <f>VLOOKUP(C34,A4_bearbeitet!$A$3:$L$54,9,FALSE)</f>
        <v>775</v>
      </c>
      <c r="H34" s="79">
        <f>VLOOKUP(C34,A4_bearbeitet!$A$3:$L$54,10,FALSE)</f>
        <v>1910</v>
      </c>
      <c r="I34" s="79">
        <f>VLOOKUP(C34,A4_bearbeitet!$A$3:$L$54,11,FALSE)</f>
        <v>555</v>
      </c>
      <c r="J34" s="79">
        <f>VLOOKUP(C34,A4_bearbeitet!$A$3:$L$54,12,FALSE)</f>
        <v>795</v>
      </c>
      <c r="K34" s="81">
        <f>VLOOKUP(C34,A4_bearbeitet!$A$3:$Q$54,13,FALSE)</f>
        <v>150.42735042735043</v>
      </c>
      <c r="L34" s="77">
        <f>VLOOKUP(C34,A4_bearbeitet!$A$3:$Q$54,14,FALSE)</f>
        <v>-22.110552763819097</v>
      </c>
      <c r="M34" s="77">
        <f>VLOOKUP(C34,A4_bearbeitet!$A$3:$Q$54,15,FALSE)</f>
        <v>1532.4786324786326</v>
      </c>
      <c r="N34" s="77">
        <f>VLOOKUP(C34,A4_bearbeitet!$A$3:$Q$54,16,FALSE)</f>
        <v>1400</v>
      </c>
      <c r="O34" s="77">
        <f>VLOOKUP(C34,A4_bearbeitet!$A$3:$Q$54,17,FALSE)</f>
        <v>406.36942675159236</v>
      </c>
      <c r="P34" s="68"/>
      <c r="R34" s="6"/>
      <c r="S34" s="6"/>
      <c r="T34" s="6"/>
      <c r="U34" s="6"/>
      <c r="V34" s="6"/>
      <c r="W34" s="6"/>
      <c r="X34" s="6"/>
      <c r="Y34" s="6"/>
      <c r="Z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3:36" s="5" customFormat="1" ht="8.25" customHeight="1">
      <c r="C35" s="67">
        <v>356</v>
      </c>
      <c r="D35" s="2" t="s">
        <v>30</v>
      </c>
      <c r="E35" s="78">
        <v>2019</v>
      </c>
      <c r="F35" s="79">
        <f>VLOOKUP(C35,A4_bearbeitet!$A$3:$L$54,8,FALSE)</f>
        <v>725</v>
      </c>
      <c r="G35" s="79">
        <f>VLOOKUP(C35,A4_bearbeitet!$A$3:$L$54,9,FALSE)</f>
        <v>750</v>
      </c>
      <c r="H35" s="79">
        <f>VLOOKUP(C35,A4_bearbeitet!$A$3:$L$54,10,FALSE)</f>
        <v>715</v>
      </c>
      <c r="I35" s="79">
        <f>VLOOKUP(C35,A4_bearbeitet!$A$3:$L$54,11,FALSE)</f>
        <v>190</v>
      </c>
      <c r="J35" s="79">
        <f>VLOOKUP(C35,A4_bearbeitet!$A$3:$L$54,12,FALSE)</f>
        <v>285</v>
      </c>
      <c r="K35" s="81">
        <f>VLOOKUP(C35,A4_bearbeitet!$A$3:$Q$54,13,FALSE)</f>
        <v>175.66539923954372</v>
      </c>
      <c r="L35" s="77">
        <f>VLOOKUP(C35,A4_bearbeitet!$A$3:$Q$54,14,FALSE)</f>
        <v>-25.595238095238095</v>
      </c>
      <c r="M35" s="77">
        <f>VLOOKUP(C35,A4_bearbeitet!$A$3:$Q$54,15,FALSE)</f>
        <v>761.4457831325301</v>
      </c>
      <c r="N35" s="77">
        <f>VLOOKUP(C35,A4_bearbeitet!$A$3:$Q$54,16,FALSE)</f>
        <v>493.75</v>
      </c>
      <c r="O35" s="77">
        <f>VLOOKUP(C35,A4_bearbeitet!$A$3:$Q$54,17,FALSE)</f>
        <v>714.28571428571433</v>
      </c>
      <c r="P35" s="68"/>
      <c r="R35" s="6"/>
      <c r="S35" s="6"/>
      <c r="T35" s="6"/>
      <c r="U35" s="6"/>
      <c r="V35" s="6"/>
      <c r="W35" s="6"/>
      <c r="X35" s="6"/>
      <c r="Y35" s="6"/>
      <c r="Z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3:36" s="5" customFormat="1" ht="8.25" customHeight="1">
      <c r="C36" s="67">
        <v>357</v>
      </c>
      <c r="D36" s="2" t="s">
        <v>31</v>
      </c>
      <c r="E36" s="78">
        <v>2019</v>
      </c>
      <c r="F36" s="79">
        <f>VLOOKUP(C36,A4_bearbeitet!$A$3:$L$54,8,FALSE)</f>
        <v>1840</v>
      </c>
      <c r="G36" s="79">
        <f>VLOOKUP(C36,A4_bearbeitet!$A$3:$L$54,9,FALSE)</f>
        <v>725</v>
      </c>
      <c r="H36" s="79">
        <f>VLOOKUP(C36,A4_bearbeitet!$A$3:$L$54,10,FALSE)</f>
        <v>1150</v>
      </c>
      <c r="I36" s="79">
        <f>VLOOKUP(C36,A4_bearbeitet!$A$3:$L$54,11,FALSE)</f>
        <v>725</v>
      </c>
      <c r="J36" s="79">
        <f>VLOOKUP(C36,A4_bearbeitet!$A$3:$L$54,12,FALSE)</f>
        <v>320</v>
      </c>
      <c r="K36" s="81">
        <f>VLOOKUP(C36,A4_bearbeitet!$A$3:$Q$54,13,FALSE)</f>
        <v>159.52045133991538</v>
      </c>
      <c r="L36" s="77">
        <f>VLOOKUP(C36,A4_bearbeitet!$A$3:$Q$54,14,FALSE)</f>
        <v>-27.5</v>
      </c>
      <c r="M36" s="77">
        <f>VLOOKUP(C36,A4_bearbeitet!$A$3:$Q$54,15,FALSE)</f>
        <v>2574.4186046511627</v>
      </c>
      <c r="N36" s="77">
        <f>VLOOKUP(C36,A4_bearbeitet!$A$3:$Q$54,16,FALSE)</f>
        <v>1194.6428571428571</v>
      </c>
      <c r="O36" s="77">
        <f>VLOOKUP(C36,A4_bearbeitet!$A$3:$Q$54,17,FALSE)</f>
        <v>433.33333333333331</v>
      </c>
      <c r="P36" s="68"/>
      <c r="R36" s="6"/>
      <c r="S36" s="6"/>
      <c r="T36" s="6"/>
      <c r="U36" s="6"/>
      <c r="V36" s="6"/>
      <c r="W36" s="6"/>
      <c r="X36" s="6"/>
      <c r="Y36" s="6"/>
      <c r="Z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3:36" s="5" customFormat="1" ht="8.25" customHeight="1">
      <c r="C37" s="67">
        <v>358</v>
      </c>
      <c r="D37" s="2" t="s">
        <v>32</v>
      </c>
      <c r="E37" s="78">
        <v>2019</v>
      </c>
      <c r="F37" s="79">
        <f>VLOOKUP(C37,A4_bearbeitet!$A$3:$L$54,8,FALSE)</f>
        <v>2350</v>
      </c>
      <c r="G37" s="79">
        <f>VLOOKUP(C37,A4_bearbeitet!$A$3:$L$54,9,FALSE)</f>
        <v>910</v>
      </c>
      <c r="H37" s="79">
        <f>VLOOKUP(C37,A4_bearbeitet!$A$3:$L$54,10,FALSE)</f>
        <v>1170</v>
      </c>
      <c r="I37" s="79">
        <f>VLOOKUP(C37,A4_bearbeitet!$A$3:$L$54,11,FALSE)</f>
        <v>745</v>
      </c>
      <c r="J37" s="79">
        <f>VLOOKUP(C37,A4_bearbeitet!$A$3:$L$54,12,FALSE)</f>
        <v>500</v>
      </c>
      <c r="K37" s="81">
        <f>VLOOKUP(C37,A4_bearbeitet!$A$3:$Q$54,13,FALSE)</f>
        <v>406.4655172413793</v>
      </c>
      <c r="L37" s="77">
        <f>VLOOKUP(C37,A4_bearbeitet!$A$3:$Q$54,14,FALSE)</f>
        <v>-29.838087895142635</v>
      </c>
      <c r="M37" s="77">
        <f>VLOOKUP(C37,A4_bearbeitet!$A$3:$Q$54,15,FALSE)</f>
        <v>1185.7142857142858</v>
      </c>
      <c r="N37" s="77">
        <f>VLOOKUP(C37,A4_bearbeitet!$A$3:$Q$54,16,FALSE)</f>
        <v>1717.0731707317073</v>
      </c>
      <c r="O37" s="77">
        <f>VLOOKUP(C37,A4_bearbeitet!$A$3:$Q$54,17,FALSE)</f>
        <v>502.40963855421688</v>
      </c>
      <c r="P37" s="68"/>
      <c r="R37" s="6"/>
      <c r="S37" s="6"/>
      <c r="T37" s="6"/>
      <c r="U37" s="6"/>
      <c r="V37" s="6"/>
      <c r="W37" s="6"/>
      <c r="X37" s="6"/>
      <c r="Y37" s="6"/>
      <c r="Z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3:36" s="5" customFormat="1" ht="8.25" customHeight="1">
      <c r="C38" s="67">
        <v>359</v>
      </c>
      <c r="D38" s="1" t="s">
        <v>33</v>
      </c>
      <c r="E38" s="78">
        <v>2019</v>
      </c>
      <c r="F38" s="79">
        <f>VLOOKUP(C38,A4_bearbeitet!$A$3:$L$54,8,FALSE)</f>
        <v>3735</v>
      </c>
      <c r="G38" s="79">
        <f>VLOOKUP(C38,A4_bearbeitet!$A$3:$L$54,9,FALSE)</f>
        <v>1775</v>
      </c>
      <c r="H38" s="79">
        <f>VLOOKUP(C38,A4_bearbeitet!$A$3:$L$54,10,FALSE)</f>
        <v>2490</v>
      </c>
      <c r="I38" s="79">
        <f>VLOOKUP(C38,A4_bearbeitet!$A$3:$L$54,11,FALSE)</f>
        <v>1520</v>
      </c>
      <c r="J38" s="79">
        <f>VLOOKUP(C38,A4_bearbeitet!$A$3:$L$54,12,FALSE)</f>
        <v>400</v>
      </c>
      <c r="K38" s="81">
        <f>VLOOKUP(C38,A4_bearbeitet!$A$3:$Q$54,13,FALSE)</f>
        <v>432.81027104136945</v>
      </c>
      <c r="L38" s="77">
        <f>VLOOKUP(C38,A4_bearbeitet!$A$3:$Q$54,14,FALSE)</f>
        <v>-9.4849566547679753</v>
      </c>
      <c r="M38" s="77">
        <f>VLOOKUP(C38,A4_bearbeitet!$A$3:$Q$54,15,FALSE)</f>
        <v>3457.1428571428573</v>
      </c>
      <c r="N38" s="77">
        <f>VLOOKUP(C38,A4_bearbeitet!$A$3:$Q$54,16,FALSE)</f>
        <v>1688.2352941176471</v>
      </c>
      <c r="O38" s="77">
        <f>VLOOKUP(C38,A4_bearbeitet!$A$3:$Q$54,17,FALSE)</f>
        <v>244.82758620689654</v>
      </c>
      <c r="P38" s="68"/>
      <c r="R38" s="6"/>
      <c r="S38" s="6"/>
      <c r="T38" s="6"/>
      <c r="U38" s="6"/>
      <c r="V38" s="6"/>
      <c r="W38" s="6"/>
      <c r="X38" s="6"/>
      <c r="Y38" s="6"/>
      <c r="Z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3:36" s="5" customFormat="1" ht="8.25" customHeight="1">
      <c r="C39" s="67">
        <v>360</v>
      </c>
      <c r="D39" s="1" t="s">
        <v>34</v>
      </c>
      <c r="E39" s="78">
        <v>2019</v>
      </c>
      <c r="F39" s="79">
        <f>VLOOKUP(C39,A4_bearbeitet!$A$3:$L$54,8,FALSE)</f>
        <v>940</v>
      </c>
      <c r="G39" s="79">
        <f>VLOOKUP(C39,A4_bearbeitet!$A$3:$L$54,9,FALSE)</f>
        <v>280</v>
      </c>
      <c r="H39" s="79">
        <f>VLOOKUP(C39,A4_bearbeitet!$A$3:$L$54,10,FALSE)</f>
        <v>710</v>
      </c>
      <c r="I39" s="79">
        <f>VLOOKUP(C39,A4_bearbeitet!$A$3:$L$54,11,FALSE)</f>
        <v>345</v>
      </c>
      <c r="J39" s="79">
        <f>VLOOKUP(C39,A4_bearbeitet!$A$3:$L$54,12,FALSE)</f>
        <v>225</v>
      </c>
      <c r="K39" s="81">
        <f>VLOOKUP(C39,A4_bearbeitet!$A$3:$Q$54,13,FALSE)</f>
        <v>219.72789115646259</v>
      </c>
      <c r="L39" s="77">
        <f>VLOOKUP(C39,A4_bearbeitet!$A$3:$Q$54,14,FALSE)</f>
        <v>-21.348314606741575</v>
      </c>
      <c r="M39" s="77">
        <f>VLOOKUP(C39,A4_bearbeitet!$A$3:$Q$54,15,FALSE)</f>
        <v>1988.2352941176471</v>
      </c>
      <c r="N39" s="77">
        <f>VLOOKUP(C39,A4_bearbeitet!$A$3:$Q$54,16,FALSE)</f>
        <v>1468.1818181818182</v>
      </c>
      <c r="O39" s="77">
        <f>VLOOKUP(C39,A4_bearbeitet!$A$3:$Q$54,17,FALSE)</f>
        <v>268.85245901639342</v>
      </c>
      <c r="P39" s="68"/>
      <c r="R39" s="6"/>
      <c r="S39" s="6"/>
      <c r="T39" s="6"/>
      <c r="U39" s="6"/>
      <c r="V39" s="6"/>
      <c r="W39" s="6"/>
      <c r="X39" s="6"/>
      <c r="Y39" s="6"/>
      <c r="Z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3:36" s="5" customFormat="1" ht="8.25" customHeight="1">
      <c r="C40" s="67">
        <v>361</v>
      </c>
      <c r="D40" s="1" t="s">
        <v>35</v>
      </c>
      <c r="E40" s="78">
        <v>2019</v>
      </c>
      <c r="F40" s="79">
        <f>VLOOKUP(C40,A4_bearbeitet!$A$3:$L$54,8,FALSE)</f>
        <v>1385</v>
      </c>
      <c r="G40" s="79">
        <f>VLOOKUP(C40,A4_bearbeitet!$A$3:$L$54,9,FALSE)</f>
        <v>1660</v>
      </c>
      <c r="H40" s="79">
        <f>VLOOKUP(C40,A4_bearbeitet!$A$3:$L$54,10,FALSE)</f>
        <v>1145</v>
      </c>
      <c r="I40" s="79">
        <f>VLOOKUP(C40,A4_bearbeitet!$A$3:$L$54,11,FALSE)</f>
        <v>585</v>
      </c>
      <c r="J40" s="79">
        <f>VLOOKUP(C40,A4_bearbeitet!$A$3:$L$54,12,FALSE)</f>
        <v>720</v>
      </c>
      <c r="K40" s="81">
        <f>VLOOKUP(C40,A4_bearbeitet!$A$3:$Q$54,13,FALSE)</f>
        <v>210.53811659192826</v>
      </c>
      <c r="L40" s="77">
        <f>VLOOKUP(C40,A4_bearbeitet!$A$3:$Q$54,14,FALSE)</f>
        <v>-35.029354207436398</v>
      </c>
      <c r="M40" s="77">
        <f>VLOOKUP(C40,A4_bearbeitet!$A$3:$Q$54,15,FALSE)</f>
        <v>1131.1827956989248</v>
      </c>
      <c r="N40" s="77">
        <f>VLOOKUP(C40,A4_bearbeitet!$A$3:$Q$54,16,FALSE)</f>
        <v>1989.2857142857142</v>
      </c>
      <c r="O40" s="77">
        <f>VLOOKUP(C40,A4_bearbeitet!$A$3:$Q$54,17,FALSE)</f>
        <v>548.64864864864865</v>
      </c>
      <c r="P40" s="68"/>
      <c r="R40" s="6"/>
      <c r="S40" s="6"/>
      <c r="T40" s="6"/>
      <c r="U40" s="6"/>
      <c r="V40" s="6"/>
      <c r="W40" s="6"/>
      <c r="X40" s="6"/>
      <c r="Y40" s="6"/>
      <c r="Z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3:36" s="5" customFormat="1" ht="8.25" customHeight="1">
      <c r="C41" s="74">
        <v>3</v>
      </c>
      <c r="D41" s="75" t="s">
        <v>60</v>
      </c>
      <c r="E41" s="78">
        <v>2019</v>
      </c>
      <c r="F41" s="79">
        <f>VLOOKUP(C41,A4_bearbeitet!$A$3:$L$54,8,FALSE)</f>
        <v>19240</v>
      </c>
      <c r="G41" s="79">
        <f>VLOOKUP(C41,A4_bearbeitet!$A$3:$L$54,9,FALSE)</f>
        <v>10710</v>
      </c>
      <c r="H41" s="79">
        <f>VLOOKUP(C41,A4_bearbeitet!$A$3:$L$54,10,FALSE)</f>
        <v>13990</v>
      </c>
      <c r="I41" s="79">
        <f>VLOOKUP(C41,A4_bearbeitet!$A$3:$L$54,11,FALSE)</f>
        <v>7930</v>
      </c>
      <c r="J41" s="79">
        <f>VLOOKUP(C41,A4_bearbeitet!$A$3:$L$54,12,FALSE)</f>
        <v>6025</v>
      </c>
      <c r="K41" s="81">
        <f>VLOOKUP(C41,A4_bearbeitet!$A$3:$Q$54,13,FALSE)</f>
        <v>254.8506086315013</v>
      </c>
      <c r="L41" s="77">
        <f>VLOOKUP(C41,A4_bearbeitet!$A$3:$Q$54,14,FALSE)</f>
        <v>-25.954092920353983</v>
      </c>
      <c r="M41" s="77">
        <f>VLOOKUP(C41,A4_bearbeitet!$A$3:$Q$54,15,FALSE)</f>
        <v>1561.520190023753</v>
      </c>
      <c r="N41" s="77">
        <f>VLOOKUP(C41,A4_bearbeitet!$A$3:$Q$54,16,FALSE)</f>
        <v>1344.4444444444443</v>
      </c>
      <c r="O41" s="77">
        <f>VLOOKUP(C41,A4_bearbeitet!$A$3:$Q$54,17,FALSE)</f>
        <v>561.36114160263446</v>
      </c>
      <c r="P41" s="68"/>
      <c r="R41" s="6"/>
      <c r="S41" s="6"/>
      <c r="T41" s="6"/>
      <c r="U41" s="6"/>
      <c r="V41" s="6"/>
      <c r="W41" s="6"/>
      <c r="X41" s="6"/>
      <c r="Y41" s="6"/>
      <c r="Z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3:36" s="5" customFormat="1" ht="8.25" customHeight="1">
      <c r="C42" s="67">
        <v>401</v>
      </c>
      <c r="D42" s="1" t="s">
        <v>37</v>
      </c>
      <c r="E42" s="78">
        <v>2019</v>
      </c>
      <c r="F42" s="79">
        <f>VLOOKUP(C42,A4_bearbeitet!$A$3:$L$54,8,FALSE)</f>
        <v>1425</v>
      </c>
      <c r="G42" s="79">
        <f>VLOOKUP(C42,A4_bearbeitet!$A$3:$L$54,9,FALSE)</f>
        <v>2305</v>
      </c>
      <c r="H42" s="79">
        <f>VLOOKUP(C42,A4_bearbeitet!$A$3:$L$54,10,FALSE)</f>
        <v>1775</v>
      </c>
      <c r="I42" s="79">
        <f>VLOOKUP(C42,A4_bearbeitet!$A$3:$L$54,11,FALSE)</f>
        <v>1120</v>
      </c>
      <c r="J42" s="79">
        <f>VLOOKUP(C42,A4_bearbeitet!$A$3:$L$54,12,FALSE)</f>
        <v>995</v>
      </c>
      <c r="K42" s="81">
        <f>VLOOKUP(C42,A4_bearbeitet!$A$3:$Q$54,13,FALSE)</f>
        <v>185.57114228456913</v>
      </c>
      <c r="L42" s="77">
        <f>VLOOKUP(C42,A4_bearbeitet!$A$3:$Q$54,14,FALSE)</f>
        <v>-27.218187559204296</v>
      </c>
      <c r="M42" s="77">
        <f>VLOOKUP(C42,A4_bearbeitet!$A$3:$Q$54,15,FALSE)</f>
        <v>1606.7307692307693</v>
      </c>
      <c r="N42" s="77">
        <f>VLOOKUP(C42,A4_bearbeitet!$A$3:$Q$54,16,FALSE)</f>
        <v>4207.6923076923076</v>
      </c>
      <c r="O42" s="77">
        <f>VLOOKUP(C42,A4_bearbeitet!$A$3:$Q$54,17,FALSE)</f>
        <v>1321.4285714285713</v>
      </c>
      <c r="P42" s="68"/>
      <c r="R42" s="6"/>
      <c r="S42" s="6"/>
      <c r="T42" s="6"/>
      <c r="U42" s="6"/>
      <c r="V42" s="6"/>
      <c r="W42" s="6"/>
      <c r="X42" s="6"/>
      <c r="Y42" s="6"/>
      <c r="Z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3:36" s="5" customFormat="1" ht="8.25" customHeight="1">
      <c r="C43" s="67">
        <v>402</v>
      </c>
      <c r="D43" s="1" t="s">
        <v>38</v>
      </c>
      <c r="E43" s="78">
        <v>2019</v>
      </c>
      <c r="F43" s="79">
        <f>VLOOKUP(C43,A4_bearbeitet!$A$3:$L$54,8,FALSE)</f>
        <v>835</v>
      </c>
      <c r="G43" s="79">
        <f>VLOOKUP(C43,A4_bearbeitet!$A$3:$L$54,9,FALSE)</f>
        <v>270</v>
      </c>
      <c r="H43" s="79">
        <f>VLOOKUP(C43,A4_bearbeitet!$A$3:$L$54,10,FALSE)</f>
        <v>945</v>
      </c>
      <c r="I43" s="79">
        <f>VLOOKUP(C43,A4_bearbeitet!$A$3:$L$54,11,FALSE)</f>
        <v>570</v>
      </c>
      <c r="J43" s="79">
        <f>VLOOKUP(C43,A4_bearbeitet!$A$3:$L$54,12,FALSE)</f>
        <v>160</v>
      </c>
      <c r="K43" s="81">
        <f>VLOOKUP(C43,A4_bearbeitet!$A$3:$Q$54,13,FALSE)</f>
        <v>209.25925925925927</v>
      </c>
      <c r="L43" s="77">
        <f>VLOOKUP(C43,A4_bearbeitet!$A$3:$Q$54,14,FALSE)</f>
        <v>-27.613941018766756</v>
      </c>
      <c r="M43" s="77">
        <f>VLOOKUP(C43,A4_bearbeitet!$A$3:$Q$54,15,FALSE)</f>
        <v>94400</v>
      </c>
      <c r="N43" s="77">
        <f>VLOOKUP(C43,A4_bearbeitet!$A$3:$Q$54,16,FALSE)</f>
        <v>1361.5384615384614</v>
      </c>
      <c r="O43" s="77">
        <f>VLOOKUP(C43,A4_bearbeitet!$A$3:$Q$54,17,FALSE)</f>
        <v>492.59259259259261</v>
      </c>
      <c r="P43" s="68"/>
      <c r="R43" s="6"/>
      <c r="S43" s="6"/>
      <c r="T43" s="6"/>
      <c r="U43" s="6"/>
      <c r="V43" s="6"/>
      <c r="W43" s="6"/>
      <c r="X43" s="6"/>
      <c r="Y43" s="6"/>
      <c r="Z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3:36" s="5" customFormat="1" ht="8.25" customHeight="1">
      <c r="C44" s="67">
        <v>403</v>
      </c>
      <c r="D44" s="1" t="s">
        <v>39</v>
      </c>
      <c r="E44" s="78">
        <v>2019</v>
      </c>
      <c r="F44" s="79">
        <f>VLOOKUP(C44,A4_bearbeitet!$A$3:$L$54,8,FALSE)</f>
        <v>1365</v>
      </c>
      <c r="G44" s="79">
        <f>VLOOKUP(C44,A4_bearbeitet!$A$3:$L$54,9,FALSE)</f>
        <v>1440</v>
      </c>
      <c r="H44" s="79">
        <f>VLOOKUP(C44,A4_bearbeitet!$A$3:$L$54,10,FALSE)</f>
        <v>2040</v>
      </c>
      <c r="I44" s="79">
        <f>VLOOKUP(C44,A4_bearbeitet!$A$3:$L$54,11,FALSE)</f>
        <v>965</v>
      </c>
      <c r="J44" s="79">
        <f>VLOOKUP(C44,A4_bearbeitet!$A$3:$L$54,12,FALSE)</f>
        <v>3370</v>
      </c>
      <c r="K44" s="81">
        <f>VLOOKUP(C44,A4_bearbeitet!$A$3:$Q$54,13,FALSE)</f>
        <v>90.909090909090907</v>
      </c>
      <c r="L44" s="77">
        <f>VLOOKUP(C44,A4_bearbeitet!$A$3:$Q$54,14,FALSE)</f>
        <v>-32.615816565278429</v>
      </c>
      <c r="M44" s="77">
        <f>VLOOKUP(C44,A4_bearbeitet!$A$3:$Q$54,15,FALSE)</f>
        <v>2117.391304347826</v>
      </c>
      <c r="N44" s="77">
        <f>VLOOKUP(C44,A4_bearbeitet!$A$3:$Q$54,16,FALSE)</f>
        <v>739.13043478260875</v>
      </c>
      <c r="O44" s="77">
        <f>VLOOKUP(C44,A4_bearbeitet!$A$3:$Q$54,17,FALSE)</f>
        <v>657.30337078651689</v>
      </c>
      <c r="P44" s="68"/>
      <c r="R44" s="6"/>
      <c r="S44" s="6"/>
      <c r="T44" s="6"/>
      <c r="U44" s="6"/>
      <c r="V44" s="6"/>
      <c r="W44" s="6"/>
      <c r="X44" s="6"/>
      <c r="Y44" s="6"/>
      <c r="Z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3:36" s="5" customFormat="1" ht="8.25" customHeight="1">
      <c r="C45" s="67">
        <v>404</v>
      </c>
      <c r="D45" s="1" t="s">
        <v>40</v>
      </c>
      <c r="E45" s="78">
        <v>2019</v>
      </c>
      <c r="F45" s="79">
        <f>VLOOKUP(C45,A4_bearbeitet!$A$3:$L$54,8,FALSE)</f>
        <v>1585</v>
      </c>
      <c r="G45" s="79">
        <f>VLOOKUP(C45,A4_bearbeitet!$A$3:$L$54,9,FALSE)</f>
        <v>2640</v>
      </c>
      <c r="H45" s="79">
        <f>VLOOKUP(C45,A4_bearbeitet!$A$3:$L$54,10,FALSE)</f>
        <v>3300</v>
      </c>
      <c r="I45" s="79">
        <f>VLOOKUP(C45,A4_bearbeitet!$A$3:$L$54,11,FALSE)</f>
        <v>975</v>
      </c>
      <c r="J45" s="79">
        <f>VLOOKUP(C45,A4_bearbeitet!$A$3:$L$54,12,FALSE)</f>
        <v>575</v>
      </c>
      <c r="K45" s="81">
        <f>VLOOKUP(C45,A4_bearbeitet!$A$3:$Q$54,13,FALSE)</f>
        <v>156.05815831987076</v>
      </c>
      <c r="L45" s="77">
        <f>VLOOKUP(C45,A4_bearbeitet!$A$3:$Q$54,14,FALSE)</f>
        <v>-17.833800186741364</v>
      </c>
      <c r="M45" s="77">
        <f>VLOOKUP(C45,A4_bearbeitet!$A$3:$Q$54,15,FALSE)</f>
        <v>4483.333333333333</v>
      </c>
      <c r="N45" s="77">
        <f>VLOOKUP(C45,A4_bearbeitet!$A$3:$Q$54,16,FALSE)</f>
        <v>1552.542372881356</v>
      </c>
      <c r="O45" s="77">
        <f>VLOOKUP(C45,A4_bearbeitet!$A$3:$Q$54,17,FALSE)</f>
        <v>1302.439024390244</v>
      </c>
      <c r="P45" s="68"/>
      <c r="R45" s="6"/>
      <c r="S45" s="6"/>
      <c r="T45" s="6"/>
      <c r="U45" s="6"/>
      <c r="V45" s="6"/>
      <c r="W45" s="6"/>
      <c r="X45" s="6"/>
      <c r="Y45" s="6"/>
      <c r="Z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3:36" s="5" customFormat="1" ht="8.25" customHeight="1">
      <c r="C46" s="67">
        <v>405</v>
      </c>
      <c r="D46" s="1" t="s">
        <v>41</v>
      </c>
      <c r="E46" s="78">
        <v>2019</v>
      </c>
      <c r="F46" s="79">
        <f>VLOOKUP(C46,A4_bearbeitet!$A$3:$L$54,8,FALSE)</f>
        <v>680</v>
      </c>
      <c r="G46" s="79">
        <f>VLOOKUP(C46,A4_bearbeitet!$A$3:$L$54,9,FALSE)</f>
        <v>475</v>
      </c>
      <c r="H46" s="79">
        <f>VLOOKUP(C46,A4_bearbeitet!$A$3:$L$54,10,FALSE)</f>
        <v>2100</v>
      </c>
      <c r="I46" s="79">
        <f>VLOOKUP(C46,A4_bearbeitet!$A$3:$L$54,11,FALSE)</f>
        <v>525</v>
      </c>
      <c r="J46" s="79">
        <f>VLOOKUP(C46,A4_bearbeitet!$A$3:$L$54,12,FALSE)</f>
        <v>650</v>
      </c>
      <c r="K46" s="81">
        <f>VLOOKUP(C46,A4_bearbeitet!$A$3:$Q$54,13,FALSE)</f>
        <v>217.75700934579439</v>
      </c>
      <c r="L46" s="77">
        <f>VLOOKUP(C46,A4_bearbeitet!$A$3:$Q$54,14,FALSE)</f>
        <v>-31.259044862518088</v>
      </c>
      <c r="M46" s="77">
        <f>VLOOKUP(C46,A4_bearbeitet!$A$3:$Q$54,15,FALSE)</f>
        <v>3650</v>
      </c>
      <c r="N46" s="77">
        <f>VLOOKUP(C46,A4_bearbeitet!$A$3:$Q$54,16,FALSE)</f>
        <v>3400</v>
      </c>
      <c r="O46" s="77">
        <f>VLOOKUP(C46,A4_bearbeitet!$A$3:$Q$54,17,FALSE)</f>
        <v>591.48936170212767</v>
      </c>
      <c r="P46" s="68"/>
      <c r="R46" s="6"/>
      <c r="S46" s="6"/>
      <c r="T46" s="6"/>
      <c r="U46" s="6"/>
      <c r="V46" s="6"/>
      <c r="W46" s="6"/>
      <c r="X46" s="6"/>
      <c r="Y46" s="6"/>
      <c r="Z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3:36" s="5" customFormat="1" ht="8.25" customHeight="1">
      <c r="C47" s="67">
        <v>451</v>
      </c>
      <c r="D47" s="1" t="s">
        <v>42</v>
      </c>
      <c r="E47" s="78">
        <v>2019</v>
      </c>
      <c r="F47" s="79">
        <f>VLOOKUP(C47,A4_bearbeitet!$A$3:$L$54,8,FALSE)</f>
        <v>1655</v>
      </c>
      <c r="G47" s="79">
        <f>VLOOKUP(C47,A4_bearbeitet!$A$3:$L$54,9,FALSE)</f>
        <v>500</v>
      </c>
      <c r="H47" s="79">
        <f>VLOOKUP(C47,A4_bearbeitet!$A$3:$L$54,10,FALSE)</f>
        <v>1090</v>
      </c>
      <c r="I47" s="79">
        <f>VLOOKUP(C47,A4_bearbeitet!$A$3:$L$54,11,FALSE)</f>
        <v>785</v>
      </c>
      <c r="J47" s="79">
        <f>VLOOKUP(C47,A4_bearbeitet!$A$3:$L$54,12,FALSE)</f>
        <v>595</v>
      </c>
      <c r="K47" s="81">
        <f>VLOOKUP(C47,A4_bearbeitet!$A$3:$Q$54,13,FALSE)</f>
        <v>510.70110701107012</v>
      </c>
      <c r="L47" s="77">
        <f>VLOOKUP(C47,A4_bearbeitet!$A$3:$Q$54,14,FALSE)</f>
        <v>-30.747922437673129</v>
      </c>
      <c r="M47" s="77">
        <f>VLOOKUP(C47,A4_bearbeitet!$A$3:$Q$54,15,FALSE)</f>
        <v>1023.7113402061856</v>
      </c>
      <c r="N47" s="77">
        <f>VLOOKUP(C47,A4_bearbeitet!$A$3:$Q$54,16,FALSE)</f>
        <v>3040</v>
      </c>
      <c r="O47" s="77">
        <f>VLOOKUP(C47,A4_bearbeitet!$A$3:$Q$54,17,FALSE)</f>
        <v>546.73913043478262</v>
      </c>
      <c r="P47" s="68"/>
      <c r="R47" s="6"/>
      <c r="S47" s="6"/>
      <c r="T47" s="6"/>
      <c r="U47" s="6"/>
      <c r="V47" s="6"/>
      <c r="W47" s="6"/>
      <c r="X47" s="6"/>
      <c r="Y47" s="6"/>
      <c r="Z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3:36" s="5" customFormat="1" ht="8.25" customHeight="1">
      <c r="C48" s="67">
        <v>452</v>
      </c>
      <c r="D48" s="1" t="s">
        <v>43</v>
      </c>
      <c r="E48" s="78">
        <v>2019</v>
      </c>
      <c r="F48" s="79">
        <f>VLOOKUP(C48,A4_bearbeitet!$A$3:$L$54,8,FALSE)</f>
        <v>1495</v>
      </c>
      <c r="G48" s="79">
        <f>VLOOKUP(C48,A4_bearbeitet!$A$3:$L$54,9,FALSE)</f>
        <v>425</v>
      </c>
      <c r="H48" s="79">
        <f>VLOOKUP(C48,A4_bearbeitet!$A$3:$L$54,10,FALSE)</f>
        <v>1705</v>
      </c>
      <c r="I48" s="79">
        <f>VLOOKUP(C48,A4_bearbeitet!$A$3:$L$54,11,FALSE)</f>
        <v>1075</v>
      </c>
      <c r="J48" s="79">
        <f>VLOOKUP(C48,A4_bearbeitet!$A$3:$L$54,12,FALSE)</f>
        <v>285</v>
      </c>
      <c r="K48" s="81">
        <f>VLOOKUP(C48,A4_bearbeitet!$A$3:$Q$54,13,FALSE)</f>
        <v>376.11464968152865</v>
      </c>
      <c r="L48" s="77">
        <f>VLOOKUP(C48,A4_bearbeitet!$A$3:$Q$54,14,FALSE)</f>
        <v>-3.4090909090909092</v>
      </c>
      <c r="M48" s="77">
        <f>VLOOKUP(C48,A4_bearbeitet!$A$3:$Q$54,15,FALSE)</f>
        <v>1859.7701149425288</v>
      </c>
      <c r="N48" s="77">
        <f>VLOOKUP(C48,A4_bearbeitet!$A$3:$Q$54,16,FALSE)</f>
        <v>3367.7419354838707</v>
      </c>
      <c r="O48" s="77">
        <f>VLOOKUP(C48,A4_bearbeitet!$A$3:$Q$54,17,FALSE)</f>
        <v>243.37349397590361</v>
      </c>
      <c r="P48" s="68"/>
      <c r="R48" s="6"/>
      <c r="S48" s="6"/>
      <c r="T48" s="6"/>
      <c r="U48" s="6"/>
      <c r="V48" s="6"/>
      <c r="W48" s="6"/>
      <c r="X48" s="6"/>
      <c r="Y48" s="6"/>
      <c r="Z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3:36" s="5" customFormat="1" ht="8.25" customHeight="1">
      <c r="C49" s="67">
        <v>453</v>
      </c>
      <c r="D49" s="1" t="s">
        <v>44</v>
      </c>
      <c r="E49" s="78">
        <v>2019</v>
      </c>
      <c r="F49" s="79">
        <f>VLOOKUP(C49,A4_bearbeitet!$A$3:$L$54,8,FALSE)</f>
        <v>3420</v>
      </c>
      <c r="G49" s="79">
        <f>VLOOKUP(C49,A4_bearbeitet!$A$3:$L$54,9,FALSE)</f>
        <v>745</v>
      </c>
      <c r="H49" s="79">
        <f>VLOOKUP(C49,A4_bearbeitet!$A$3:$L$54,10,FALSE)</f>
        <v>1370</v>
      </c>
      <c r="I49" s="79">
        <f>VLOOKUP(C49,A4_bearbeitet!$A$3:$L$54,11,FALSE)</f>
        <v>4515</v>
      </c>
      <c r="J49" s="79">
        <f>VLOOKUP(C49,A4_bearbeitet!$A$3:$L$54,12,FALSE)</f>
        <v>1110</v>
      </c>
      <c r="K49" s="81">
        <f>VLOOKUP(C49,A4_bearbeitet!$A$3:$Q$54,13,FALSE)</f>
        <v>337.3401534526854</v>
      </c>
      <c r="L49" s="77">
        <f>VLOOKUP(C49,A4_bearbeitet!$A$3:$Q$54,14,FALSE)</f>
        <v>-27.529182879377434</v>
      </c>
      <c r="M49" s="77">
        <f>VLOOKUP(C49,A4_bearbeitet!$A$3:$Q$54,15,FALSE)</f>
        <v>892.75362318840575</v>
      </c>
      <c r="N49" s="77">
        <f>VLOOKUP(C49,A4_bearbeitet!$A$3:$Q$54,16,FALSE)</f>
        <v>13179.411764705883</v>
      </c>
      <c r="O49" s="77">
        <f>VLOOKUP(C49,A4_bearbeitet!$A$3:$Q$54,17,FALSE)</f>
        <v>644.96644295302008</v>
      </c>
      <c r="P49" s="68"/>
      <c r="R49" s="6"/>
      <c r="S49" s="6"/>
      <c r="T49" s="6"/>
      <c r="U49" s="6"/>
      <c r="V49" s="6"/>
      <c r="W49" s="6"/>
      <c r="X49" s="6"/>
      <c r="Y49" s="6"/>
      <c r="Z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3:36" s="5" customFormat="1" ht="8.25" customHeight="1">
      <c r="C50" s="67">
        <v>454</v>
      </c>
      <c r="D50" s="1" t="s">
        <v>45</v>
      </c>
      <c r="E50" s="78">
        <v>2019</v>
      </c>
      <c r="F50" s="79">
        <f>VLOOKUP(C50,A4_bearbeitet!$A$3:$L$54,8,FALSE)</f>
        <v>7360</v>
      </c>
      <c r="G50" s="79">
        <f>VLOOKUP(C50,A4_bearbeitet!$A$3:$L$54,9,FALSE)</f>
        <v>900</v>
      </c>
      <c r="H50" s="79">
        <f>VLOOKUP(C50,A4_bearbeitet!$A$3:$L$54,10,FALSE)</f>
        <v>2890</v>
      </c>
      <c r="I50" s="79">
        <f>VLOOKUP(C50,A4_bearbeitet!$A$3:$L$54,11,FALSE)</f>
        <v>6875</v>
      </c>
      <c r="J50" s="79">
        <f>VLOOKUP(C50,A4_bearbeitet!$A$3:$L$54,12,FALSE)</f>
        <v>990</v>
      </c>
      <c r="K50" s="81">
        <f>VLOOKUP(C50,A4_bearbeitet!$A$3:$Q$54,13,FALSE)</f>
        <v>352.92307692307691</v>
      </c>
      <c r="L50" s="77">
        <f>VLOOKUP(C50,A4_bearbeitet!$A$3:$Q$54,14,FALSE)</f>
        <v>-25.249169435215947</v>
      </c>
      <c r="M50" s="77">
        <f>VLOOKUP(C50,A4_bearbeitet!$A$3:$Q$54,15,FALSE)</f>
        <v>2733.3333333333335</v>
      </c>
      <c r="N50" s="77">
        <f>VLOOKUP(C50,A4_bearbeitet!$A$3:$Q$54,16,FALSE)</f>
        <v>8946.0526315789466</v>
      </c>
      <c r="O50" s="77">
        <f>VLOOKUP(C50,A4_bearbeitet!$A$3:$Q$54,17,FALSE)</f>
        <v>530.57324840764329</v>
      </c>
      <c r="P50" s="68"/>
      <c r="R50" s="6"/>
      <c r="S50" s="6"/>
      <c r="T50" s="6"/>
      <c r="U50" s="6"/>
      <c r="V50" s="6"/>
      <c r="W50" s="6"/>
      <c r="X50" s="6"/>
      <c r="Y50" s="6"/>
      <c r="Z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3:36" s="5" customFormat="1" ht="8.25" customHeight="1">
      <c r="C51" s="67">
        <v>455</v>
      </c>
      <c r="D51" s="1" t="s">
        <v>46</v>
      </c>
      <c r="E51" s="78">
        <v>2019</v>
      </c>
      <c r="F51" s="79">
        <f>VLOOKUP(C51,A4_bearbeitet!$A$3:$L$54,8,FALSE)</f>
        <v>475</v>
      </c>
      <c r="G51" s="79">
        <f>VLOOKUP(C51,A4_bearbeitet!$A$3:$L$54,9,FALSE)</f>
        <v>225</v>
      </c>
      <c r="H51" s="79">
        <f>VLOOKUP(C51,A4_bearbeitet!$A$3:$L$54,10,FALSE)</f>
        <v>805</v>
      </c>
      <c r="I51" s="79">
        <f>VLOOKUP(C51,A4_bearbeitet!$A$3:$L$54,11,FALSE)</f>
        <v>185</v>
      </c>
      <c r="J51" s="79">
        <f>VLOOKUP(C51,A4_bearbeitet!$A$3:$L$54,12,FALSE)</f>
        <v>170</v>
      </c>
      <c r="K51" s="81">
        <f>VLOOKUP(C51,A4_bearbeitet!$A$3:$Q$54,13,FALSE)</f>
        <v>184.43113772455089</v>
      </c>
      <c r="L51" s="77">
        <f>VLOOKUP(C51,A4_bearbeitet!$A$3:$Q$54,14,FALSE)</f>
        <v>-34.782608695652172</v>
      </c>
      <c r="M51" s="77">
        <f>VLOOKUP(C51,A4_bearbeitet!$A$3:$Q$54,15,FALSE)</f>
        <v>1912.5</v>
      </c>
      <c r="N51" s="77">
        <f>VLOOKUP(C51,A4_bearbeitet!$A$3:$Q$54,16,FALSE)</f>
        <v>704.3478260869565</v>
      </c>
      <c r="O51" s="77">
        <f>VLOOKUP(C51,A4_bearbeitet!$A$3:$Q$54,17,FALSE)</f>
        <v>277.77777777777777</v>
      </c>
      <c r="P51" s="68"/>
      <c r="R51" s="6"/>
      <c r="S51" s="6"/>
      <c r="T51" s="6"/>
      <c r="U51" s="6"/>
      <c r="V51" s="6"/>
      <c r="W51" s="6"/>
      <c r="X51" s="6"/>
      <c r="Y51" s="6"/>
      <c r="Z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3:36" s="5" customFormat="1" ht="8.25" customHeight="1">
      <c r="C52" s="67">
        <v>456</v>
      </c>
      <c r="D52" s="1" t="s">
        <v>47</v>
      </c>
      <c r="E52" s="78">
        <v>2019</v>
      </c>
      <c r="F52" s="79">
        <f>VLOOKUP(C52,A4_bearbeitet!$A$3:$L$54,8,FALSE)</f>
        <v>2630</v>
      </c>
      <c r="G52" s="79">
        <f>VLOOKUP(C52,A4_bearbeitet!$A$3:$L$54,9,FALSE)</f>
        <v>1215</v>
      </c>
      <c r="H52" s="79">
        <f>VLOOKUP(C52,A4_bearbeitet!$A$3:$L$54,10,FALSE)</f>
        <v>1200</v>
      </c>
      <c r="I52" s="79">
        <f>VLOOKUP(C52,A4_bearbeitet!$A$3:$L$54,11,FALSE)</f>
        <v>725</v>
      </c>
      <c r="J52" s="79">
        <f>VLOOKUP(C52,A4_bearbeitet!$A$3:$L$54,12,FALSE)</f>
        <v>355</v>
      </c>
      <c r="K52" s="81">
        <f>VLOOKUP(C52,A4_bearbeitet!$A$3:$Q$54,13,FALSE)</f>
        <v>701.82926829268297</v>
      </c>
      <c r="L52" s="77">
        <f>VLOOKUP(C52,A4_bearbeitet!$A$3:$Q$54,14,FALSE)</f>
        <v>-30.571428571428573</v>
      </c>
      <c r="M52" s="77">
        <f>VLOOKUP(C52,A4_bearbeitet!$A$3:$Q$54,15,FALSE)</f>
        <v>1137.1134020618556</v>
      </c>
      <c r="N52" s="77">
        <f>VLOOKUP(C52,A4_bearbeitet!$A$3:$Q$54,16,FALSE)</f>
        <v>1859.4594594594594</v>
      </c>
      <c r="O52" s="77">
        <f>VLOOKUP(C52,A4_bearbeitet!$A$3:$Q$54,17,FALSE)</f>
        <v>153.57142857142858</v>
      </c>
      <c r="P52" s="68"/>
      <c r="R52" s="6"/>
      <c r="S52" s="6"/>
      <c r="T52" s="6"/>
      <c r="U52" s="6"/>
      <c r="V52" s="6"/>
      <c r="W52" s="6"/>
      <c r="X52" s="6"/>
      <c r="Y52" s="6"/>
      <c r="Z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3:36" s="5" customFormat="1" ht="8.25" customHeight="1">
      <c r="C53" s="67">
        <v>457</v>
      </c>
      <c r="D53" s="1" t="s">
        <v>48</v>
      </c>
      <c r="E53" s="78">
        <v>2019</v>
      </c>
      <c r="F53" s="79">
        <f>VLOOKUP(C53,A4_bearbeitet!$A$3:$L$54,8,FALSE)</f>
        <v>1240</v>
      </c>
      <c r="G53" s="79">
        <f>VLOOKUP(C53,A4_bearbeitet!$A$3:$L$54,9,FALSE)</f>
        <v>495</v>
      </c>
      <c r="H53" s="79">
        <f>VLOOKUP(C53,A4_bearbeitet!$A$3:$L$54,10,FALSE)</f>
        <v>1655</v>
      </c>
      <c r="I53" s="79">
        <f>VLOOKUP(C53,A4_bearbeitet!$A$3:$L$54,11,FALSE)</f>
        <v>1635</v>
      </c>
      <c r="J53" s="79">
        <f>VLOOKUP(C53,A4_bearbeitet!$A$3:$L$54,12,FALSE)</f>
        <v>455</v>
      </c>
      <c r="K53" s="81">
        <f>VLOOKUP(C53,A4_bearbeitet!$A$3:$Q$54,13,FALSE)</f>
        <v>210.77694235588973</v>
      </c>
      <c r="L53" s="77">
        <f>VLOOKUP(C53,A4_bearbeitet!$A$3:$Q$54,14,FALSE)</f>
        <v>-22.535211267605632</v>
      </c>
      <c r="M53" s="77">
        <f>VLOOKUP(C53,A4_bearbeitet!$A$3:$Q$54,15,FALSE)</f>
        <v>1390.9909909909909</v>
      </c>
      <c r="N53" s="77">
        <f>VLOOKUP(C53,A4_bearbeitet!$A$3:$Q$54,16,FALSE)</f>
        <v>1240.1639344262296</v>
      </c>
      <c r="O53" s="77">
        <f>VLOOKUP(C53,A4_bearbeitet!$A$3:$Q$54,17,FALSE)</f>
        <v>364.28571428571428</v>
      </c>
      <c r="P53" s="68"/>
      <c r="R53" s="6"/>
      <c r="S53" s="6"/>
      <c r="T53" s="6"/>
      <c r="U53" s="6"/>
      <c r="V53" s="6"/>
      <c r="W53" s="6"/>
      <c r="X53" s="6"/>
      <c r="Y53" s="6"/>
      <c r="Z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3:36" s="5" customFormat="1" ht="8.25" customHeight="1">
      <c r="C54" s="67">
        <v>458</v>
      </c>
      <c r="D54" s="1" t="s">
        <v>49</v>
      </c>
      <c r="E54" s="78">
        <v>2019</v>
      </c>
      <c r="F54" s="79">
        <f>VLOOKUP(C54,A4_bearbeitet!$A$3:$L$54,8,FALSE)</f>
        <v>1820</v>
      </c>
      <c r="G54" s="79">
        <f>VLOOKUP(C54,A4_bearbeitet!$A$3:$L$54,9,FALSE)</f>
        <v>390</v>
      </c>
      <c r="H54" s="79">
        <f>VLOOKUP(C54,A4_bearbeitet!$A$3:$L$54,10,FALSE)</f>
        <v>945</v>
      </c>
      <c r="I54" s="79">
        <f>VLOOKUP(C54,A4_bearbeitet!$A$3:$L$54,11,FALSE)</f>
        <v>2405</v>
      </c>
      <c r="J54" s="79">
        <f>VLOOKUP(C54,A4_bearbeitet!$A$3:$L$54,12,FALSE)</f>
        <v>1280</v>
      </c>
      <c r="K54" s="81">
        <f>VLOOKUP(C54,A4_bearbeitet!$A$3:$Q$54,13,FALSE)</f>
        <v>348.27586206896552</v>
      </c>
      <c r="L54" s="77">
        <f>VLOOKUP(C54,A4_bearbeitet!$A$3:$Q$54,14,FALSE)</f>
        <v>-37.799043062200958</v>
      </c>
      <c r="M54" s="77">
        <f>VLOOKUP(C54,A4_bearbeitet!$A$3:$Q$54,15,FALSE)</f>
        <v>694.11764705882354</v>
      </c>
      <c r="N54" s="77">
        <f>VLOOKUP(C54,A4_bearbeitet!$A$3:$Q$54,16,FALSE)</f>
        <v>6580.5555555555557</v>
      </c>
      <c r="O54" s="77">
        <f>VLOOKUP(C54,A4_bearbeitet!$A$3:$Q$54,17,FALSE)</f>
        <v>471.42857142857144</v>
      </c>
      <c r="P54" s="68"/>
      <c r="R54" s="6"/>
      <c r="S54" s="6"/>
      <c r="T54" s="6"/>
      <c r="U54" s="6"/>
      <c r="V54" s="6"/>
      <c r="W54" s="6"/>
      <c r="X54" s="6"/>
      <c r="Y54" s="6"/>
      <c r="Z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3:36" s="5" customFormat="1" ht="8.25" customHeight="1">
      <c r="C55" s="67">
        <v>459</v>
      </c>
      <c r="D55" s="1" t="s">
        <v>50</v>
      </c>
      <c r="E55" s="78">
        <v>2019</v>
      </c>
      <c r="F55" s="79">
        <f>VLOOKUP(C55,A4_bearbeitet!$A$3:$L$54,8,FALSE)</f>
        <v>4895</v>
      </c>
      <c r="G55" s="79">
        <f>VLOOKUP(C55,A4_bearbeitet!$A$3:$L$54,9,FALSE)</f>
        <v>3065</v>
      </c>
      <c r="H55" s="79">
        <f>VLOOKUP(C55,A4_bearbeitet!$A$3:$L$54,10,FALSE)</f>
        <v>2255</v>
      </c>
      <c r="I55" s="79">
        <f>VLOOKUP(C55,A4_bearbeitet!$A$3:$L$54,11,FALSE)</f>
        <v>5560</v>
      </c>
      <c r="J55" s="79">
        <f>VLOOKUP(C55,A4_bearbeitet!$A$3:$L$54,12,FALSE)</f>
        <v>735</v>
      </c>
      <c r="K55" s="81">
        <f>VLOOKUP(C55,A4_bearbeitet!$A$3:$Q$54,13,FALSE)</f>
        <v>345.40491355777982</v>
      </c>
      <c r="L55" s="77">
        <f>VLOOKUP(C55,A4_bearbeitet!$A$3:$Q$54,14,FALSE)</f>
        <v>-16.802388707926166</v>
      </c>
      <c r="M55" s="77">
        <f>VLOOKUP(C55,A4_bearbeitet!$A$3:$Q$54,15,FALSE)</f>
        <v>1211.046511627907</v>
      </c>
      <c r="N55" s="77">
        <f>VLOOKUP(C55,A4_bearbeitet!$A$3:$Q$54,16,FALSE)</f>
        <v>4144.2748091603053</v>
      </c>
      <c r="O55" s="77">
        <f>VLOOKUP(C55,A4_bearbeitet!$A$3:$Q$54,17,FALSE)</f>
        <v>306.07734806629833</v>
      </c>
      <c r="P55" s="68"/>
      <c r="R55" s="6"/>
      <c r="S55" s="6"/>
      <c r="T55" s="6"/>
      <c r="U55" s="6"/>
      <c r="V55" s="6"/>
      <c r="W55" s="6"/>
      <c r="X55" s="6"/>
      <c r="Y55" s="6"/>
      <c r="Z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3:36" s="5" customFormat="1" ht="8.25" customHeight="1">
      <c r="C56" s="67">
        <v>460</v>
      </c>
      <c r="D56" s="1" t="s">
        <v>51</v>
      </c>
      <c r="E56" s="78">
        <v>2019</v>
      </c>
      <c r="F56" s="79">
        <f>VLOOKUP(C56,A4_bearbeitet!$A$3:$L$54,8,FALSE)</f>
        <v>3900</v>
      </c>
      <c r="G56" s="79">
        <f>VLOOKUP(C56,A4_bearbeitet!$A$3:$L$54,9,FALSE)</f>
        <v>2380</v>
      </c>
      <c r="H56" s="79">
        <f>VLOOKUP(C56,A4_bearbeitet!$A$3:$L$54,10,FALSE)</f>
        <v>2685</v>
      </c>
      <c r="I56" s="79">
        <f>VLOOKUP(C56,A4_bearbeitet!$A$3:$L$54,11,FALSE)</f>
        <v>3020</v>
      </c>
      <c r="J56" s="79">
        <f>VLOOKUP(C56,A4_bearbeitet!$A$3:$L$54,12,FALSE)</f>
        <v>895</v>
      </c>
      <c r="K56" s="81">
        <f>VLOOKUP(C56,A4_bearbeitet!$A$3:$Q$54,13,FALSE)</f>
        <v>330.46357615894038</v>
      </c>
      <c r="L56" s="77">
        <f>VLOOKUP(C56,A4_bearbeitet!$A$3:$Q$54,14,FALSE)</f>
        <v>-24.276169265033406</v>
      </c>
      <c r="M56" s="77">
        <f>VLOOKUP(C56,A4_bearbeitet!$A$3:$Q$54,15,FALSE)</f>
        <v>1197.1014492753623</v>
      </c>
      <c r="N56" s="77">
        <f>VLOOKUP(C56,A4_bearbeitet!$A$3:$Q$54,16,FALSE)</f>
        <v>3411.6279069767443</v>
      </c>
      <c r="O56" s="77">
        <f>VLOOKUP(C56,A4_bearbeitet!$A$3:$Q$54,17,FALSE)</f>
        <v>459.375</v>
      </c>
      <c r="P56" s="68"/>
      <c r="R56" s="6"/>
      <c r="S56" s="6"/>
      <c r="T56" s="6"/>
      <c r="U56" s="6"/>
      <c r="V56" s="6"/>
      <c r="W56" s="6"/>
      <c r="X56" s="6"/>
      <c r="Y56" s="6"/>
      <c r="Z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3:36" s="5" customFormat="1" ht="8.25" customHeight="1">
      <c r="C57" s="67">
        <v>461</v>
      </c>
      <c r="D57" s="1" t="s">
        <v>52</v>
      </c>
      <c r="E57" s="78">
        <v>2019</v>
      </c>
      <c r="F57" s="79">
        <f>VLOOKUP(C57,A4_bearbeitet!$A$3:$L$54,8,FALSE)</f>
        <v>1110</v>
      </c>
      <c r="G57" s="79">
        <f>VLOOKUP(C57,A4_bearbeitet!$A$3:$L$54,9,FALSE)</f>
        <v>1110</v>
      </c>
      <c r="H57" s="79">
        <f>VLOOKUP(C57,A4_bearbeitet!$A$3:$L$54,10,FALSE)</f>
        <v>735</v>
      </c>
      <c r="I57" s="79">
        <f>VLOOKUP(C57,A4_bearbeitet!$A$3:$L$54,11,FALSE)</f>
        <v>415</v>
      </c>
      <c r="J57" s="79">
        <f>VLOOKUP(C57,A4_bearbeitet!$A$3:$L$54,12,FALSE)</f>
        <v>305</v>
      </c>
      <c r="K57" s="81">
        <f>VLOOKUP(C57,A4_bearbeitet!$A$3:$Q$54,13,FALSE)</f>
        <v>211.79775280898878</v>
      </c>
      <c r="L57" s="77">
        <f>VLOOKUP(C57,A4_bearbeitet!$A$3:$Q$54,14,FALSE)</f>
        <v>-29.479034307496825</v>
      </c>
      <c r="M57" s="77">
        <f>VLOOKUP(C57,A4_bearbeitet!$A$3:$Q$54,15,FALSE)</f>
        <v>1609.3023255813953</v>
      </c>
      <c r="N57" s="77">
        <f>VLOOKUP(C57,A4_bearbeitet!$A$3:$Q$54,16,FALSE)</f>
        <v>418.75</v>
      </c>
      <c r="O57" s="77">
        <f>VLOOKUP(C57,A4_bearbeitet!$A$3:$Q$54,17,FALSE)</f>
        <v>296.10389610389609</v>
      </c>
      <c r="P57" s="68"/>
      <c r="R57" s="6"/>
      <c r="S57" s="6"/>
      <c r="T57" s="6"/>
      <c r="U57" s="6"/>
      <c r="V57" s="6"/>
      <c r="W57" s="6"/>
      <c r="X57" s="6"/>
      <c r="Y57" s="6"/>
      <c r="Z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3:36" s="5" customFormat="1" ht="8.25" customHeight="1">
      <c r="C58" s="67">
        <v>462</v>
      </c>
      <c r="D58" s="1" t="s">
        <v>53</v>
      </c>
      <c r="E58" s="78">
        <v>2019</v>
      </c>
      <c r="F58" s="79">
        <f>VLOOKUP(C58,A4_bearbeitet!$A$3:$L$54,8,FALSE)</f>
        <v>395</v>
      </c>
      <c r="G58" s="79">
        <f>VLOOKUP(C58,A4_bearbeitet!$A$3:$L$54,9,FALSE)</f>
        <v>75</v>
      </c>
      <c r="H58" s="79">
        <f>VLOOKUP(C58,A4_bearbeitet!$A$3:$L$54,10,FALSE)</f>
        <v>325</v>
      </c>
      <c r="I58" s="79">
        <f>VLOOKUP(C58,A4_bearbeitet!$A$3:$L$54,11,FALSE)</f>
        <v>225</v>
      </c>
      <c r="J58" s="79">
        <f>VLOOKUP(C58,A4_bearbeitet!$A$3:$L$54,12,FALSE)</f>
        <v>115</v>
      </c>
      <c r="K58" s="81">
        <f>VLOOKUP(C58,A4_bearbeitet!$A$3:$Q$54,13,FALSE)</f>
        <v>329.3478260869565</v>
      </c>
      <c r="L58" s="77">
        <f>VLOOKUP(C58,A4_bearbeitet!$A$3:$Q$54,14,FALSE)</f>
        <v>-54.268292682926827</v>
      </c>
      <c r="M58" s="77">
        <f>VLOOKUP(C58,A4_bearbeitet!$A$3:$Q$54,15,FALSE)</f>
        <v>4542.8571428571431</v>
      </c>
      <c r="N58" s="77">
        <f>VLOOKUP(C58,A4_bearbeitet!$A$3:$Q$54,16,FALSE)</f>
        <v>2712.5</v>
      </c>
      <c r="O58" s="77">
        <f>VLOOKUP(C58,A4_bearbeitet!$A$3:$Q$54,17,FALSE)</f>
        <v>784.61538461538464</v>
      </c>
      <c r="P58" s="68"/>
      <c r="R58" s="6"/>
      <c r="S58" s="6"/>
      <c r="T58" s="6"/>
      <c r="U58" s="6"/>
      <c r="V58" s="6"/>
      <c r="W58" s="6"/>
      <c r="X58" s="6"/>
      <c r="Y58" s="6"/>
      <c r="Z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3:36" s="5" customFormat="1" ht="8.25" customHeight="1">
      <c r="C59" s="74">
        <v>4</v>
      </c>
      <c r="D59" s="75" t="s">
        <v>61</v>
      </c>
      <c r="E59" s="78">
        <v>2019</v>
      </c>
      <c r="F59" s="79">
        <f>VLOOKUP(C59,A4_bearbeitet!$A$3:$L$54,8,FALSE)</f>
        <v>36290</v>
      </c>
      <c r="G59" s="79">
        <f>VLOOKUP(C59,A4_bearbeitet!$A$3:$L$54,9,FALSE)</f>
        <v>18660</v>
      </c>
      <c r="H59" s="79">
        <f>VLOOKUP(C59,A4_bearbeitet!$A$3:$L$54,10,FALSE)</f>
        <v>27820</v>
      </c>
      <c r="I59" s="79">
        <f>VLOOKUP(C59,A4_bearbeitet!$A$3:$L$54,11,FALSE)</f>
        <v>31580</v>
      </c>
      <c r="J59" s="79">
        <f>VLOOKUP(C59,A4_bearbeitet!$A$3:$L$54,12,FALSE)</f>
        <v>13040</v>
      </c>
      <c r="K59" s="81">
        <f>VLOOKUP(C59,A4_bearbeitet!$A$3:$Q$54,13,FALSE)</f>
        <v>300.46347384683293</v>
      </c>
      <c r="L59" s="77">
        <f>VLOOKUP(C59,A4_bearbeitet!$A$3:$Q$54,14,FALSE)</f>
        <v>-25.063250471868599</v>
      </c>
      <c r="M59" s="77">
        <f>VLOOKUP(C59,A4_bearbeitet!$A$3:$Q$54,15,FALSE)</f>
        <v>1700.6472491909385</v>
      </c>
      <c r="N59" s="77">
        <f>VLOOKUP(C59,A4_bearbeitet!$A$3:$Q$54,16,FALSE)</f>
        <v>3248.8865323435843</v>
      </c>
      <c r="O59" s="77">
        <f>VLOOKUP(C59,A4_bearbeitet!$A$3:$Q$54,17,FALSE)</f>
        <v>522.13740458015263</v>
      </c>
      <c r="P59" s="68"/>
      <c r="R59" s="6"/>
      <c r="S59" s="6"/>
      <c r="T59" s="6"/>
      <c r="U59" s="6"/>
      <c r="V59" s="6"/>
      <c r="W59" s="6"/>
      <c r="X59" s="6"/>
      <c r="Y59" s="6"/>
      <c r="Z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3:36" s="5" customFormat="1" ht="8.25" customHeight="1">
      <c r="C60" s="76">
        <v>0</v>
      </c>
      <c r="D60" s="75" t="s">
        <v>62</v>
      </c>
      <c r="E60" s="78">
        <v>2019</v>
      </c>
      <c r="F60" s="79">
        <f>VLOOKUP(C60,A4_bearbeitet!$A$3:$L$54,8,FALSE)</f>
        <v>98015</v>
      </c>
      <c r="G60" s="79">
        <f>VLOOKUP(C60,A4_bearbeitet!$A$3:$L$54,9,FALSE)</f>
        <v>88735</v>
      </c>
      <c r="H60" s="79">
        <f>VLOOKUP(C60,A4_bearbeitet!$A$3:$L$54,10,FALSE)</f>
        <v>84805</v>
      </c>
      <c r="I60" s="79">
        <f>VLOOKUP(C60,A4_bearbeitet!$A$3:$L$54,11,FALSE)</f>
        <v>58980</v>
      </c>
      <c r="J60" s="79">
        <f>VLOOKUP(C60,A4_bearbeitet!$A$3:$L$54,12,FALSE)</f>
        <v>41035</v>
      </c>
      <c r="K60" s="81">
        <f>VLOOKUP(C60,A4_bearbeitet!$A$3:$Q$54,13,FALSE)</f>
        <v>202.39410113226174</v>
      </c>
      <c r="L60" s="77">
        <f>VLOOKUP(C60,A4_bearbeitet!$A$3:$Q$54,14,FALSE)</f>
        <v>-20.486926289001595</v>
      </c>
      <c r="M60" s="77">
        <f>VLOOKUP(C60,A4_bearbeitet!$A$3:$Q$54,15,FALSE)</f>
        <v>1453.7742762916819</v>
      </c>
      <c r="N60" s="77">
        <f>VLOOKUP(C60,A4_bearbeitet!$A$3:$Q$54,16,FALSE)</f>
        <v>1643.9384979302188</v>
      </c>
      <c r="O60" s="77">
        <f>VLOOKUP(C60,A4_bearbeitet!$A$3:$Q$54,17,FALSE)</f>
        <v>450.953276047261</v>
      </c>
      <c r="P60" s="68"/>
      <c r="R60" s="6"/>
      <c r="S60" s="6"/>
      <c r="T60" s="6"/>
      <c r="U60" s="6"/>
      <c r="V60" s="6"/>
      <c r="W60" s="6"/>
      <c r="X60" s="6"/>
      <c r="Y60" s="6"/>
      <c r="Z60" s="6"/>
      <c r="AB60" s="6"/>
      <c r="AC60" s="6"/>
      <c r="AD60" s="6"/>
      <c r="AE60" s="6"/>
      <c r="AF60" s="6"/>
      <c r="AG60" s="6"/>
      <c r="AH60" s="6"/>
      <c r="AI60" s="6"/>
      <c r="AJ60" s="6"/>
    </row>
  </sheetData>
  <mergeCells count="5">
    <mergeCell ref="D5:D7"/>
    <mergeCell ref="E5:E7"/>
    <mergeCell ref="F5:O5"/>
    <mergeCell ref="F7:J7"/>
    <mergeCell ref="K7:O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F73D-9584-45B0-8348-308202A21AB0}">
  <sheetPr codeName="Tabelle11"/>
  <dimension ref="A1:F5629"/>
  <sheetViews>
    <sheetView workbookViewId="0">
      <selection activeCell="A2" sqref="A2"/>
    </sheetView>
  </sheetViews>
  <sheetFormatPr baseColWidth="10" defaultRowHeight="15"/>
  <cols>
    <col min="2" max="2" width="26.42578125" customWidth="1"/>
    <col min="3" max="3" width="27" bestFit="1" customWidth="1"/>
    <col min="4" max="4" width="31.7109375" bestFit="1" customWidth="1"/>
  </cols>
  <sheetData>
    <row r="1" spans="1:5">
      <c r="A1" t="s">
        <v>176</v>
      </c>
      <c r="B1" t="s">
        <v>177</v>
      </c>
      <c r="C1" t="s">
        <v>178</v>
      </c>
      <c r="D1" t="s">
        <v>179</v>
      </c>
      <c r="E1" t="s">
        <v>180</v>
      </c>
    </row>
    <row r="2" spans="1:5">
      <c r="A2">
        <f>'2020_1-2-4_Download'!D11</f>
        <v>2005</v>
      </c>
      <c r="B2" t="str">
        <f>'2020_1-2-4_Download'!C11</f>
        <v>Braunschweig  Stadt</v>
      </c>
      <c r="C2" s="147" t="str">
        <f>'2020_1-2-4_Download'!$E$8</f>
        <v>Polen</v>
      </c>
      <c r="D2" t="s">
        <v>71</v>
      </c>
      <c r="E2">
        <f>'2020_1-2-4_Download'!E11</f>
        <v>1942</v>
      </c>
    </row>
    <row r="3" spans="1:5">
      <c r="A3" s="5">
        <f>'2020_1-2-4_Download'!D12</f>
        <v>2005</v>
      </c>
      <c r="B3" s="5" t="str">
        <f>'2020_1-2-4_Download'!C12</f>
        <v>Salzgitter  Stadt</v>
      </c>
      <c r="C3" s="147" t="str">
        <f>'2020_1-2-4_Download'!$E$8</f>
        <v>Polen</v>
      </c>
      <c r="D3" s="5" t="s">
        <v>71</v>
      </c>
      <c r="E3" s="5">
        <f>'2020_1-2-4_Download'!E12</f>
        <v>543</v>
      </c>
    </row>
    <row r="4" spans="1:5">
      <c r="A4" s="5">
        <f>'2020_1-2-4_Download'!D13</f>
        <v>2005</v>
      </c>
      <c r="B4" s="5" t="str">
        <f>'2020_1-2-4_Download'!C13</f>
        <v>Wolfsburg  Stadt</v>
      </c>
      <c r="C4" s="147" t="str">
        <f>'2020_1-2-4_Download'!$E$8</f>
        <v>Polen</v>
      </c>
      <c r="D4" s="5" t="s">
        <v>71</v>
      </c>
      <c r="E4" s="5">
        <f>'2020_1-2-4_Download'!E13</f>
        <v>596</v>
      </c>
    </row>
    <row r="5" spans="1:5">
      <c r="A5" s="5">
        <f>'2020_1-2-4_Download'!D14</f>
        <v>2005</v>
      </c>
      <c r="B5" s="5" t="str">
        <f>'2020_1-2-4_Download'!C14</f>
        <v>Gifhorn</v>
      </c>
      <c r="C5" s="147" t="str">
        <f>'2020_1-2-4_Download'!$E$8</f>
        <v>Polen</v>
      </c>
      <c r="D5" s="5" t="s">
        <v>71</v>
      </c>
      <c r="E5" s="5">
        <f>'2020_1-2-4_Download'!E14</f>
        <v>523</v>
      </c>
    </row>
    <row r="6" spans="1:5">
      <c r="A6" s="5">
        <f>'2020_1-2-4_Download'!D15</f>
        <v>2005</v>
      </c>
      <c r="B6" s="5" t="str">
        <f>'2020_1-2-4_Download'!C15</f>
        <v>Goslar</v>
      </c>
      <c r="C6" s="147" t="str">
        <f>'2020_1-2-4_Download'!$E$8</f>
        <v>Polen</v>
      </c>
      <c r="D6" s="5" t="s">
        <v>71</v>
      </c>
      <c r="E6" s="5">
        <f>'2020_1-2-4_Download'!E15</f>
        <v>430</v>
      </c>
    </row>
    <row r="7" spans="1:5">
      <c r="A7" s="5">
        <f>'2020_1-2-4_Download'!D16</f>
        <v>2005</v>
      </c>
      <c r="B7" s="5" t="str">
        <f>'2020_1-2-4_Download'!C16</f>
        <v>Helmstedt</v>
      </c>
      <c r="C7" s="147" t="str">
        <f>'2020_1-2-4_Download'!$E$8</f>
        <v>Polen</v>
      </c>
      <c r="D7" s="5" t="s">
        <v>71</v>
      </c>
      <c r="E7" s="5">
        <f>'2020_1-2-4_Download'!E16</f>
        <v>316</v>
      </c>
    </row>
    <row r="8" spans="1:5">
      <c r="A8" s="5">
        <f>'2020_1-2-4_Download'!D17</f>
        <v>2005</v>
      </c>
      <c r="B8" s="5" t="str">
        <f>'2020_1-2-4_Download'!C17</f>
        <v>Northeim</v>
      </c>
      <c r="C8" s="147" t="str">
        <f>'2020_1-2-4_Download'!$E$8</f>
        <v>Polen</v>
      </c>
      <c r="D8" s="5" t="s">
        <v>71</v>
      </c>
      <c r="E8" s="5">
        <f>'2020_1-2-4_Download'!E17</f>
        <v>336</v>
      </c>
    </row>
    <row r="9" spans="1:5">
      <c r="A9" s="5">
        <f>'2020_1-2-4_Download'!D18</f>
        <v>2005</v>
      </c>
      <c r="B9" s="5" t="str">
        <f>'2020_1-2-4_Download'!C18</f>
        <v>Peine</v>
      </c>
      <c r="C9" s="147" t="str">
        <f>'2020_1-2-4_Download'!$E$8</f>
        <v>Polen</v>
      </c>
      <c r="D9" s="5" t="s">
        <v>71</v>
      </c>
      <c r="E9" s="5">
        <f>'2020_1-2-4_Download'!E18</f>
        <v>478</v>
      </c>
    </row>
    <row r="10" spans="1:5">
      <c r="A10" s="5">
        <f>'2020_1-2-4_Download'!D19</f>
        <v>2005</v>
      </c>
      <c r="B10" s="5" t="str">
        <f>'2020_1-2-4_Download'!C19</f>
        <v>Wolfenbüttel</v>
      </c>
      <c r="C10" s="147" t="str">
        <f>'2020_1-2-4_Download'!$E$8</f>
        <v>Polen</v>
      </c>
      <c r="D10" s="5" t="s">
        <v>71</v>
      </c>
      <c r="E10" s="5">
        <f>'2020_1-2-4_Download'!E19</f>
        <v>326</v>
      </c>
    </row>
    <row r="11" spans="1:5">
      <c r="A11" s="5">
        <f>'2020_1-2-4_Download'!D20</f>
        <v>2005</v>
      </c>
      <c r="B11" s="5" t="str">
        <f>'2020_1-2-4_Download'!C20</f>
        <v>Göttingen</v>
      </c>
      <c r="C11" s="147" t="str">
        <f>'2020_1-2-4_Download'!$E$8</f>
        <v>Polen</v>
      </c>
      <c r="D11" s="5" t="s">
        <v>71</v>
      </c>
      <c r="E11" s="5">
        <f>'2020_1-2-4_Download'!E20</f>
        <v>989</v>
      </c>
    </row>
    <row r="12" spans="1:5">
      <c r="A12" s="5">
        <f>'2020_1-2-4_Download'!D21</f>
        <v>2005</v>
      </c>
      <c r="B12" s="5" t="str">
        <f>'2020_1-2-4_Download'!C21</f>
        <v>Statistische Region Braunschweig</v>
      </c>
      <c r="C12" s="147" t="str">
        <f>'2020_1-2-4_Download'!$E$8</f>
        <v>Polen</v>
      </c>
      <c r="D12" s="5" t="s">
        <v>71</v>
      </c>
      <c r="E12" s="5">
        <f>'2020_1-2-4_Download'!E21</f>
        <v>6479</v>
      </c>
    </row>
    <row r="13" spans="1:5">
      <c r="A13" s="5">
        <f>'2020_1-2-4_Download'!D22</f>
        <v>2005</v>
      </c>
      <c r="B13" s="5" t="str">
        <f>'2020_1-2-4_Download'!C22</f>
        <v>Hannover  Region</v>
      </c>
      <c r="C13" s="147" t="str">
        <f>'2020_1-2-4_Download'!$E$8</f>
        <v>Polen</v>
      </c>
      <c r="D13" s="5" t="s">
        <v>71</v>
      </c>
      <c r="E13" s="5">
        <f>'2020_1-2-4_Download'!E22</f>
        <v>7889</v>
      </c>
    </row>
    <row r="14" spans="1:5">
      <c r="A14" s="5">
        <f>'2020_1-2-4_Download'!D23</f>
        <v>2005</v>
      </c>
      <c r="B14" s="5" t="str">
        <f>'2020_1-2-4_Download'!C23</f>
        <v>dav. Hannover  Lhst.</v>
      </c>
      <c r="C14" s="147" t="str">
        <f>'2020_1-2-4_Download'!$E$8</f>
        <v>Polen</v>
      </c>
      <c r="D14" s="5" t="s">
        <v>71</v>
      </c>
      <c r="E14" s="5">
        <f>'2020_1-2-4_Download'!E23</f>
        <v>4696</v>
      </c>
    </row>
    <row r="15" spans="1:5">
      <c r="A15" s="5">
        <f>'2020_1-2-4_Download'!D24</f>
        <v>2005</v>
      </c>
      <c r="B15" s="5" t="str">
        <f>'2020_1-2-4_Download'!C24</f>
        <v>dav. Hannover  Umland</v>
      </c>
      <c r="C15" s="147" t="str">
        <f>'2020_1-2-4_Download'!$E$8</f>
        <v>Polen</v>
      </c>
      <c r="D15" s="5" t="s">
        <v>71</v>
      </c>
      <c r="E15" s="5">
        <f>'2020_1-2-4_Download'!E24</f>
        <v>3193</v>
      </c>
    </row>
    <row r="16" spans="1:5">
      <c r="A16" s="5">
        <f>'2020_1-2-4_Download'!D25</f>
        <v>2005</v>
      </c>
      <c r="B16" s="5" t="str">
        <f>'2020_1-2-4_Download'!C25</f>
        <v>Diepholz</v>
      </c>
      <c r="C16" s="147" t="str">
        <f>'2020_1-2-4_Download'!$E$8</f>
        <v>Polen</v>
      </c>
      <c r="D16" s="5" t="s">
        <v>71</v>
      </c>
      <c r="E16" s="5">
        <f>'2020_1-2-4_Download'!E25</f>
        <v>754</v>
      </c>
    </row>
    <row r="17" spans="1:5">
      <c r="A17" s="5">
        <f>'2020_1-2-4_Download'!D26</f>
        <v>2005</v>
      </c>
      <c r="B17" s="5" t="str">
        <f>'2020_1-2-4_Download'!C26</f>
        <v>Hameln-Pyrmont</v>
      </c>
      <c r="C17" s="147" t="str">
        <f>'2020_1-2-4_Download'!$E$8</f>
        <v>Polen</v>
      </c>
      <c r="D17" s="5" t="s">
        <v>71</v>
      </c>
      <c r="E17" s="5">
        <f>'2020_1-2-4_Download'!E26</f>
        <v>568</v>
      </c>
    </row>
    <row r="18" spans="1:5">
      <c r="A18" s="5">
        <f>'2020_1-2-4_Download'!D27</f>
        <v>2005</v>
      </c>
      <c r="B18" s="5" t="str">
        <f>'2020_1-2-4_Download'!C27</f>
        <v>Hildesheim</v>
      </c>
      <c r="C18" s="147" t="str">
        <f>'2020_1-2-4_Download'!$E$8</f>
        <v>Polen</v>
      </c>
      <c r="D18" s="5" t="s">
        <v>71</v>
      </c>
      <c r="E18" s="5">
        <f>'2020_1-2-4_Download'!E27</f>
        <v>979</v>
      </c>
    </row>
    <row r="19" spans="1:5">
      <c r="A19" s="5">
        <f>'2020_1-2-4_Download'!D28</f>
        <v>2005</v>
      </c>
      <c r="B19" s="5" t="str">
        <f>'2020_1-2-4_Download'!C28</f>
        <v>Holzminden</v>
      </c>
      <c r="C19" s="147" t="str">
        <f>'2020_1-2-4_Download'!$E$8</f>
        <v>Polen</v>
      </c>
      <c r="D19" s="5" t="s">
        <v>71</v>
      </c>
      <c r="E19" s="5">
        <f>'2020_1-2-4_Download'!E28</f>
        <v>179</v>
      </c>
    </row>
    <row r="20" spans="1:5">
      <c r="A20" s="5">
        <f>'2020_1-2-4_Download'!D29</f>
        <v>2005</v>
      </c>
      <c r="B20" s="5" t="str">
        <f>'2020_1-2-4_Download'!C29</f>
        <v>Nienburg (Weser)</v>
      </c>
      <c r="C20" s="147" t="str">
        <f>'2020_1-2-4_Download'!$E$8</f>
        <v>Polen</v>
      </c>
      <c r="D20" s="5" t="s">
        <v>71</v>
      </c>
      <c r="E20" s="5">
        <f>'2020_1-2-4_Download'!E29</f>
        <v>482</v>
      </c>
    </row>
    <row r="21" spans="1:5">
      <c r="A21" s="5">
        <f>'2020_1-2-4_Download'!D30</f>
        <v>2005</v>
      </c>
      <c r="B21" s="5" t="str">
        <f>'2020_1-2-4_Download'!C30</f>
        <v>Schaumburg</v>
      </c>
      <c r="C21" s="147" t="str">
        <f>'2020_1-2-4_Download'!$E$8</f>
        <v>Polen</v>
      </c>
      <c r="D21" s="5" t="s">
        <v>71</v>
      </c>
      <c r="E21" s="5">
        <f>'2020_1-2-4_Download'!E30</f>
        <v>599</v>
      </c>
    </row>
    <row r="22" spans="1:5">
      <c r="A22" s="5">
        <f>'2020_1-2-4_Download'!D31</f>
        <v>2005</v>
      </c>
      <c r="B22" s="5" t="str">
        <f>'2020_1-2-4_Download'!C31</f>
        <v>Statistische Region Hannover</v>
      </c>
      <c r="C22" s="147" t="str">
        <f>'2020_1-2-4_Download'!$E$8</f>
        <v>Polen</v>
      </c>
      <c r="D22" s="5" t="s">
        <v>71</v>
      </c>
      <c r="E22" s="5">
        <f>'2020_1-2-4_Download'!E31</f>
        <v>11450</v>
      </c>
    </row>
    <row r="23" spans="1:5">
      <c r="A23" s="5">
        <f>'2020_1-2-4_Download'!D32</f>
        <v>2005</v>
      </c>
      <c r="B23" s="5" t="str">
        <f>'2020_1-2-4_Download'!C32</f>
        <v>Celle</v>
      </c>
      <c r="C23" s="147" t="str">
        <f>'2020_1-2-4_Download'!$E$8</f>
        <v>Polen</v>
      </c>
      <c r="D23" s="5" t="s">
        <v>71</v>
      </c>
      <c r="E23" s="5">
        <f>'2020_1-2-4_Download'!E32</f>
        <v>421</v>
      </c>
    </row>
    <row r="24" spans="1:5">
      <c r="A24" s="5">
        <f>'2020_1-2-4_Download'!D33</f>
        <v>2005</v>
      </c>
      <c r="B24" s="5" t="str">
        <f>'2020_1-2-4_Download'!C33</f>
        <v>Cuxhaven</v>
      </c>
      <c r="C24" s="147" t="str">
        <f>'2020_1-2-4_Download'!$E$8</f>
        <v>Polen</v>
      </c>
      <c r="D24" s="5" t="s">
        <v>71</v>
      </c>
      <c r="E24" s="5">
        <f>'2020_1-2-4_Download'!E33</f>
        <v>426</v>
      </c>
    </row>
    <row r="25" spans="1:5">
      <c r="A25" s="5">
        <f>'2020_1-2-4_Download'!D34</f>
        <v>2005</v>
      </c>
      <c r="B25" s="5" t="str">
        <f>'2020_1-2-4_Download'!C34</f>
        <v>Harburg</v>
      </c>
      <c r="C25" s="147" t="str">
        <f>'2020_1-2-4_Download'!$E$8</f>
        <v>Polen</v>
      </c>
      <c r="D25" s="5" t="s">
        <v>71</v>
      </c>
      <c r="E25" s="5">
        <f>'2020_1-2-4_Download'!E34</f>
        <v>878</v>
      </c>
    </row>
    <row r="26" spans="1:5">
      <c r="A26" s="5">
        <f>'2020_1-2-4_Download'!D35</f>
        <v>2005</v>
      </c>
      <c r="B26" s="5" t="str">
        <f>'2020_1-2-4_Download'!C35</f>
        <v>Lüchow-Dannenberg</v>
      </c>
      <c r="C26" s="147" t="str">
        <f>'2020_1-2-4_Download'!$E$8</f>
        <v>Polen</v>
      </c>
      <c r="D26" s="5" t="s">
        <v>71</v>
      </c>
      <c r="E26" s="5">
        <f>'2020_1-2-4_Download'!E35</f>
        <v>235</v>
      </c>
    </row>
    <row r="27" spans="1:5">
      <c r="A27" s="5">
        <f>'2020_1-2-4_Download'!D36</f>
        <v>2005</v>
      </c>
      <c r="B27" s="5" t="str">
        <f>'2020_1-2-4_Download'!C36</f>
        <v>Lüneburg</v>
      </c>
      <c r="C27" s="147" t="str">
        <f>'2020_1-2-4_Download'!$E$8</f>
        <v>Polen</v>
      </c>
      <c r="D27" s="5" t="s">
        <v>71</v>
      </c>
      <c r="E27" s="5">
        <f>'2020_1-2-4_Download'!E36</f>
        <v>585</v>
      </c>
    </row>
    <row r="28" spans="1:5">
      <c r="A28" s="5">
        <f>'2020_1-2-4_Download'!D37</f>
        <v>2005</v>
      </c>
      <c r="B28" s="5" t="str">
        <f>'2020_1-2-4_Download'!C37</f>
        <v>Osterholz</v>
      </c>
      <c r="C28" s="147" t="str">
        <f>'2020_1-2-4_Download'!$E$8</f>
        <v>Polen</v>
      </c>
      <c r="D28" s="5" t="s">
        <v>71</v>
      </c>
      <c r="E28" s="5">
        <f>'2020_1-2-4_Download'!E37</f>
        <v>263</v>
      </c>
    </row>
    <row r="29" spans="1:5">
      <c r="A29" s="5">
        <f>'2020_1-2-4_Download'!D38</f>
        <v>2005</v>
      </c>
      <c r="B29" s="5" t="str">
        <f>'2020_1-2-4_Download'!C38</f>
        <v>Rotenburg (Wümme)</v>
      </c>
      <c r="C29" s="147" t="str">
        <f>'2020_1-2-4_Download'!$E$8</f>
        <v>Polen</v>
      </c>
      <c r="D29" s="5" t="s">
        <v>71</v>
      </c>
      <c r="E29" s="5">
        <f>'2020_1-2-4_Download'!E38</f>
        <v>709</v>
      </c>
    </row>
    <row r="30" spans="1:5">
      <c r="A30" s="5">
        <f>'2020_1-2-4_Download'!D39</f>
        <v>2005</v>
      </c>
      <c r="B30" s="5" t="str">
        <f>'2020_1-2-4_Download'!C39</f>
        <v>Heidekreis</v>
      </c>
      <c r="C30" s="147" t="str">
        <f>'2020_1-2-4_Download'!$E$8</f>
        <v>Polen</v>
      </c>
      <c r="D30" s="5" t="s">
        <v>71</v>
      </c>
      <c r="E30" s="5">
        <f>'2020_1-2-4_Download'!E39</f>
        <v>464</v>
      </c>
    </row>
    <row r="31" spans="1:5">
      <c r="A31" s="5">
        <f>'2020_1-2-4_Download'!D40</f>
        <v>2005</v>
      </c>
      <c r="B31" s="5" t="str">
        <f>'2020_1-2-4_Download'!C40</f>
        <v>Stade</v>
      </c>
      <c r="C31" s="147" t="str">
        <f>'2020_1-2-4_Download'!$E$8</f>
        <v>Polen</v>
      </c>
      <c r="D31" s="5" t="s">
        <v>71</v>
      </c>
      <c r="E31" s="5">
        <f>'2020_1-2-4_Download'!E40</f>
        <v>701</v>
      </c>
    </row>
    <row r="32" spans="1:5">
      <c r="A32" s="5">
        <f>'2020_1-2-4_Download'!D41</f>
        <v>2005</v>
      </c>
      <c r="B32" s="5" t="str">
        <f>'2020_1-2-4_Download'!C41</f>
        <v>Uelzen</v>
      </c>
      <c r="C32" s="147" t="str">
        <f>'2020_1-2-4_Download'!$E$8</f>
        <v>Polen</v>
      </c>
      <c r="D32" s="5" t="s">
        <v>71</v>
      </c>
      <c r="E32" s="5">
        <f>'2020_1-2-4_Download'!E41</f>
        <v>294</v>
      </c>
    </row>
    <row r="33" spans="1:5">
      <c r="A33" s="5">
        <f>'2020_1-2-4_Download'!D42</f>
        <v>2005</v>
      </c>
      <c r="B33" s="5" t="str">
        <f>'2020_1-2-4_Download'!C42</f>
        <v>Verden</v>
      </c>
      <c r="C33" s="147" t="str">
        <f>'2020_1-2-4_Download'!$E$8</f>
        <v>Polen</v>
      </c>
      <c r="D33" s="5" t="s">
        <v>71</v>
      </c>
      <c r="E33" s="5">
        <f>'2020_1-2-4_Download'!E42</f>
        <v>446</v>
      </c>
    </row>
    <row r="34" spans="1:5">
      <c r="A34" s="5">
        <f>'2020_1-2-4_Download'!D43</f>
        <v>2005</v>
      </c>
      <c r="B34" s="5" t="str">
        <f>'2020_1-2-4_Download'!C43</f>
        <v>Statistische Region Lüneburg</v>
      </c>
      <c r="C34" s="147" t="str">
        <f>'2020_1-2-4_Download'!$E$8</f>
        <v>Polen</v>
      </c>
      <c r="D34" s="5" t="s">
        <v>71</v>
      </c>
      <c r="E34" s="5">
        <f>'2020_1-2-4_Download'!E43</f>
        <v>5422</v>
      </c>
    </row>
    <row r="35" spans="1:5">
      <c r="A35" s="5">
        <f>'2020_1-2-4_Download'!D44</f>
        <v>2005</v>
      </c>
      <c r="B35" s="5" t="str">
        <f>'2020_1-2-4_Download'!C44</f>
        <v>Delmenhorst  Stadt</v>
      </c>
      <c r="C35" s="147" t="str">
        <f>'2020_1-2-4_Download'!$E$8</f>
        <v>Polen</v>
      </c>
      <c r="D35" s="5" t="s">
        <v>71</v>
      </c>
      <c r="E35" s="5">
        <f>'2020_1-2-4_Download'!E44</f>
        <v>499</v>
      </c>
    </row>
    <row r="36" spans="1:5">
      <c r="A36" s="5">
        <f>'2020_1-2-4_Download'!D45</f>
        <v>2005</v>
      </c>
      <c r="B36" s="5" t="str">
        <f>'2020_1-2-4_Download'!C45</f>
        <v>Emden  Stadt</v>
      </c>
      <c r="C36" s="147" t="str">
        <f>'2020_1-2-4_Download'!$E$8</f>
        <v>Polen</v>
      </c>
      <c r="D36" s="5" t="s">
        <v>71</v>
      </c>
      <c r="E36" s="5">
        <f>'2020_1-2-4_Download'!E45</f>
        <v>270</v>
      </c>
    </row>
    <row r="37" spans="1:5">
      <c r="A37" s="5">
        <f>'2020_1-2-4_Download'!D46</f>
        <v>2005</v>
      </c>
      <c r="B37" s="5" t="str">
        <f>'2020_1-2-4_Download'!C46</f>
        <v>Oldenburg(Oldb)  Stadt</v>
      </c>
      <c r="C37" s="147" t="str">
        <f>'2020_1-2-4_Download'!$E$8</f>
        <v>Polen</v>
      </c>
      <c r="D37" s="5" t="s">
        <v>71</v>
      </c>
      <c r="E37" s="5">
        <f>'2020_1-2-4_Download'!E46</f>
        <v>715</v>
      </c>
    </row>
    <row r="38" spans="1:5">
      <c r="A38" s="5">
        <f>'2020_1-2-4_Download'!D47</f>
        <v>2005</v>
      </c>
      <c r="B38" s="5" t="str">
        <f>'2020_1-2-4_Download'!C47</f>
        <v>Osnabrück  Stadt</v>
      </c>
      <c r="C38" s="147" t="str">
        <f>'2020_1-2-4_Download'!$E$8</f>
        <v>Polen</v>
      </c>
      <c r="D38" s="5" t="s">
        <v>71</v>
      </c>
      <c r="E38" s="5">
        <f>'2020_1-2-4_Download'!E47</f>
        <v>619</v>
      </c>
    </row>
    <row r="39" spans="1:5">
      <c r="A39" s="5">
        <f>'2020_1-2-4_Download'!D48</f>
        <v>2005</v>
      </c>
      <c r="B39" s="5" t="str">
        <f>'2020_1-2-4_Download'!C48</f>
        <v>Wilhelmshaven  Stadt</v>
      </c>
      <c r="C39" s="147" t="str">
        <f>'2020_1-2-4_Download'!$E$8</f>
        <v>Polen</v>
      </c>
      <c r="D39" s="5" t="s">
        <v>71</v>
      </c>
      <c r="E39" s="5">
        <f>'2020_1-2-4_Download'!E48</f>
        <v>214</v>
      </c>
    </row>
    <row r="40" spans="1:5">
      <c r="A40" s="5">
        <f>'2020_1-2-4_Download'!D49</f>
        <v>2005</v>
      </c>
      <c r="B40" s="5" t="str">
        <f>'2020_1-2-4_Download'!C49</f>
        <v>Ammerland</v>
      </c>
      <c r="C40" s="147" t="str">
        <f>'2020_1-2-4_Download'!$E$8</f>
        <v>Polen</v>
      </c>
      <c r="D40" s="5" t="s">
        <v>71</v>
      </c>
      <c r="E40" s="5">
        <f>'2020_1-2-4_Download'!E49</f>
        <v>271</v>
      </c>
    </row>
    <row r="41" spans="1:5">
      <c r="A41" s="5">
        <f>'2020_1-2-4_Download'!D50</f>
        <v>2005</v>
      </c>
      <c r="B41" s="5" t="str">
        <f>'2020_1-2-4_Download'!C50</f>
        <v>Aurich</v>
      </c>
      <c r="C41" s="147" t="str">
        <f>'2020_1-2-4_Download'!$E$8</f>
        <v>Polen</v>
      </c>
      <c r="D41" s="5" t="s">
        <v>71</v>
      </c>
      <c r="E41" s="5">
        <f>'2020_1-2-4_Download'!E50</f>
        <v>314</v>
      </c>
    </row>
    <row r="42" spans="1:5">
      <c r="A42" s="5">
        <f>'2020_1-2-4_Download'!D51</f>
        <v>2005</v>
      </c>
      <c r="B42" s="5" t="str">
        <f>'2020_1-2-4_Download'!C51</f>
        <v>Cloppenburg</v>
      </c>
      <c r="C42" s="147" t="str">
        <f>'2020_1-2-4_Download'!$E$8</f>
        <v>Polen</v>
      </c>
      <c r="D42" s="5" t="s">
        <v>71</v>
      </c>
      <c r="E42" s="5">
        <f>'2020_1-2-4_Download'!E51</f>
        <v>782</v>
      </c>
    </row>
    <row r="43" spans="1:5">
      <c r="A43" s="5">
        <f>'2020_1-2-4_Download'!D52</f>
        <v>2005</v>
      </c>
      <c r="B43" s="5" t="str">
        <f>'2020_1-2-4_Download'!C52</f>
        <v>Emsland</v>
      </c>
      <c r="C43" s="147" t="str">
        <f>'2020_1-2-4_Download'!$E$8</f>
        <v>Polen</v>
      </c>
      <c r="D43" s="5" t="s">
        <v>71</v>
      </c>
      <c r="E43" s="5">
        <f>'2020_1-2-4_Download'!E52</f>
        <v>1625</v>
      </c>
    </row>
    <row r="44" spans="1:5">
      <c r="A44" s="5">
        <f>'2020_1-2-4_Download'!D53</f>
        <v>2005</v>
      </c>
      <c r="B44" s="5" t="str">
        <f>'2020_1-2-4_Download'!C53</f>
        <v>Friesland</v>
      </c>
      <c r="C44" s="147" t="str">
        <f>'2020_1-2-4_Download'!$E$8</f>
        <v>Polen</v>
      </c>
      <c r="D44" s="5" t="s">
        <v>71</v>
      </c>
      <c r="E44" s="5">
        <f>'2020_1-2-4_Download'!E53</f>
        <v>167</v>
      </c>
    </row>
    <row r="45" spans="1:5">
      <c r="A45" s="5">
        <f>'2020_1-2-4_Download'!D54</f>
        <v>2005</v>
      </c>
      <c r="B45" s="5" t="str">
        <f>'2020_1-2-4_Download'!C54</f>
        <v>Grafschaft Bentheim</v>
      </c>
      <c r="C45" s="147" t="str">
        <f>'2020_1-2-4_Download'!$E$8</f>
        <v>Polen</v>
      </c>
      <c r="D45" s="5" t="s">
        <v>71</v>
      </c>
      <c r="E45" s="5">
        <f>'2020_1-2-4_Download'!E54</f>
        <v>328</v>
      </c>
    </row>
    <row r="46" spans="1:5">
      <c r="A46" s="5">
        <f>'2020_1-2-4_Download'!D55</f>
        <v>2005</v>
      </c>
      <c r="B46" s="5" t="str">
        <f>'2020_1-2-4_Download'!C55</f>
        <v>Leer</v>
      </c>
      <c r="C46" s="147" t="str">
        <f>'2020_1-2-4_Download'!$E$8</f>
        <v>Polen</v>
      </c>
      <c r="D46" s="5" t="s">
        <v>71</v>
      </c>
      <c r="E46" s="5">
        <f>'2020_1-2-4_Download'!E55</f>
        <v>399</v>
      </c>
    </row>
    <row r="47" spans="1:5">
      <c r="A47" s="5">
        <f>'2020_1-2-4_Download'!D56</f>
        <v>2005</v>
      </c>
      <c r="B47" s="5" t="str">
        <f>'2020_1-2-4_Download'!C56</f>
        <v>Oldenburg</v>
      </c>
      <c r="C47" s="147" t="str">
        <f>'2020_1-2-4_Download'!$E$8</f>
        <v>Polen</v>
      </c>
      <c r="D47" s="5" t="s">
        <v>71</v>
      </c>
      <c r="E47" s="5">
        <f>'2020_1-2-4_Download'!E56</f>
        <v>406</v>
      </c>
    </row>
    <row r="48" spans="1:5">
      <c r="A48" s="5">
        <f>'2020_1-2-4_Download'!D57</f>
        <v>2005</v>
      </c>
      <c r="B48" s="5" t="str">
        <f>'2020_1-2-4_Download'!C57</f>
        <v>Osnabrück</v>
      </c>
      <c r="C48" s="147" t="str">
        <f>'2020_1-2-4_Download'!$E$8</f>
        <v>Polen</v>
      </c>
      <c r="D48" s="5" t="s">
        <v>71</v>
      </c>
      <c r="E48" s="5">
        <f>'2020_1-2-4_Download'!E57</f>
        <v>1099</v>
      </c>
    </row>
    <row r="49" spans="1:5">
      <c r="A49" s="5">
        <f>'2020_1-2-4_Download'!D58</f>
        <v>2005</v>
      </c>
      <c r="B49" s="5" t="str">
        <f>'2020_1-2-4_Download'!C58</f>
        <v>Vechta</v>
      </c>
      <c r="C49" s="147" t="str">
        <f>'2020_1-2-4_Download'!$E$8</f>
        <v>Polen</v>
      </c>
      <c r="D49" s="5" t="s">
        <v>71</v>
      </c>
      <c r="E49" s="5">
        <f>'2020_1-2-4_Download'!E58</f>
        <v>906</v>
      </c>
    </row>
    <row r="50" spans="1:5">
      <c r="A50" s="5">
        <f>'2020_1-2-4_Download'!D59</f>
        <v>2005</v>
      </c>
      <c r="B50" s="5" t="str">
        <f>'2020_1-2-4_Download'!C59</f>
        <v>Wesermarsch</v>
      </c>
      <c r="C50" s="147" t="str">
        <f>'2020_1-2-4_Download'!$E$8</f>
        <v>Polen</v>
      </c>
      <c r="D50" s="5" t="s">
        <v>71</v>
      </c>
      <c r="E50" s="5">
        <f>'2020_1-2-4_Download'!E59</f>
        <v>356</v>
      </c>
    </row>
    <row r="51" spans="1:5">
      <c r="A51" s="5">
        <f>'2020_1-2-4_Download'!D60</f>
        <v>2005</v>
      </c>
      <c r="B51" s="5" t="str">
        <f>'2020_1-2-4_Download'!C60</f>
        <v>Wittmund</v>
      </c>
      <c r="C51" s="147" t="str">
        <f>'2020_1-2-4_Download'!$E$8</f>
        <v>Polen</v>
      </c>
      <c r="D51" s="5" t="s">
        <v>71</v>
      </c>
      <c r="E51" s="5">
        <f>'2020_1-2-4_Download'!E60</f>
        <v>92</v>
      </c>
    </row>
    <row r="52" spans="1:5">
      <c r="A52" s="5">
        <f>'2020_1-2-4_Download'!D61</f>
        <v>2005</v>
      </c>
      <c r="B52" s="5" t="str">
        <f>'2020_1-2-4_Download'!C61</f>
        <v>Statistische Region Weser-Ems</v>
      </c>
      <c r="C52" s="147" t="str">
        <f>'2020_1-2-4_Download'!$E$8</f>
        <v>Polen</v>
      </c>
      <c r="D52" s="5" t="s">
        <v>71</v>
      </c>
      <c r="E52" s="5">
        <f>'2020_1-2-4_Download'!E61</f>
        <v>9062</v>
      </c>
    </row>
    <row r="53" spans="1:5">
      <c r="A53" s="5">
        <f>'2020_1-2-4_Download'!D62</f>
        <v>2005</v>
      </c>
      <c r="B53" s="5" t="str">
        <f>'2020_1-2-4_Download'!C62</f>
        <v>Niedersachsen</v>
      </c>
      <c r="C53" s="147" t="str">
        <f>'2020_1-2-4_Download'!$E$8</f>
        <v>Polen</v>
      </c>
      <c r="D53" s="5" t="s">
        <v>71</v>
      </c>
      <c r="E53" s="5">
        <f>'2020_1-2-4_Download'!E62</f>
        <v>32413</v>
      </c>
    </row>
    <row r="54" spans="1:5">
      <c r="A54" s="5">
        <f>'2020_1-2-4_Download'!D63</f>
        <v>2011</v>
      </c>
      <c r="B54" s="5" t="str">
        <f>'2020_1-2-4_Download'!C63</f>
        <v>Braunschweig  Stadt</v>
      </c>
      <c r="C54" s="147" t="str">
        <f>'2020_1-2-4_Download'!$E$8</f>
        <v>Polen</v>
      </c>
      <c r="D54" s="5" t="s">
        <v>71</v>
      </c>
      <c r="E54" s="5">
        <f>'2020_1-2-4_Download'!E63</f>
        <v>2406</v>
      </c>
    </row>
    <row r="55" spans="1:5">
      <c r="A55" s="5">
        <f>'2020_1-2-4_Download'!D64</f>
        <v>2011</v>
      </c>
      <c r="B55" s="5" t="str">
        <f>'2020_1-2-4_Download'!C64</f>
        <v>Salzgitter  Stadt</v>
      </c>
      <c r="C55" s="147" t="str">
        <f>'2020_1-2-4_Download'!$E$8</f>
        <v>Polen</v>
      </c>
      <c r="D55" s="5" t="s">
        <v>71</v>
      </c>
      <c r="E55" s="5">
        <f>'2020_1-2-4_Download'!E64</f>
        <v>655</v>
      </c>
    </row>
    <row r="56" spans="1:5">
      <c r="A56" s="5">
        <f>'2020_1-2-4_Download'!D65</f>
        <v>2011</v>
      </c>
      <c r="B56" s="5" t="str">
        <f>'2020_1-2-4_Download'!C65</f>
        <v>Wolfsburg  Stadt</v>
      </c>
      <c r="C56" s="147" t="str">
        <f>'2020_1-2-4_Download'!$E$8</f>
        <v>Polen</v>
      </c>
      <c r="D56" s="5" t="s">
        <v>71</v>
      </c>
      <c r="E56" s="5">
        <f>'2020_1-2-4_Download'!E65</f>
        <v>761</v>
      </c>
    </row>
    <row r="57" spans="1:5">
      <c r="A57" s="5">
        <f>'2020_1-2-4_Download'!D66</f>
        <v>2011</v>
      </c>
      <c r="B57" s="5" t="str">
        <f>'2020_1-2-4_Download'!C66</f>
        <v>Gifhorn</v>
      </c>
      <c r="C57" s="147" t="str">
        <f>'2020_1-2-4_Download'!$E$8</f>
        <v>Polen</v>
      </c>
      <c r="D57" s="5" t="s">
        <v>71</v>
      </c>
      <c r="E57" s="5">
        <f>'2020_1-2-4_Download'!E66</f>
        <v>650</v>
      </c>
    </row>
    <row r="58" spans="1:5">
      <c r="A58" s="5">
        <f>'2020_1-2-4_Download'!D67</f>
        <v>2011</v>
      </c>
      <c r="B58" s="5" t="str">
        <f>'2020_1-2-4_Download'!C67</f>
        <v>Goslar</v>
      </c>
      <c r="C58" s="147" t="str">
        <f>'2020_1-2-4_Download'!$E$8</f>
        <v>Polen</v>
      </c>
      <c r="D58" s="5" t="s">
        <v>71</v>
      </c>
      <c r="E58" s="5">
        <f>'2020_1-2-4_Download'!E67</f>
        <v>440</v>
      </c>
    </row>
    <row r="59" spans="1:5">
      <c r="A59" s="5">
        <f>'2020_1-2-4_Download'!D68</f>
        <v>2011</v>
      </c>
      <c r="B59" s="5" t="str">
        <f>'2020_1-2-4_Download'!C68</f>
        <v>Helmstedt</v>
      </c>
      <c r="C59" s="147" t="str">
        <f>'2020_1-2-4_Download'!$E$8</f>
        <v>Polen</v>
      </c>
      <c r="D59" s="5" t="s">
        <v>71</v>
      </c>
      <c r="E59" s="5">
        <f>'2020_1-2-4_Download'!E68</f>
        <v>449</v>
      </c>
    </row>
    <row r="60" spans="1:5">
      <c r="A60" s="5">
        <f>'2020_1-2-4_Download'!D69</f>
        <v>2011</v>
      </c>
      <c r="B60" s="5" t="str">
        <f>'2020_1-2-4_Download'!C69</f>
        <v>Northeim</v>
      </c>
      <c r="C60" s="147" t="str">
        <f>'2020_1-2-4_Download'!$E$8</f>
        <v>Polen</v>
      </c>
      <c r="D60" s="5" t="s">
        <v>71</v>
      </c>
      <c r="E60" s="5">
        <f>'2020_1-2-4_Download'!E69</f>
        <v>333</v>
      </c>
    </row>
    <row r="61" spans="1:5">
      <c r="A61" s="5">
        <f>'2020_1-2-4_Download'!D70</f>
        <v>2011</v>
      </c>
      <c r="B61" s="5" t="str">
        <f>'2020_1-2-4_Download'!C70</f>
        <v>Peine</v>
      </c>
      <c r="C61" s="147" t="str">
        <f>'2020_1-2-4_Download'!$E$8</f>
        <v>Polen</v>
      </c>
      <c r="D61" s="5" t="s">
        <v>71</v>
      </c>
      <c r="E61" s="5">
        <f>'2020_1-2-4_Download'!E70</f>
        <v>652</v>
      </c>
    </row>
    <row r="62" spans="1:5">
      <c r="A62" s="5">
        <f>'2020_1-2-4_Download'!D71</f>
        <v>2011</v>
      </c>
      <c r="B62" s="5" t="str">
        <f>'2020_1-2-4_Download'!C71</f>
        <v>Wolfenbüttel</v>
      </c>
      <c r="C62" s="147" t="str">
        <f>'2020_1-2-4_Download'!$E$8</f>
        <v>Polen</v>
      </c>
      <c r="D62" s="5" t="s">
        <v>71</v>
      </c>
      <c r="E62" s="5">
        <f>'2020_1-2-4_Download'!E71</f>
        <v>483</v>
      </c>
    </row>
    <row r="63" spans="1:5">
      <c r="A63" s="5">
        <f>'2020_1-2-4_Download'!D72</f>
        <v>2011</v>
      </c>
      <c r="B63" s="5" t="str">
        <f>'2020_1-2-4_Download'!C72</f>
        <v>Göttingen</v>
      </c>
      <c r="C63" s="147" t="str">
        <f>'2020_1-2-4_Download'!$E$8</f>
        <v>Polen</v>
      </c>
      <c r="D63" s="5" t="s">
        <v>71</v>
      </c>
      <c r="E63" s="5">
        <f>'2020_1-2-4_Download'!E72</f>
        <v>916</v>
      </c>
    </row>
    <row r="64" spans="1:5">
      <c r="A64" s="5">
        <f>'2020_1-2-4_Download'!D73</f>
        <v>2011</v>
      </c>
      <c r="B64" s="5" t="str">
        <f>'2020_1-2-4_Download'!C73</f>
        <v>Statistische Region Braunschweig</v>
      </c>
      <c r="C64" s="147" t="str">
        <f>'2020_1-2-4_Download'!$E$8</f>
        <v>Polen</v>
      </c>
      <c r="D64" s="5" t="s">
        <v>71</v>
      </c>
      <c r="E64" s="5">
        <f>'2020_1-2-4_Download'!E73</f>
        <v>7745</v>
      </c>
    </row>
    <row r="65" spans="1:5">
      <c r="A65" s="5">
        <f>'2020_1-2-4_Download'!D74</f>
        <v>2011</v>
      </c>
      <c r="B65" s="5" t="str">
        <f>'2020_1-2-4_Download'!C74</f>
        <v>Hannover  Region</v>
      </c>
      <c r="C65" s="147" t="str">
        <f>'2020_1-2-4_Download'!$E$8</f>
        <v>Polen</v>
      </c>
      <c r="D65" s="5" t="s">
        <v>71</v>
      </c>
      <c r="E65" s="5">
        <f>'2020_1-2-4_Download'!E74</f>
        <v>10275</v>
      </c>
    </row>
    <row r="66" spans="1:5">
      <c r="A66" s="5">
        <f>'2020_1-2-4_Download'!D75</f>
        <v>2011</v>
      </c>
      <c r="B66" s="5" t="str">
        <f>'2020_1-2-4_Download'!C75</f>
        <v>dav. Hannover  Lhst.</v>
      </c>
      <c r="C66" s="147" t="str">
        <f>'2020_1-2-4_Download'!$E$8</f>
        <v>Polen</v>
      </c>
      <c r="D66" s="5" t="s">
        <v>71</v>
      </c>
      <c r="E66" s="5">
        <f>'2020_1-2-4_Download'!E75</f>
        <v>6422</v>
      </c>
    </row>
    <row r="67" spans="1:5">
      <c r="A67" s="5">
        <f>'2020_1-2-4_Download'!D76</f>
        <v>2011</v>
      </c>
      <c r="B67" s="5" t="str">
        <f>'2020_1-2-4_Download'!C76</f>
        <v>dav. Hannover  Umland</v>
      </c>
      <c r="C67" s="147" t="str">
        <f>'2020_1-2-4_Download'!$E$8</f>
        <v>Polen</v>
      </c>
      <c r="D67" s="5" t="s">
        <v>71</v>
      </c>
      <c r="E67" s="5">
        <f>'2020_1-2-4_Download'!E76</f>
        <v>3853</v>
      </c>
    </row>
    <row r="68" spans="1:5">
      <c r="A68" s="5">
        <f>'2020_1-2-4_Download'!D77</f>
        <v>2011</v>
      </c>
      <c r="B68" s="5" t="str">
        <f>'2020_1-2-4_Download'!C77</f>
        <v>Diepholz</v>
      </c>
      <c r="C68" s="147" t="str">
        <f>'2020_1-2-4_Download'!$E$8</f>
        <v>Polen</v>
      </c>
      <c r="D68" s="5" t="s">
        <v>71</v>
      </c>
      <c r="E68" s="5">
        <f>'2020_1-2-4_Download'!E77</f>
        <v>1202</v>
      </c>
    </row>
    <row r="69" spans="1:5">
      <c r="A69" s="5">
        <f>'2020_1-2-4_Download'!D78</f>
        <v>2011</v>
      </c>
      <c r="B69" s="5" t="str">
        <f>'2020_1-2-4_Download'!C78</f>
        <v>Hameln-Pyrmont</v>
      </c>
      <c r="C69" s="147" t="str">
        <f>'2020_1-2-4_Download'!$E$8</f>
        <v>Polen</v>
      </c>
      <c r="D69" s="5" t="s">
        <v>71</v>
      </c>
      <c r="E69" s="5">
        <f>'2020_1-2-4_Download'!E78</f>
        <v>686</v>
      </c>
    </row>
    <row r="70" spans="1:5">
      <c r="A70" s="5">
        <f>'2020_1-2-4_Download'!D79</f>
        <v>2011</v>
      </c>
      <c r="B70" s="5" t="str">
        <f>'2020_1-2-4_Download'!C79</f>
        <v>Hildesheim</v>
      </c>
      <c r="C70" s="147" t="str">
        <f>'2020_1-2-4_Download'!$E$8</f>
        <v>Polen</v>
      </c>
      <c r="D70" s="5" t="s">
        <v>71</v>
      </c>
      <c r="E70" s="5">
        <f>'2020_1-2-4_Download'!E79</f>
        <v>1101</v>
      </c>
    </row>
    <row r="71" spans="1:5">
      <c r="A71" s="5">
        <f>'2020_1-2-4_Download'!D80</f>
        <v>2011</v>
      </c>
      <c r="B71" s="5" t="str">
        <f>'2020_1-2-4_Download'!C80</f>
        <v>Holzminden</v>
      </c>
      <c r="C71" s="147" t="str">
        <f>'2020_1-2-4_Download'!$E$8</f>
        <v>Polen</v>
      </c>
      <c r="D71" s="5" t="s">
        <v>71</v>
      </c>
      <c r="E71" s="5">
        <f>'2020_1-2-4_Download'!E80</f>
        <v>182</v>
      </c>
    </row>
    <row r="72" spans="1:5">
      <c r="A72" s="5">
        <f>'2020_1-2-4_Download'!D81</f>
        <v>2011</v>
      </c>
      <c r="B72" s="5" t="str">
        <f>'2020_1-2-4_Download'!C81</f>
        <v>Nienburg (Weser)</v>
      </c>
      <c r="C72" s="147" t="str">
        <f>'2020_1-2-4_Download'!$E$8</f>
        <v>Polen</v>
      </c>
      <c r="D72" s="5" t="s">
        <v>71</v>
      </c>
      <c r="E72" s="5">
        <f>'2020_1-2-4_Download'!E81</f>
        <v>625</v>
      </c>
    </row>
    <row r="73" spans="1:5">
      <c r="A73" s="5">
        <f>'2020_1-2-4_Download'!D82</f>
        <v>2011</v>
      </c>
      <c r="B73" s="5" t="str">
        <f>'2020_1-2-4_Download'!C82</f>
        <v>Schaumburg</v>
      </c>
      <c r="C73" s="147" t="str">
        <f>'2020_1-2-4_Download'!$E$8</f>
        <v>Polen</v>
      </c>
      <c r="D73" s="5" t="s">
        <v>71</v>
      </c>
      <c r="E73" s="5">
        <f>'2020_1-2-4_Download'!E82</f>
        <v>817</v>
      </c>
    </row>
    <row r="74" spans="1:5">
      <c r="A74" s="5">
        <f>'2020_1-2-4_Download'!D83</f>
        <v>2011</v>
      </c>
      <c r="B74" s="5" t="str">
        <f>'2020_1-2-4_Download'!C83</f>
        <v>Statistische Region Hannover</v>
      </c>
      <c r="C74" s="147" t="str">
        <f>'2020_1-2-4_Download'!$E$8</f>
        <v>Polen</v>
      </c>
      <c r="D74" s="5" t="s">
        <v>71</v>
      </c>
      <c r="E74" s="5">
        <f>'2020_1-2-4_Download'!E83</f>
        <v>14888</v>
      </c>
    </row>
    <row r="75" spans="1:5">
      <c r="A75" s="5">
        <f>'2020_1-2-4_Download'!D84</f>
        <v>2011</v>
      </c>
      <c r="B75" s="5" t="str">
        <f>'2020_1-2-4_Download'!C84</f>
        <v>Celle</v>
      </c>
      <c r="C75" s="147" t="str">
        <f>'2020_1-2-4_Download'!$E$8</f>
        <v>Polen</v>
      </c>
      <c r="D75" s="5" t="s">
        <v>71</v>
      </c>
      <c r="E75" s="5">
        <f>'2020_1-2-4_Download'!E84</f>
        <v>566</v>
      </c>
    </row>
    <row r="76" spans="1:5">
      <c r="A76" s="5">
        <f>'2020_1-2-4_Download'!D85</f>
        <v>2011</v>
      </c>
      <c r="B76" s="5" t="str">
        <f>'2020_1-2-4_Download'!C85</f>
        <v>Cuxhaven</v>
      </c>
      <c r="C76" s="147" t="str">
        <f>'2020_1-2-4_Download'!$E$8</f>
        <v>Polen</v>
      </c>
      <c r="D76" s="5" t="s">
        <v>71</v>
      </c>
      <c r="E76" s="5">
        <f>'2020_1-2-4_Download'!E85</f>
        <v>562</v>
      </c>
    </row>
    <row r="77" spans="1:5">
      <c r="A77" s="5">
        <f>'2020_1-2-4_Download'!D86</f>
        <v>2011</v>
      </c>
      <c r="B77" s="5" t="str">
        <f>'2020_1-2-4_Download'!C86</f>
        <v>Harburg</v>
      </c>
      <c r="C77" s="147" t="str">
        <f>'2020_1-2-4_Download'!$E$8</f>
        <v>Polen</v>
      </c>
      <c r="D77" s="5" t="s">
        <v>71</v>
      </c>
      <c r="E77" s="5">
        <f>'2020_1-2-4_Download'!E86</f>
        <v>1511</v>
      </c>
    </row>
    <row r="78" spans="1:5">
      <c r="A78" s="5">
        <f>'2020_1-2-4_Download'!D87</f>
        <v>2011</v>
      </c>
      <c r="B78" s="5" t="str">
        <f>'2020_1-2-4_Download'!C87</f>
        <v>Lüchow-Dannenberg</v>
      </c>
      <c r="C78" s="147" t="str">
        <f>'2020_1-2-4_Download'!$E$8</f>
        <v>Polen</v>
      </c>
      <c r="D78" s="5" t="s">
        <v>71</v>
      </c>
      <c r="E78" s="5">
        <f>'2020_1-2-4_Download'!E87</f>
        <v>331</v>
      </c>
    </row>
    <row r="79" spans="1:5">
      <c r="A79" s="5">
        <f>'2020_1-2-4_Download'!D88</f>
        <v>2011</v>
      </c>
      <c r="B79" s="5" t="str">
        <f>'2020_1-2-4_Download'!C88</f>
        <v>Lüneburg</v>
      </c>
      <c r="C79" s="147" t="str">
        <f>'2020_1-2-4_Download'!$E$8</f>
        <v>Polen</v>
      </c>
      <c r="D79" s="5" t="s">
        <v>71</v>
      </c>
      <c r="E79" s="5">
        <f>'2020_1-2-4_Download'!E88</f>
        <v>881</v>
      </c>
    </row>
    <row r="80" spans="1:5">
      <c r="A80" s="5">
        <f>'2020_1-2-4_Download'!D89</f>
        <v>2011</v>
      </c>
      <c r="B80" s="5" t="str">
        <f>'2020_1-2-4_Download'!C89</f>
        <v>Osterholz</v>
      </c>
      <c r="C80" s="147" t="str">
        <f>'2020_1-2-4_Download'!$E$8</f>
        <v>Polen</v>
      </c>
      <c r="D80" s="5" t="s">
        <v>71</v>
      </c>
      <c r="E80" s="5">
        <f>'2020_1-2-4_Download'!E89</f>
        <v>404</v>
      </c>
    </row>
    <row r="81" spans="1:5">
      <c r="A81" s="5">
        <f>'2020_1-2-4_Download'!D90</f>
        <v>2011</v>
      </c>
      <c r="B81" s="5" t="str">
        <f>'2020_1-2-4_Download'!C90</f>
        <v>Rotenburg (Wümme)</v>
      </c>
      <c r="C81" s="147" t="str">
        <f>'2020_1-2-4_Download'!$E$8</f>
        <v>Polen</v>
      </c>
      <c r="D81" s="5" t="s">
        <v>71</v>
      </c>
      <c r="E81" s="5">
        <f>'2020_1-2-4_Download'!E90</f>
        <v>875</v>
      </c>
    </row>
    <row r="82" spans="1:5">
      <c r="A82" s="5">
        <f>'2020_1-2-4_Download'!D91</f>
        <v>2011</v>
      </c>
      <c r="B82" s="5" t="str">
        <f>'2020_1-2-4_Download'!C91</f>
        <v>Heidekreis</v>
      </c>
      <c r="C82" s="147" t="str">
        <f>'2020_1-2-4_Download'!$E$8</f>
        <v>Polen</v>
      </c>
      <c r="D82" s="5" t="s">
        <v>71</v>
      </c>
      <c r="E82" s="5">
        <f>'2020_1-2-4_Download'!E91</f>
        <v>648</v>
      </c>
    </row>
    <row r="83" spans="1:5">
      <c r="A83" s="5">
        <f>'2020_1-2-4_Download'!D92</f>
        <v>2011</v>
      </c>
      <c r="B83" s="5" t="str">
        <f>'2020_1-2-4_Download'!C92</f>
        <v>Stade</v>
      </c>
      <c r="C83" s="147" t="str">
        <f>'2020_1-2-4_Download'!$E$8</f>
        <v>Polen</v>
      </c>
      <c r="D83" s="5" t="s">
        <v>71</v>
      </c>
      <c r="E83" s="5">
        <f>'2020_1-2-4_Download'!E92</f>
        <v>1467</v>
      </c>
    </row>
    <row r="84" spans="1:5">
      <c r="A84" s="5">
        <f>'2020_1-2-4_Download'!D93</f>
        <v>2011</v>
      </c>
      <c r="B84" s="5" t="str">
        <f>'2020_1-2-4_Download'!C93</f>
        <v>Uelzen</v>
      </c>
      <c r="C84" s="147" t="str">
        <f>'2020_1-2-4_Download'!$E$8</f>
        <v>Polen</v>
      </c>
      <c r="D84" s="5" t="s">
        <v>71</v>
      </c>
      <c r="E84" s="5">
        <f>'2020_1-2-4_Download'!E93</f>
        <v>395</v>
      </c>
    </row>
    <row r="85" spans="1:5">
      <c r="A85" s="5">
        <f>'2020_1-2-4_Download'!D94</f>
        <v>2011</v>
      </c>
      <c r="B85" s="5" t="str">
        <f>'2020_1-2-4_Download'!C94</f>
        <v>Verden</v>
      </c>
      <c r="C85" s="147" t="str">
        <f>'2020_1-2-4_Download'!$E$8</f>
        <v>Polen</v>
      </c>
      <c r="D85" s="5" t="s">
        <v>71</v>
      </c>
      <c r="E85" s="5">
        <f>'2020_1-2-4_Download'!E94</f>
        <v>598</v>
      </c>
    </row>
    <row r="86" spans="1:5">
      <c r="A86" s="5">
        <f>'2020_1-2-4_Download'!D95</f>
        <v>2011</v>
      </c>
      <c r="B86" s="5" t="str">
        <f>'2020_1-2-4_Download'!C95</f>
        <v>Statistische Region Lüneburg</v>
      </c>
      <c r="C86" s="147" t="str">
        <f>'2020_1-2-4_Download'!$E$8</f>
        <v>Polen</v>
      </c>
      <c r="D86" s="5" t="s">
        <v>71</v>
      </c>
      <c r="E86" s="5">
        <f>'2020_1-2-4_Download'!E95</f>
        <v>8238</v>
      </c>
    </row>
    <row r="87" spans="1:5">
      <c r="A87" s="5">
        <f>'2020_1-2-4_Download'!D96</f>
        <v>2011</v>
      </c>
      <c r="B87" s="5" t="str">
        <f>'2020_1-2-4_Download'!C96</f>
        <v>Delmenhorst  Stadt</v>
      </c>
      <c r="C87" s="147" t="str">
        <f>'2020_1-2-4_Download'!$E$8</f>
        <v>Polen</v>
      </c>
      <c r="D87" s="5" t="s">
        <v>71</v>
      </c>
      <c r="E87" s="5">
        <f>'2020_1-2-4_Download'!E96</f>
        <v>632</v>
      </c>
    </row>
    <row r="88" spans="1:5">
      <c r="A88" s="5">
        <f>'2020_1-2-4_Download'!D97</f>
        <v>2011</v>
      </c>
      <c r="B88" s="5" t="str">
        <f>'2020_1-2-4_Download'!C97</f>
        <v>Emden  Stadt</v>
      </c>
      <c r="C88" s="147" t="str">
        <f>'2020_1-2-4_Download'!$E$8</f>
        <v>Polen</v>
      </c>
      <c r="D88" s="5" t="s">
        <v>71</v>
      </c>
      <c r="E88" s="5">
        <f>'2020_1-2-4_Download'!E97</f>
        <v>233</v>
      </c>
    </row>
    <row r="89" spans="1:5">
      <c r="A89" s="5">
        <f>'2020_1-2-4_Download'!D98</f>
        <v>2011</v>
      </c>
      <c r="B89" s="5" t="str">
        <f>'2020_1-2-4_Download'!C98</f>
        <v>Oldenburg(Oldb)  Stadt</v>
      </c>
      <c r="C89" s="147" t="str">
        <f>'2020_1-2-4_Download'!$E$8</f>
        <v>Polen</v>
      </c>
      <c r="D89" s="5" t="s">
        <v>71</v>
      </c>
      <c r="E89" s="5">
        <f>'2020_1-2-4_Download'!E98</f>
        <v>740</v>
      </c>
    </row>
    <row r="90" spans="1:5">
      <c r="A90" s="5">
        <f>'2020_1-2-4_Download'!D99</f>
        <v>2011</v>
      </c>
      <c r="B90" s="5" t="str">
        <f>'2020_1-2-4_Download'!C99</f>
        <v>Osnabrück  Stadt</v>
      </c>
      <c r="C90" s="147" t="str">
        <f>'2020_1-2-4_Download'!$E$8</f>
        <v>Polen</v>
      </c>
      <c r="D90" s="5" t="s">
        <v>71</v>
      </c>
      <c r="E90" s="5">
        <f>'2020_1-2-4_Download'!E99</f>
        <v>888</v>
      </c>
    </row>
    <row r="91" spans="1:5">
      <c r="A91" s="5">
        <f>'2020_1-2-4_Download'!D100</f>
        <v>2011</v>
      </c>
      <c r="B91" s="5" t="str">
        <f>'2020_1-2-4_Download'!C100</f>
        <v>Wilhelmshaven  Stadt</v>
      </c>
      <c r="C91" s="147" t="str">
        <f>'2020_1-2-4_Download'!$E$8</f>
        <v>Polen</v>
      </c>
      <c r="D91" s="5" t="s">
        <v>71</v>
      </c>
      <c r="E91" s="5">
        <f>'2020_1-2-4_Download'!E100</f>
        <v>556</v>
      </c>
    </row>
    <row r="92" spans="1:5">
      <c r="A92" s="5">
        <f>'2020_1-2-4_Download'!D101</f>
        <v>2011</v>
      </c>
      <c r="B92" s="5" t="str">
        <f>'2020_1-2-4_Download'!C101</f>
        <v>Ammerland</v>
      </c>
      <c r="C92" s="147" t="str">
        <f>'2020_1-2-4_Download'!$E$8</f>
        <v>Polen</v>
      </c>
      <c r="D92" s="5" t="s">
        <v>71</v>
      </c>
      <c r="E92" s="5">
        <f>'2020_1-2-4_Download'!E101</f>
        <v>621</v>
      </c>
    </row>
    <row r="93" spans="1:5">
      <c r="A93" s="5">
        <f>'2020_1-2-4_Download'!D102</f>
        <v>2011</v>
      </c>
      <c r="B93" s="5" t="str">
        <f>'2020_1-2-4_Download'!C102</f>
        <v>Aurich</v>
      </c>
      <c r="C93" s="147" t="str">
        <f>'2020_1-2-4_Download'!$E$8</f>
        <v>Polen</v>
      </c>
      <c r="D93" s="5" t="s">
        <v>71</v>
      </c>
      <c r="E93" s="5">
        <f>'2020_1-2-4_Download'!E102</f>
        <v>631</v>
      </c>
    </row>
    <row r="94" spans="1:5">
      <c r="A94" s="5">
        <f>'2020_1-2-4_Download'!D103</f>
        <v>2011</v>
      </c>
      <c r="B94" s="5" t="str">
        <f>'2020_1-2-4_Download'!C103</f>
        <v>Cloppenburg</v>
      </c>
      <c r="C94" s="147" t="str">
        <f>'2020_1-2-4_Download'!$E$8</f>
        <v>Polen</v>
      </c>
      <c r="D94" s="5" t="s">
        <v>71</v>
      </c>
      <c r="E94" s="5">
        <f>'2020_1-2-4_Download'!E103</f>
        <v>1451</v>
      </c>
    </row>
    <row r="95" spans="1:5">
      <c r="A95" s="5">
        <f>'2020_1-2-4_Download'!D104</f>
        <v>2011</v>
      </c>
      <c r="B95" s="5" t="str">
        <f>'2020_1-2-4_Download'!C104</f>
        <v>Emsland</v>
      </c>
      <c r="C95" s="147" t="str">
        <f>'2020_1-2-4_Download'!$E$8</f>
        <v>Polen</v>
      </c>
      <c r="D95" s="5" t="s">
        <v>71</v>
      </c>
      <c r="E95" s="5">
        <f>'2020_1-2-4_Download'!E104</f>
        <v>3498</v>
      </c>
    </row>
    <row r="96" spans="1:5">
      <c r="A96" s="5">
        <f>'2020_1-2-4_Download'!D105</f>
        <v>2011</v>
      </c>
      <c r="B96" s="5" t="str">
        <f>'2020_1-2-4_Download'!C105</f>
        <v>Friesland</v>
      </c>
      <c r="C96" s="147" t="str">
        <f>'2020_1-2-4_Download'!$E$8</f>
        <v>Polen</v>
      </c>
      <c r="D96" s="5" t="s">
        <v>71</v>
      </c>
      <c r="E96" s="5">
        <f>'2020_1-2-4_Download'!E105</f>
        <v>230</v>
      </c>
    </row>
    <row r="97" spans="1:5">
      <c r="A97" s="5">
        <f>'2020_1-2-4_Download'!D106</f>
        <v>2011</v>
      </c>
      <c r="B97" s="5" t="str">
        <f>'2020_1-2-4_Download'!C106</f>
        <v>Grafschaft Bentheim</v>
      </c>
      <c r="C97" s="147" t="str">
        <f>'2020_1-2-4_Download'!$E$8</f>
        <v>Polen</v>
      </c>
      <c r="D97" s="5" t="s">
        <v>71</v>
      </c>
      <c r="E97" s="5">
        <f>'2020_1-2-4_Download'!E106</f>
        <v>708</v>
      </c>
    </row>
    <row r="98" spans="1:5">
      <c r="A98" s="5">
        <f>'2020_1-2-4_Download'!D107</f>
        <v>2011</v>
      </c>
      <c r="B98" s="5" t="str">
        <f>'2020_1-2-4_Download'!C107</f>
        <v>Leer</v>
      </c>
      <c r="C98" s="147" t="str">
        <f>'2020_1-2-4_Download'!$E$8</f>
        <v>Polen</v>
      </c>
      <c r="D98" s="5" t="s">
        <v>71</v>
      </c>
      <c r="E98" s="5">
        <f>'2020_1-2-4_Download'!E107</f>
        <v>562</v>
      </c>
    </row>
    <row r="99" spans="1:5">
      <c r="A99" s="5">
        <f>'2020_1-2-4_Download'!D108</f>
        <v>2011</v>
      </c>
      <c r="B99" s="5" t="str">
        <f>'2020_1-2-4_Download'!C108</f>
        <v>Oldenburg</v>
      </c>
      <c r="C99" s="147" t="str">
        <f>'2020_1-2-4_Download'!$E$8</f>
        <v>Polen</v>
      </c>
      <c r="D99" s="5" t="s">
        <v>71</v>
      </c>
      <c r="E99" s="5">
        <f>'2020_1-2-4_Download'!E108</f>
        <v>999</v>
      </c>
    </row>
    <row r="100" spans="1:5">
      <c r="A100" s="5">
        <f>'2020_1-2-4_Download'!D109</f>
        <v>2011</v>
      </c>
      <c r="B100" s="5" t="str">
        <f>'2020_1-2-4_Download'!C109</f>
        <v>Osnabrück</v>
      </c>
      <c r="C100" s="147" t="str">
        <f>'2020_1-2-4_Download'!$E$8</f>
        <v>Polen</v>
      </c>
      <c r="D100" s="5" t="s">
        <v>71</v>
      </c>
      <c r="E100" s="5">
        <f>'2020_1-2-4_Download'!E109</f>
        <v>2468</v>
      </c>
    </row>
    <row r="101" spans="1:5">
      <c r="A101" s="5">
        <f>'2020_1-2-4_Download'!D110</f>
        <v>2011</v>
      </c>
      <c r="B101" s="5" t="str">
        <f>'2020_1-2-4_Download'!C110</f>
        <v>Vechta</v>
      </c>
      <c r="C101" s="147" t="str">
        <f>'2020_1-2-4_Download'!$E$8</f>
        <v>Polen</v>
      </c>
      <c r="D101" s="5" t="s">
        <v>71</v>
      </c>
      <c r="E101" s="5">
        <f>'2020_1-2-4_Download'!E110</f>
        <v>1940</v>
      </c>
    </row>
    <row r="102" spans="1:5">
      <c r="A102" s="5">
        <f>'2020_1-2-4_Download'!D111</f>
        <v>2011</v>
      </c>
      <c r="B102" s="5" t="str">
        <f>'2020_1-2-4_Download'!C111</f>
        <v>Wesermarsch</v>
      </c>
      <c r="C102" s="147" t="str">
        <f>'2020_1-2-4_Download'!$E$8</f>
        <v>Polen</v>
      </c>
      <c r="D102" s="5" t="s">
        <v>71</v>
      </c>
      <c r="E102" s="5">
        <f>'2020_1-2-4_Download'!E111</f>
        <v>457</v>
      </c>
    </row>
    <row r="103" spans="1:5">
      <c r="A103" s="5">
        <f>'2020_1-2-4_Download'!D112</f>
        <v>2011</v>
      </c>
      <c r="B103" s="5" t="str">
        <f>'2020_1-2-4_Download'!C112</f>
        <v>Wittmund</v>
      </c>
      <c r="C103" s="147" t="str">
        <f>'2020_1-2-4_Download'!$E$8</f>
        <v>Polen</v>
      </c>
      <c r="D103" s="5" t="s">
        <v>71</v>
      </c>
      <c r="E103" s="5">
        <f>'2020_1-2-4_Download'!E112</f>
        <v>155</v>
      </c>
    </row>
    <row r="104" spans="1:5">
      <c r="A104" s="5">
        <f>'2020_1-2-4_Download'!D113</f>
        <v>2011</v>
      </c>
      <c r="B104" s="5" t="str">
        <f>'2020_1-2-4_Download'!C113</f>
        <v>Statistische Region Weser-Ems</v>
      </c>
      <c r="C104" s="147" t="str">
        <f>'2020_1-2-4_Download'!$E$8</f>
        <v>Polen</v>
      </c>
      <c r="D104" s="5" t="s">
        <v>71</v>
      </c>
      <c r="E104" s="5">
        <f>'2020_1-2-4_Download'!E113</f>
        <v>16769</v>
      </c>
    </row>
    <row r="105" spans="1:5">
      <c r="A105" s="5">
        <f>'2020_1-2-4_Download'!D114</f>
        <v>2011</v>
      </c>
      <c r="B105" s="5" t="str">
        <f>'2020_1-2-4_Download'!C114</f>
        <v>Niedersachsen</v>
      </c>
      <c r="C105" s="147" t="str">
        <f>'2020_1-2-4_Download'!$E$8</f>
        <v>Polen</v>
      </c>
      <c r="D105" s="5" t="s">
        <v>71</v>
      </c>
      <c r="E105" s="5">
        <f>'2020_1-2-4_Download'!E114</f>
        <v>47640</v>
      </c>
    </row>
    <row r="106" spans="1:5">
      <c r="A106" s="5">
        <f>'2020_1-2-4_Download'!D115</f>
        <v>2012</v>
      </c>
      <c r="B106" s="5" t="str">
        <f>'2020_1-2-4_Download'!C115</f>
        <v>Braunschweig  Stadt</v>
      </c>
      <c r="C106" s="147" t="str">
        <f>'2020_1-2-4_Download'!$E$8</f>
        <v>Polen</v>
      </c>
      <c r="D106" s="5" t="s">
        <v>71</v>
      </c>
      <c r="E106" s="5">
        <f>'2020_1-2-4_Download'!E115</f>
        <v>2770</v>
      </c>
    </row>
    <row r="107" spans="1:5">
      <c r="A107" s="5">
        <f>'2020_1-2-4_Download'!D116</f>
        <v>2012</v>
      </c>
      <c r="B107" s="5" t="str">
        <f>'2020_1-2-4_Download'!C116</f>
        <v>Salzgitter  Stadt</v>
      </c>
      <c r="C107" s="147" t="str">
        <f>'2020_1-2-4_Download'!$E$8</f>
        <v>Polen</v>
      </c>
      <c r="D107" s="5" t="s">
        <v>71</v>
      </c>
      <c r="E107" s="5">
        <f>'2020_1-2-4_Download'!E116</f>
        <v>722</v>
      </c>
    </row>
    <row r="108" spans="1:5">
      <c r="A108" s="5">
        <f>'2020_1-2-4_Download'!D117</f>
        <v>2012</v>
      </c>
      <c r="B108" s="5" t="str">
        <f>'2020_1-2-4_Download'!C117</f>
        <v>Wolfsburg  Stadt</v>
      </c>
      <c r="C108" s="147" t="str">
        <f>'2020_1-2-4_Download'!$E$8</f>
        <v>Polen</v>
      </c>
      <c r="D108" s="5" t="s">
        <v>71</v>
      </c>
      <c r="E108" s="5">
        <f>'2020_1-2-4_Download'!E117</f>
        <v>844</v>
      </c>
    </row>
    <row r="109" spans="1:5">
      <c r="A109" s="5">
        <f>'2020_1-2-4_Download'!D118</f>
        <v>2012</v>
      </c>
      <c r="B109" s="5" t="str">
        <f>'2020_1-2-4_Download'!C118</f>
        <v>Gifhorn</v>
      </c>
      <c r="C109" s="147" t="str">
        <f>'2020_1-2-4_Download'!$E$8</f>
        <v>Polen</v>
      </c>
      <c r="D109" s="5" t="s">
        <v>71</v>
      </c>
      <c r="E109" s="5">
        <f>'2020_1-2-4_Download'!E118</f>
        <v>761</v>
      </c>
    </row>
    <row r="110" spans="1:5">
      <c r="A110" s="5">
        <f>'2020_1-2-4_Download'!D119</f>
        <v>2012</v>
      </c>
      <c r="B110" s="5" t="str">
        <f>'2020_1-2-4_Download'!C119</f>
        <v>Goslar</v>
      </c>
      <c r="C110" s="147" t="str">
        <f>'2020_1-2-4_Download'!$E$8</f>
        <v>Polen</v>
      </c>
      <c r="D110" s="5" t="s">
        <v>71</v>
      </c>
      <c r="E110" s="5">
        <f>'2020_1-2-4_Download'!E119</f>
        <v>519</v>
      </c>
    </row>
    <row r="111" spans="1:5">
      <c r="A111" s="5">
        <f>'2020_1-2-4_Download'!D120</f>
        <v>2012</v>
      </c>
      <c r="B111" s="5" t="str">
        <f>'2020_1-2-4_Download'!C120</f>
        <v>Helmstedt</v>
      </c>
      <c r="C111" s="147" t="str">
        <f>'2020_1-2-4_Download'!$E$8</f>
        <v>Polen</v>
      </c>
      <c r="D111" s="5" t="s">
        <v>71</v>
      </c>
      <c r="E111" s="5">
        <f>'2020_1-2-4_Download'!E120</f>
        <v>454</v>
      </c>
    </row>
    <row r="112" spans="1:5">
      <c r="A112" s="5">
        <f>'2020_1-2-4_Download'!D121</f>
        <v>2012</v>
      </c>
      <c r="B112" s="5" t="str">
        <f>'2020_1-2-4_Download'!C121</f>
        <v>Northeim</v>
      </c>
      <c r="C112" s="147" t="str">
        <f>'2020_1-2-4_Download'!$E$8</f>
        <v>Polen</v>
      </c>
      <c r="D112" s="5" t="s">
        <v>71</v>
      </c>
      <c r="E112" s="5">
        <f>'2020_1-2-4_Download'!E121</f>
        <v>357</v>
      </c>
    </row>
    <row r="113" spans="1:5">
      <c r="A113" s="5">
        <f>'2020_1-2-4_Download'!D122</f>
        <v>2012</v>
      </c>
      <c r="B113" s="5" t="str">
        <f>'2020_1-2-4_Download'!C122</f>
        <v>Peine</v>
      </c>
      <c r="C113" s="147" t="str">
        <f>'2020_1-2-4_Download'!$E$8</f>
        <v>Polen</v>
      </c>
      <c r="D113" s="5" t="s">
        <v>71</v>
      </c>
      <c r="E113" s="5">
        <f>'2020_1-2-4_Download'!E122</f>
        <v>753</v>
      </c>
    </row>
    <row r="114" spans="1:5">
      <c r="A114" s="5">
        <f>'2020_1-2-4_Download'!D123</f>
        <v>2012</v>
      </c>
      <c r="B114" s="5" t="str">
        <f>'2020_1-2-4_Download'!C123</f>
        <v>Wolfenbüttel</v>
      </c>
      <c r="C114" s="147" t="str">
        <f>'2020_1-2-4_Download'!$E$8</f>
        <v>Polen</v>
      </c>
      <c r="D114" s="5" t="s">
        <v>71</v>
      </c>
      <c r="E114" s="5">
        <f>'2020_1-2-4_Download'!E123</f>
        <v>538</v>
      </c>
    </row>
    <row r="115" spans="1:5">
      <c r="A115" s="5">
        <f>'2020_1-2-4_Download'!D124</f>
        <v>2012</v>
      </c>
      <c r="B115" s="5" t="str">
        <f>'2020_1-2-4_Download'!C124</f>
        <v>Göttingen</v>
      </c>
      <c r="C115" s="147" t="str">
        <f>'2020_1-2-4_Download'!$E$8</f>
        <v>Polen</v>
      </c>
      <c r="D115" s="5" t="s">
        <v>71</v>
      </c>
      <c r="E115" s="5">
        <f>'2020_1-2-4_Download'!E124</f>
        <v>992</v>
      </c>
    </row>
    <row r="116" spans="1:5">
      <c r="A116" s="5">
        <f>'2020_1-2-4_Download'!D125</f>
        <v>2012</v>
      </c>
      <c r="B116" s="5" t="str">
        <f>'2020_1-2-4_Download'!C125</f>
        <v>Statistische Region Braunschweig</v>
      </c>
      <c r="C116" s="147" t="str">
        <f>'2020_1-2-4_Download'!$E$8</f>
        <v>Polen</v>
      </c>
      <c r="D116" s="5" t="s">
        <v>71</v>
      </c>
      <c r="E116" s="5">
        <f>'2020_1-2-4_Download'!E125</f>
        <v>8710</v>
      </c>
    </row>
    <row r="117" spans="1:5">
      <c r="A117" s="5">
        <f>'2020_1-2-4_Download'!D126</f>
        <v>2012</v>
      </c>
      <c r="B117" s="5" t="str">
        <f>'2020_1-2-4_Download'!C126</f>
        <v>Hannover  Region</v>
      </c>
      <c r="C117" s="147" t="str">
        <f>'2020_1-2-4_Download'!$E$8</f>
        <v>Polen</v>
      </c>
      <c r="D117" s="5" t="s">
        <v>71</v>
      </c>
      <c r="E117" s="5">
        <f>'2020_1-2-4_Download'!E126</f>
        <v>11600</v>
      </c>
    </row>
    <row r="118" spans="1:5">
      <c r="A118" s="5">
        <f>'2020_1-2-4_Download'!D127</f>
        <v>2012</v>
      </c>
      <c r="B118" s="5" t="str">
        <f>'2020_1-2-4_Download'!C127</f>
        <v>dav. Hannover  Lhst.</v>
      </c>
      <c r="C118" s="147" t="str">
        <f>'2020_1-2-4_Download'!$E$8</f>
        <v>Polen</v>
      </c>
      <c r="D118" s="5" t="s">
        <v>71</v>
      </c>
      <c r="E118" s="5">
        <f>'2020_1-2-4_Download'!E127</f>
        <v>7098</v>
      </c>
    </row>
    <row r="119" spans="1:5">
      <c r="A119" s="5">
        <f>'2020_1-2-4_Download'!D128</f>
        <v>2012</v>
      </c>
      <c r="B119" s="5" t="str">
        <f>'2020_1-2-4_Download'!C128</f>
        <v>dav. Hannover  Umland</v>
      </c>
      <c r="C119" s="147" t="str">
        <f>'2020_1-2-4_Download'!$E$8</f>
        <v>Polen</v>
      </c>
      <c r="D119" s="5" t="s">
        <v>71</v>
      </c>
      <c r="E119" s="5">
        <f>'2020_1-2-4_Download'!E128</f>
        <v>4502</v>
      </c>
    </row>
    <row r="120" spans="1:5">
      <c r="A120" s="5">
        <f>'2020_1-2-4_Download'!D129</f>
        <v>2012</v>
      </c>
      <c r="B120" s="5" t="str">
        <f>'2020_1-2-4_Download'!C129</f>
        <v>Diepholz</v>
      </c>
      <c r="C120" s="147" t="str">
        <f>'2020_1-2-4_Download'!$E$8</f>
        <v>Polen</v>
      </c>
      <c r="D120" s="5" t="s">
        <v>71</v>
      </c>
      <c r="E120" s="5">
        <f>'2020_1-2-4_Download'!E129</f>
        <v>1521</v>
      </c>
    </row>
    <row r="121" spans="1:5">
      <c r="A121" s="5">
        <f>'2020_1-2-4_Download'!D130</f>
        <v>2012</v>
      </c>
      <c r="B121" s="5" t="str">
        <f>'2020_1-2-4_Download'!C130</f>
        <v>Hameln-Pyrmont</v>
      </c>
      <c r="C121" s="147" t="str">
        <f>'2020_1-2-4_Download'!$E$8</f>
        <v>Polen</v>
      </c>
      <c r="D121" s="5" t="s">
        <v>71</v>
      </c>
      <c r="E121" s="5">
        <f>'2020_1-2-4_Download'!E130</f>
        <v>638</v>
      </c>
    </row>
    <row r="122" spans="1:5">
      <c r="A122" s="5">
        <f>'2020_1-2-4_Download'!D131</f>
        <v>2012</v>
      </c>
      <c r="B122" s="5" t="str">
        <f>'2020_1-2-4_Download'!C131</f>
        <v>Hildesheim</v>
      </c>
      <c r="C122" s="147" t="str">
        <f>'2020_1-2-4_Download'!$E$8</f>
        <v>Polen</v>
      </c>
      <c r="D122" s="5" t="s">
        <v>71</v>
      </c>
      <c r="E122" s="5">
        <f>'2020_1-2-4_Download'!E131</f>
        <v>1254</v>
      </c>
    </row>
    <row r="123" spans="1:5">
      <c r="A123" s="5">
        <f>'2020_1-2-4_Download'!D132</f>
        <v>2012</v>
      </c>
      <c r="B123" s="5" t="str">
        <f>'2020_1-2-4_Download'!C132</f>
        <v>Holzminden</v>
      </c>
      <c r="C123" s="147" t="str">
        <f>'2020_1-2-4_Download'!$E$8</f>
        <v>Polen</v>
      </c>
      <c r="D123" s="5" t="s">
        <v>71</v>
      </c>
      <c r="E123" s="5">
        <f>'2020_1-2-4_Download'!E132</f>
        <v>183</v>
      </c>
    </row>
    <row r="124" spans="1:5">
      <c r="A124" s="5">
        <f>'2020_1-2-4_Download'!D133</f>
        <v>2012</v>
      </c>
      <c r="B124" s="5" t="str">
        <f>'2020_1-2-4_Download'!C133</f>
        <v>Nienburg (Weser)</v>
      </c>
      <c r="C124" s="147" t="str">
        <f>'2020_1-2-4_Download'!$E$8</f>
        <v>Polen</v>
      </c>
      <c r="D124" s="5" t="s">
        <v>71</v>
      </c>
      <c r="E124" s="5">
        <f>'2020_1-2-4_Download'!E133</f>
        <v>728</v>
      </c>
    </row>
    <row r="125" spans="1:5">
      <c r="A125" s="5">
        <f>'2020_1-2-4_Download'!D134</f>
        <v>2012</v>
      </c>
      <c r="B125" s="5" t="str">
        <f>'2020_1-2-4_Download'!C134</f>
        <v>Schaumburg</v>
      </c>
      <c r="C125" s="147" t="str">
        <f>'2020_1-2-4_Download'!$E$8</f>
        <v>Polen</v>
      </c>
      <c r="D125" s="5" t="s">
        <v>71</v>
      </c>
      <c r="E125" s="5">
        <f>'2020_1-2-4_Download'!E134</f>
        <v>916</v>
      </c>
    </row>
    <row r="126" spans="1:5">
      <c r="A126" s="5">
        <f>'2020_1-2-4_Download'!D135</f>
        <v>2012</v>
      </c>
      <c r="B126" s="5" t="str">
        <f>'2020_1-2-4_Download'!C135</f>
        <v>Statistische Region Hannover</v>
      </c>
      <c r="C126" s="147" t="str">
        <f>'2020_1-2-4_Download'!$E$8</f>
        <v>Polen</v>
      </c>
      <c r="D126" s="5" t="s">
        <v>71</v>
      </c>
      <c r="E126" s="5">
        <f>'2020_1-2-4_Download'!E135</f>
        <v>16840</v>
      </c>
    </row>
    <row r="127" spans="1:5">
      <c r="A127" s="5">
        <f>'2020_1-2-4_Download'!D136</f>
        <v>2012</v>
      </c>
      <c r="B127" s="5" t="str">
        <f>'2020_1-2-4_Download'!C136</f>
        <v>Celle</v>
      </c>
      <c r="C127" s="147" t="str">
        <f>'2020_1-2-4_Download'!$E$8</f>
        <v>Polen</v>
      </c>
      <c r="D127" s="5" t="s">
        <v>71</v>
      </c>
      <c r="E127" s="5">
        <f>'2020_1-2-4_Download'!E136</f>
        <v>649</v>
      </c>
    </row>
    <row r="128" spans="1:5">
      <c r="A128" s="5">
        <f>'2020_1-2-4_Download'!D137</f>
        <v>2012</v>
      </c>
      <c r="B128" s="5" t="str">
        <f>'2020_1-2-4_Download'!C137</f>
        <v>Cuxhaven</v>
      </c>
      <c r="C128" s="147" t="str">
        <f>'2020_1-2-4_Download'!$E$8</f>
        <v>Polen</v>
      </c>
      <c r="D128" s="5" t="s">
        <v>71</v>
      </c>
      <c r="E128" s="5">
        <f>'2020_1-2-4_Download'!E137</f>
        <v>611</v>
      </c>
    </row>
    <row r="129" spans="1:5">
      <c r="A129" s="5">
        <f>'2020_1-2-4_Download'!D138</f>
        <v>2012</v>
      </c>
      <c r="B129" s="5" t="str">
        <f>'2020_1-2-4_Download'!C138</f>
        <v>Harburg</v>
      </c>
      <c r="C129" s="147" t="str">
        <f>'2020_1-2-4_Download'!$E$8</f>
        <v>Polen</v>
      </c>
      <c r="D129" s="5" t="s">
        <v>71</v>
      </c>
      <c r="E129" s="5">
        <f>'2020_1-2-4_Download'!E138</f>
        <v>1561</v>
      </c>
    </row>
    <row r="130" spans="1:5">
      <c r="A130" s="5">
        <f>'2020_1-2-4_Download'!D139</f>
        <v>2012</v>
      </c>
      <c r="B130" s="5" t="str">
        <f>'2020_1-2-4_Download'!C139</f>
        <v>Lüchow-Dannenberg</v>
      </c>
      <c r="C130" s="147" t="str">
        <f>'2020_1-2-4_Download'!$E$8</f>
        <v>Polen</v>
      </c>
      <c r="D130" s="5" t="s">
        <v>71</v>
      </c>
      <c r="E130" s="5">
        <f>'2020_1-2-4_Download'!E139</f>
        <v>373</v>
      </c>
    </row>
    <row r="131" spans="1:5">
      <c r="A131" s="5">
        <f>'2020_1-2-4_Download'!D140</f>
        <v>2012</v>
      </c>
      <c r="B131" s="5" t="str">
        <f>'2020_1-2-4_Download'!C140</f>
        <v>Lüneburg</v>
      </c>
      <c r="C131" s="147" t="str">
        <f>'2020_1-2-4_Download'!$E$8</f>
        <v>Polen</v>
      </c>
      <c r="D131" s="5" t="s">
        <v>71</v>
      </c>
      <c r="E131" s="5">
        <f>'2020_1-2-4_Download'!E140</f>
        <v>980</v>
      </c>
    </row>
    <row r="132" spans="1:5">
      <c r="A132" s="5">
        <f>'2020_1-2-4_Download'!D141</f>
        <v>2012</v>
      </c>
      <c r="B132" s="5" t="str">
        <f>'2020_1-2-4_Download'!C141</f>
        <v>Osterholz</v>
      </c>
      <c r="C132" s="147" t="str">
        <f>'2020_1-2-4_Download'!$E$8</f>
        <v>Polen</v>
      </c>
      <c r="D132" s="5" t="s">
        <v>71</v>
      </c>
      <c r="E132" s="5">
        <f>'2020_1-2-4_Download'!E141</f>
        <v>551</v>
      </c>
    </row>
    <row r="133" spans="1:5">
      <c r="A133" s="5">
        <f>'2020_1-2-4_Download'!D142</f>
        <v>2012</v>
      </c>
      <c r="B133" s="5" t="str">
        <f>'2020_1-2-4_Download'!C142</f>
        <v>Rotenburg (Wümme)</v>
      </c>
      <c r="C133" s="147" t="str">
        <f>'2020_1-2-4_Download'!$E$8</f>
        <v>Polen</v>
      </c>
      <c r="D133" s="5" t="s">
        <v>71</v>
      </c>
      <c r="E133" s="5">
        <f>'2020_1-2-4_Download'!E142</f>
        <v>1044</v>
      </c>
    </row>
    <row r="134" spans="1:5">
      <c r="A134" s="5">
        <f>'2020_1-2-4_Download'!D143</f>
        <v>2012</v>
      </c>
      <c r="B134" s="5" t="str">
        <f>'2020_1-2-4_Download'!C143</f>
        <v>Heidekreis</v>
      </c>
      <c r="C134" s="147" t="str">
        <f>'2020_1-2-4_Download'!$E$8</f>
        <v>Polen</v>
      </c>
      <c r="D134" s="5" t="s">
        <v>71</v>
      </c>
      <c r="E134" s="5">
        <f>'2020_1-2-4_Download'!E143</f>
        <v>818</v>
      </c>
    </row>
    <row r="135" spans="1:5">
      <c r="A135" s="5">
        <f>'2020_1-2-4_Download'!D144</f>
        <v>2012</v>
      </c>
      <c r="B135" s="5" t="str">
        <f>'2020_1-2-4_Download'!C144</f>
        <v>Stade</v>
      </c>
      <c r="C135" s="147" t="str">
        <f>'2020_1-2-4_Download'!$E$8</f>
        <v>Polen</v>
      </c>
      <c r="D135" s="5" t="s">
        <v>71</v>
      </c>
      <c r="E135" s="5">
        <f>'2020_1-2-4_Download'!E144</f>
        <v>1809</v>
      </c>
    </row>
    <row r="136" spans="1:5">
      <c r="A136" s="5">
        <f>'2020_1-2-4_Download'!D145</f>
        <v>2012</v>
      </c>
      <c r="B136" s="5" t="str">
        <f>'2020_1-2-4_Download'!C145</f>
        <v>Uelzen</v>
      </c>
      <c r="C136" s="147" t="str">
        <f>'2020_1-2-4_Download'!$E$8</f>
        <v>Polen</v>
      </c>
      <c r="D136" s="5" t="s">
        <v>71</v>
      </c>
      <c r="E136" s="5">
        <f>'2020_1-2-4_Download'!E145</f>
        <v>448</v>
      </c>
    </row>
    <row r="137" spans="1:5">
      <c r="A137" s="5">
        <f>'2020_1-2-4_Download'!D146</f>
        <v>2012</v>
      </c>
      <c r="B137" s="5" t="str">
        <f>'2020_1-2-4_Download'!C146</f>
        <v>Verden</v>
      </c>
      <c r="C137" s="147" t="str">
        <f>'2020_1-2-4_Download'!$E$8</f>
        <v>Polen</v>
      </c>
      <c r="D137" s="5" t="s">
        <v>71</v>
      </c>
      <c r="E137" s="5">
        <f>'2020_1-2-4_Download'!E146</f>
        <v>727</v>
      </c>
    </row>
    <row r="138" spans="1:5">
      <c r="A138" s="5">
        <f>'2020_1-2-4_Download'!D147</f>
        <v>2012</v>
      </c>
      <c r="B138" s="5" t="str">
        <f>'2020_1-2-4_Download'!C147</f>
        <v>Statistische Region Lüneburg</v>
      </c>
      <c r="C138" s="147" t="str">
        <f>'2020_1-2-4_Download'!$E$8</f>
        <v>Polen</v>
      </c>
      <c r="D138" s="5" t="s">
        <v>71</v>
      </c>
      <c r="E138" s="5">
        <f>'2020_1-2-4_Download'!E147</f>
        <v>9571</v>
      </c>
    </row>
    <row r="139" spans="1:5">
      <c r="A139" s="5">
        <f>'2020_1-2-4_Download'!D148</f>
        <v>2012</v>
      </c>
      <c r="B139" s="5" t="str">
        <f>'2020_1-2-4_Download'!C148</f>
        <v>Delmenhorst  Stadt</v>
      </c>
      <c r="C139" s="147" t="str">
        <f>'2020_1-2-4_Download'!$E$8</f>
        <v>Polen</v>
      </c>
      <c r="D139" s="5" t="s">
        <v>71</v>
      </c>
      <c r="E139" s="5">
        <f>'2020_1-2-4_Download'!E148</f>
        <v>831</v>
      </c>
    </row>
    <row r="140" spans="1:5">
      <c r="A140" s="5">
        <f>'2020_1-2-4_Download'!D149</f>
        <v>2012</v>
      </c>
      <c r="B140" s="5" t="str">
        <f>'2020_1-2-4_Download'!C149</f>
        <v>Emden  Stadt</v>
      </c>
      <c r="C140" s="147" t="str">
        <f>'2020_1-2-4_Download'!$E$8</f>
        <v>Polen</v>
      </c>
      <c r="D140" s="5" t="s">
        <v>71</v>
      </c>
      <c r="E140" s="5">
        <f>'2020_1-2-4_Download'!E149</f>
        <v>404</v>
      </c>
    </row>
    <row r="141" spans="1:5">
      <c r="A141" s="5">
        <f>'2020_1-2-4_Download'!D150</f>
        <v>2012</v>
      </c>
      <c r="B141" s="5" t="str">
        <f>'2020_1-2-4_Download'!C150</f>
        <v>Oldenburg(Oldb)  Stadt</v>
      </c>
      <c r="C141" s="147" t="str">
        <f>'2020_1-2-4_Download'!$E$8</f>
        <v>Polen</v>
      </c>
      <c r="D141" s="5" t="s">
        <v>71</v>
      </c>
      <c r="E141" s="5">
        <f>'2020_1-2-4_Download'!E150</f>
        <v>822</v>
      </c>
    </row>
    <row r="142" spans="1:5">
      <c r="A142" s="5">
        <f>'2020_1-2-4_Download'!D151</f>
        <v>2012</v>
      </c>
      <c r="B142" s="5" t="str">
        <f>'2020_1-2-4_Download'!C151</f>
        <v>Osnabrück  Stadt</v>
      </c>
      <c r="C142" s="147" t="str">
        <f>'2020_1-2-4_Download'!$E$8</f>
        <v>Polen</v>
      </c>
      <c r="D142" s="5" t="s">
        <v>71</v>
      </c>
      <c r="E142" s="5">
        <f>'2020_1-2-4_Download'!E151</f>
        <v>1077</v>
      </c>
    </row>
    <row r="143" spans="1:5">
      <c r="A143" s="5">
        <f>'2020_1-2-4_Download'!D152</f>
        <v>2012</v>
      </c>
      <c r="B143" s="5" t="str">
        <f>'2020_1-2-4_Download'!C152</f>
        <v>Wilhelmshaven  Stadt</v>
      </c>
      <c r="C143" s="147" t="str">
        <f>'2020_1-2-4_Download'!$E$8</f>
        <v>Polen</v>
      </c>
      <c r="D143" s="5" t="s">
        <v>71</v>
      </c>
      <c r="E143" s="5">
        <f>'2020_1-2-4_Download'!E152</f>
        <v>584</v>
      </c>
    </row>
    <row r="144" spans="1:5">
      <c r="A144" s="5">
        <f>'2020_1-2-4_Download'!D153</f>
        <v>2012</v>
      </c>
      <c r="B144" s="5" t="str">
        <f>'2020_1-2-4_Download'!C153</f>
        <v>Ammerland</v>
      </c>
      <c r="C144" s="147" t="str">
        <f>'2020_1-2-4_Download'!$E$8</f>
        <v>Polen</v>
      </c>
      <c r="D144" s="5" t="s">
        <v>71</v>
      </c>
      <c r="E144" s="5">
        <f>'2020_1-2-4_Download'!E153</f>
        <v>1031</v>
      </c>
    </row>
    <row r="145" spans="1:5">
      <c r="A145" s="5">
        <f>'2020_1-2-4_Download'!D154</f>
        <v>2012</v>
      </c>
      <c r="B145" s="5" t="str">
        <f>'2020_1-2-4_Download'!C154</f>
        <v>Aurich</v>
      </c>
      <c r="C145" s="147" t="str">
        <f>'2020_1-2-4_Download'!$E$8</f>
        <v>Polen</v>
      </c>
      <c r="D145" s="5" t="s">
        <v>71</v>
      </c>
      <c r="E145" s="5">
        <f>'2020_1-2-4_Download'!E154</f>
        <v>795</v>
      </c>
    </row>
    <row r="146" spans="1:5">
      <c r="A146" s="5">
        <f>'2020_1-2-4_Download'!D155</f>
        <v>2012</v>
      </c>
      <c r="B146" s="5" t="str">
        <f>'2020_1-2-4_Download'!C155</f>
        <v>Cloppenburg</v>
      </c>
      <c r="C146" s="147" t="str">
        <f>'2020_1-2-4_Download'!$E$8</f>
        <v>Polen</v>
      </c>
      <c r="D146" s="5" t="s">
        <v>71</v>
      </c>
      <c r="E146" s="5">
        <f>'2020_1-2-4_Download'!E155</f>
        <v>2163</v>
      </c>
    </row>
    <row r="147" spans="1:5">
      <c r="A147" s="5">
        <f>'2020_1-2-4_Download'!D156</f>
        <v>2012</v>
      </c>
      <c r="B147" s="5" t="str">
        <f>'2020_1-2-4_Download'!C156</f>
        <v>Emsland</v>
      </c>
      <c r="C147" s="147" t="str">
        <f>'2020_1-2-4_Download'!$E$8</f>
        <v>Polen</v>
      </c>
      <c r="D147" s="5" t="s">
        <v>71</v>
      </c>
      <c r="E147" s="5">
        <f>'2020_1-2-4_Download'!E156</f>
        <v>4052</v>
      </c>
    </row>
    <row r="148" spans="1:5">
      <c r="A148" s="5">
        <f>'2020_1-2-4_Download'!D157</f>
        <v>2012</v>
      </c>
      <c r="B148" s="5" t="str">
        <f>'2020_1-2-4_Download'!C157</f>
        <v>Friesland</v>
      </c>
      <c r="C148" s="147" t="str">
        <f>'2020_1-2-4_Download'!$E$8</f>
        <v>Polen</v>
      </c>
      <c r="D148" s="5" t="s">
        <v>71</v>
      </c>
      <c r="E148" s="5">
        <f>'2020_1-2-4_Download'!E157</f>
        <v>263</v>
      </c>
    </row>
    <row r="149" spans="1:5">
      <c r="A149" s="5">
        <f>'2020_1-2-4_Download'!D158</f>
        <v>2012</v>
      </c>
      <c r="B149" s="5" t="str">
        <f>'2020_1-2-4_Download'!C158</f>
        <v>Grafschaft Bentheim</v>
      </c>
      <c r="C149" s="147" t="str">
        <f>'2020_1-2-4_Download'!$E$8</f>
        <v>Polen</v>
      </c>
      <c r="D149" s="5" t="s">
        <v>71</v>
      </c>
      <c r="E149" s="5">
        <f>'2020_1-2-4_Download'!E158</f>
        <v>1107</v>
      </c>
    </row>
    <row r="150" spans="1:5">
      <c r="A150" s="5">
        <f>'2020_1-2-4_Download'!D159</f>
        <v>2012</v>
      </c>
      <c r="B150" s="5" t="str">
        <f>'2020_1-2-4_Download'!C159</f>
        <v>Leer</v>
      </c>
      <c r="C150" s="147" t="str">
        <f>'2020_1-2-4_Download'!$E$8</f>
        <v>Polen</v>
      </c>
      <c r="D150" s="5" t="s">
        <v>71</v>
      </c>
      <c r="E150" s="5">
        <f>'2020_1-2-4_Download'!E159</f>
        <v>674</v>
      </c>
    </row>
    <row r="151" spans="1:5">
      <c r="A151" s="5">
        <f>'2020_1-2-4_Download'!D160</f>
        <v>2012</v>
      </c>
      <c r="B151" s="5" t="str">
        <f>'2020_1-2-4_Download'!C160</f>
        <v>Oldenburg</v>
      </c>
      <c r="C151" s="147" t="str">
        <f>'2020_1-2-4_Download'!$E$8</f>
        <v>Polen</v>
      </c>
      <c r="D151" s="5" t="s">
        <v>71</v>
      </c>
      <c r="E151" s="5">
        <f>'2020_1-2-4_Download'!E160</f>
        <v>1254</v>
      </c>
    </row>
    <row r="152" spans="1:5">
      <c r="A152" s="5">
        <f>'2020_1-2-4_Download'!D161</f>
        <v>2012</v>
      </c>
      <c r="B152" s="5" t="str">
        <f>'2020_1-2-4_Download'!C161</f>
        <v>Osnabrück</v>
      </c>
      <c r="C152" s="147" t="str">
        <f>'2020_1-2-4_Download'!$E$8</f>
        <v>Polen</v>
      </c>
      <c r="D152" s="5" t="s">
        <v>71</v>
      </c>
      <c r="E152" s="5">
        <f>'2020_1-2-4_Download'!E161</f>
        <v>2976</v>
      </c>
    </row>
    <row r="153" spans="1:5">
      <c r="A153" s="5">
        <f>'2020_1-2-4_Download'!D162</f>
        <v>2012</v>
      </c>
      <c r="B153" s="5" t="str">
        <f>'2020_1-2-4_Download'!C162</f>
        <v>Vechta</v>
      </c>
      <c r="C153" s="147" t="str">
        <f>'2020_1-2-4_Download'!$E$8</f>
        <v>Polen</v>
      </c>
      <c r="D153" s="5" t="s">
        <v>71</v>
      </c>
      <c r="E153" s="5">
        <f>'2020_1-2-4_Download'!E162</f>
        <v>2210</v>
      </c>
    </row>
    <row r="154" spans="1:5">
      <c r="A154" s="5">
        <f>'2020_1-2-4_Download'!D163</f>
        <v>2012</v>
      </c>
      <c r="B154" s="5" t="str">
        <f>'2020_1-2-4_Download'!C163</f>
        <v>Wesermarsch</v>
      </c>
      <c r="C154" s="147" t="str">
        <f>'2020_1-2-4_Download'!$E$8</f>
        <v>Polen</v>
      </c>
      <c r="D154" s="5" t="s">
        <v>71</v>
      </c>
      <c r="E154" s="5">
        <f>'2020_1-2-4_Download'!E163</f>
        <v>506</v>
      </c>
    </row>
    <row r="155" spans="1:5">
      <c r="A155" s="5">
        <f>'2020_1-2-4_Download'!D164</f>
        <v>2012</v>
      </c>
      <c r="B155" s="5" t="str">
        <f>'2020_1-2-4_Download'!C164</f>
        <v>Wittmund</v>
      </c>
      <c r="C155" s="147" t="str">
        <f>'2020_1-2-4_Download'!$E$8</f>
        <v>Polen</v>
      </c>
      <c r="D155" s="5" t="s">
        <v>71</v>
      </c>
      <c r="E155" s="5">
        <f>'2020_1-2-4_Download'!E164</f>
        <v>184</v>
      </c>
    </row>
    <row r="156" spans="1:5">
      <c r="A156" s="5">
        <f>'2020_1-2-4_Download'!D165</f>
        <v>2012</v>
      </c>
      <c r="B156" s="5" t="str">
        <f>'2020_1-2-4_Download'!C165</f>
        <v>Statistische Region Weser-Ems</v>
      </c>
      <c r="C156" s="147" t="str">
        <f>'2020_1-2-4_Download'!$E$8</f>
        <v>Polen</v>
      </c>
      <c r="D156" s="5" t="s">
        <v>71</v>
      </c>
      <c r="E156" s="5">
        <f>'2020_1-2-4_Download'!E165</f>
        <v>20933</v>
      </c>
    </row>
    <row r="157" spans="1:5">
      <c r="A157" s="5">
        <f>'2020_1-2-4_Download'!D166</f>
        <v>2012</v>
      </c>
      <c r="B157" s="5" t="str">
        <f>'2020_1-2-4_Download'!C166</f>
        <v>Niedersachsen</v>
      </c>
      <c r="C157" s="147" t="str">
        <f>'2020_1-2-4_Download'!$E$8</f>
        <v>Polen</v>
      </c>
      <c r="D157" s="5" t="s">
        <v>71</v>
      </c>
      <c r="E157" s="5">
        <f>'2020_1-2-4_Download'!E166</f>
        <v>56054</v>
      </c>
    </row>
    <row r="158" spans="1:5">
      <c r="A158" s="5">
        <f>'2020_1-2-4_Download'!D167</f>
        <v>2013</v>
      </c>
      <c r="B158" s="5" t="str">
        <f>'2020_1-2-4_Download'!C167</f>
        <v>Braunschweig  Stadt</v>
      </c>
      <c r="C158" s="147" t="str">
        <f>'2020_1-2-4_Download'!$E$8</f>
        <v>Polen</v>
      </c>
      <c r="D158" s="5" t="s">
        <v>71</v>
      </c>
      <c r="E158" s="5">
        <f>'2020_1-2-4_Download'!E167</f>
        <v>3115</v>
      </c>
    </row>
    <row r="159" spans="1:5">
      <c r="A159" s="5">
        <f>'2020_1-2-4_Download'!D168</f>
        <v>2013</v>
      </c>
      <c r="B159" s="5" t="str">
        <f>'2020_1-2-4_Download'!C168</f>
        <v>Salzgitter  Stadt</v>
      </c>
      <c r="C159" s="147" t="str">
        <f>'2020_1-2-4_Download'!$E$8</f>
        <v>Polen</v>
      </c>
      <c r="D159" s="5" t="s">
        <v>71</v>
      </c>
      <c r="E159" s="5">
        <f>'2020_1-2-4_Download'!E168</f>
        <v>939</v>
      </c>
    </row>
    <row r="160" spans="1:5">
      <c r="A160" s="5">
        <f>'2020_1-2-4_Download'!D169</f>
        <v>2013</v>
      </c>
      <c r="B160" s="5" t="str">
        <f>'2020_1-2-4_Download'!C169</f>
        <v>Wolfsburg  Stadt</v>
      </c>
      <c r="C160" s="147" t="str">
        <f>'2020_1-2-4_Download'!$E$8</f>
        <v>Polen</v>
      </c>
      <c r="D160" s="5" t="s">
        <v>71</v>
      </c>
      <c r="E160" s="5">
        <f>'2020_1-2-4_Download'!E169</f>
        <v>989</v>
      </c>
    </row>
    <row r="161" spans="1:5">
      <c r="A161" s="5">
        <f>'2020_1-2-4_Download'!D170</f>
        <v>2013</v>
      </c>
      <c r="B161" s="5" t="str">
        <f>'2020_1-2-4_Download'!C170</f>
        <v>Gifhorn</v>
      </c>
      <c r="C161" s="147" t="str">
        <f>'2020_1-2-4_Download'!$E$8</f>
        <v>Polen</v>
      </c>
      <c r="D161" s="5" t="s">
        <v>71</v>
      </c>
      <c r="E161" s="5">
        <f>'2020_1-2-4_Download'!E170</f>
        <v>815</v>
      </c>
    </row>
    <row r="162" spans="1:5">
      <c r="A162" s="5">
        <f>'2020_1-2-4_Download'!D171</f>
        <v>2013</v>
      </c>
      <c r="B162" s="5" t="str">
        <f>'2020_1-2-4_Download'!C171</f>
        <v>Goslar</v>
      </c>
      <c r="C162" s="147" t="str">
        <f>'2020_1-2-4_Download'!$E$8</f>
        <v>Polen</v>
      </c>
      <c r="D162" s="5" t="s">
        <v>71</v>
      </c>
      <c r="E162" s="5">
        <f>'2020_1-2-4_Download'!E171</f>
        <v>610</v>
      </c>
    </row>
    <row r="163" spans="1:5">
      <c r="A163" s="5">
        <f>'2020_1-2-4_Download'!D172</f>
        <v>2013</v>
      </c>
      <c r="B163" s="5" t="str">
        <f>'2020_1-2-4_Download'!C172</f>
        <v>Helmstedt</v>
      </c>
      <c r="C163" s="147" t="str">
        <f>'2020_1-2-4_Download'!$E$8</f>
        <v>Polen</v>
      </c>
      <c r="D163" s="5" t="s">
        <v>71</v>
      </c>
      <c r="E163" s="5">
        <f>'2020_1-2-4_Download'!E172</f>
        <v>488</v>
      </c>
    </row>
    <row r="164" spans="1:5">
      <c r="A164" s="5">
        <f>'2020_1-2-4_Download'!D173</f>
        <v>2013</v>
      </c>
      <c r="B164" s="5" t="str">
        <f>'2020_1-2-4_Download'!C173</f>
        <v>Northeim</v>
      </c>
      <c r="C164" s="147" t="str">
        <f>'2020_1-2-4_Download'!$E$8</f>
        <v>Polen</v>
      </c>
      <c r="D164" s="5" t="s">
        <v>71</v>
      </c>
      <c r="E164" s="5">
        <f>'2020_1-2-4_Download'!E173</f>
        <v>414</v>
      </c>
    </row>
    <row r="165" spans="1:5">
      <c r="A165" s="5">
        <f>'2020_1-2-4_Download'!D174</f>
        <v>2013</v>
      </c>
      <c r="B165" s="5" t="str">
        <f>'2020_1-2-4_Download'!C174</f>
        <v>Peine</v>
      </c>
      <c r="C165" s="147" t="str">
        <f>'2020_1-2-4_Download'!$E$8</f>
        <v>Polen</v>
      </c>
      <c r="D165" s="5" t="s">
        <v>71</v>
      </c>
      <c r="E165" s="5">
        <f>'2020_1-2-4_Download'!E174</f>
        <v>888</v>
      </c>
    </row>
    <row r="166" spans="1:5">
      <c r="A166" s="5">
        <f>'2020_1-2-4_Download'!D175</f>
        <v>2013</v>
      </c>
      <c r="B166" s="5" t="str">
        <f>'2020_1-2-4_Download'!C175</f>
        <v>Wolfenbüttel</v>
      </c>
      <c r="C166" s="147" t="str">
        <f>'2020_1-2-4_Download'!$E$8</f>
        <v>Polen</v>
      </c>
      <c r="D166" s="5" t="s">
        <v>71</v>
      </c>
      <c r="E166" s="5">
        <f>'2020_1-2-4_Download'!E175</f>
        <v>623</v>
      </c>
    </row>
    <row r="167" spans="1:5">
      <c r="A167" s="5">
        <f>'2020_1-2-4_Download'!D176</f>
        <v>2013</v>
      </c>
      <c r="B167" s="5" t="str">
        <f>'2020_1-2-4_Download'!C176</f>
        <v>Göttingen</v>
      </c>
      <c r="C167" s="147" t="str">
        <f>'2020_1-2-4_Download'!$E$8</f>
        <v>Polen</v>
      </c>
      <c r="D167" s="5" t="s">
        <v>71</v>
      </c>
      <c r="E167" s="5">
        <f>'2020_1-2-4_Download'!E176</f>
        <v>1075</v>
      </c>
    </row>
    <row r="168" spans="1:5">
      <c r="A168" s="5">
        <f>'2020_1-2-4_Download'!D177</f>
        <v>2013</v>
      </c>
      <c r="B168" s="5" t="str">
        <f>'2020_1-2-4_Download'!C177</f>
        <v>Statistische Region Braunschweig</v>
      </c>
      <c r="C168" s="147" t="str">
        <f>'2020_1-2-4_Download'!$E$8</f>
        <v>Polen</v>
      </c>
      <c r="D168" s="5" t="s">
        <v>71</v>
      </c>
      <c r="E168" s="5">
        <f>'2020_1-2-4_Download'!E177</f>
        <v>9956</v>
      </c>
    </row>
    <row r="169" spans="1:5">
      <c r="A169" s="5">
        <f>'2020_1-2-4_Download'!D178</f>
        <v>2013</v>
      </c>
      <c r="B169" s="5" t="str">
        <f>'2020_1-2-4_Download'!C178</f>
        <v>Hannover  Region</v>
      </c>
      <c r="C169" s="147" t="str">
        <f>'2020_1-2-4_Download'!$E$8</f>
        <v>Polen</v>
      </c>
      <c r="D169" s="5" t="s">
        <v>71</v>
      </c>
      <c r="E169" s="5">
        <f>'2020_1-2-4_Download'!E178</f>
        <v>13457</v>
      </c>
    </row>
    <row r="170" spans="1:5">
      <c r="A170" s="5">
        <f>'2020_1-2-4_Download'!D179</f>
        <v>2013</v>
      </c>
      <c r="B170" s="5" t="str">
        <f>'2020_1-2-4_Download'!C179</f>
        <v>dav. Hannover  Lhst.</v>
      </c>
      <c r="C170" s="147" t="str">
        <f>'2020_1-2-4_Download'!$E$8</f>
        <v>Polen</v>
      </c>
      <c r="D170" s="5" t="s">
        <v>71</v>
      </c>
      <c r="E170" s="5">
        <f>'2020_1-2-4_Download'!E179</f>
        <v>7855</v>
      </c>
    </row>
    <row r="171" spans="1:5">
      <c r="A171" s="5">
        <f>'2020_1-2-4_Download'!D180</f>
        <v>2013</v>
      </c>
      <c r="B171" s="5" t="str">
        <f>'2020_1-2-4_Download'!C180</f>
        <v>dav. Hannover  Umland</v>
      </c>
      <c r="C171" s="147" t="str">
        <f>'2020_1-2-4_Download'!$E$8</f>
        <v>Polen</v>
      </c>
      <c r="D171" s="5" t="s">
        <v>71</v>
      </c>
      <c r="E171" s="5">
        <f>'2020_1-2-4_Download'!E180</f>
        <v>5602</v>
      </c>
    </row>
    <row r="172" spans="1:5">
      <c r="A172" s="5">
        <f>'2020_1-2-4_Download'!D181</f>
        <v>2013</v>
      </c>
      <c r="B172" s="5" t="str">
        <f>'2020_1-2-4_Download'!C181</f>
        <v>Diepholz</v>
      </c>
      <c r="C172" s="147" t="str">
        <f>'2020_1-2-4_Download'!$E$8</f>
        <v>Polen</v>
      </c>
      <c r="D172" s="5" t="s">
        <v>71</v>
      </c>
      <c r="E172" s="5">
        <f>'2020_1-2-4_Download'!E181</f>
        <v>2371</v>
      </c>
    </row>
    <row r="173" spans="1:5">
      <c r="A173" s="5">
        <f>'2020_1-2-4_Download'!D182</f>
        <v>2013</v>
      </c>
      <c r="B173" s="5" t="str">
        <f>'2020_1-2-4_Download'!C182</f>
        <v>Hameln-Pyrmont</v>
      </c>
      <c r="C173" s="147" t="str">
        <f>'2020_1-2-4_Download'!$E$8</f>
        <v>Polen</v>
      </c>
      <c r="D173" s="5" t="s">
        <v>71</v>
      </c>
      <c r="E173" s="5">
        <f>'2020_1-2-4_Download'!E182</f>
        <v>702</v>
      </c>
    </row>
    <row r="174" spans="1:5">
      <c r="A174" s="5">
        <f>'2020_1-2-4_Download'!D183</f>
        <v>2013</v>
      </c>
      <c r="B174" s="5" t="str">
        <f>'2020_1-2-4_Download'!C183</f>
        <v>Hildesheim</v>
      </c>
      <c r="C174" s="147" t="str">
        <f>'2020_1-2-4_Download'!$E$8</f>
        <v>Polen</v>
      </c>
      <c r="D174" s="5" t="s">
        <v>71</v>
      </c>
      <c r="E174" s="5">
        <f>'2020_1-2-4_Download'!E183</f>
        <v>1440</v>
      </c>
    </row>
    <row r="175" spans="1:5">
      <c r="A175" s="5">
        <f>'2020_1-2-4_Download'!D184</f>
        <v>2013</v>
      </c>
      <c r="B175" s="5" t="str">
        <f>'2020_1-2-4_Download'!C184</f>
        <v>Holzminden</v>
      </c>
      <c r="C175" s="147" t="str">
        <f>'2020_1-2-4_Download'!$E$8</f>
        <v>Polen</v>
      </c>
      <c r="D175" s="5" t="s">
        <v>71</v>
      </c>
      <c r="E175" s="5">
        <f>'2020_1-2-4_Download'!E184</f>
        <v>185</v>
      </c>
    </row>
    <row r="176" spans="1:5">
      <c r="A176" s="5">
        <f>'2020_1-2-4_Download'!D185</f>
        <v>2013</v>
      </c>
      <c r="B176" s="5" t="str">
        <f>'2020_1-2-4_Download'!C185</f>
        <v>Nienburg (Weser)</v>
      </c>
      <c r="C176" s="147" t="str">
        <f>'2020_1-2-4_Download'!$E$8</f>
        <v>Polen</v>
      </c>
      <c r="D176" s="5" t="s">
        <v>71</v>
      </c>
      <c r="E176" s="5">
        <f>'2020_1-2-4_Download'!E185</f>
        <v>962</v>
      </c>
    </row>
    <row r="177" spans="1:5">
      <c r="A177" s="5">
        <f>'2020_1-2-4_Download'!D186</f>
        <v>2013</v>
      </c>
      <c r="B177" s="5" t="str">
        <f>'2020_1-2-4_Download'!C186</f>
        <v>Schaumburg</v>
      </c>
      <c r="C177" s="147" t="str">
        <f>'2020_1-2-4_Download'!$E$8</f>
        <v>Polen</v>
      </c>
      <c r="D177" s="5" t="s">
        <v>71</v>
      </c>
      <c r="E177" s="5">
        <f>'2020_1-2-4_Download'!E186</f>
        <v>1023</v>
      </c>
    </row>
    <row r="178" spans="1:5">
      <c r="A178" s="5">
        <f>'2020_1-2-4_Download'!D187</f>
        <v>2013</v>
      </c>
      <c r="B178" s="5" t="str">
        <f>'2020_1-2-4_Download'!C187</f>
        <v>Statistische Region Hannover</v>
      </c>
      <c r="C178" s="147" t="str">
        <f>'2020_1-2-4_Download'!$E$8</f>
        <v>Polen</v>
      </c>
      <c r="D178" s="5" t="s">
        <v>71</v>
      </c>
      <c r="E178" s="5">
        <f>'2020_1-2-4_Download'!E187</f>
        <v>20140</v>
      </c>
    </row>
    <row r="179" spans="1:5">
      <c r="A179" s="5">
        <f>'2020_1-2-4_Download'!D188</f>
        <v>2013</v>
      </c>
      <c r="B179" s="5" t="str">
        <f>'2020_1-2-4_Download'!C188</f>
        <v>Celle</v>
      </c>
      <c r="C179" s="147" t="str">
        <f>'2020_1-2-4_Download'!$E$8</f>
        <v>Polen</v>
      </c>
      <c r="D179" s="5" t="s">
        <v>71</v>
      </c>
      <c r="E179" s="5">
        <f>'2020_1-2-4_Download'!E188</f>
        <v>829</v>
      </c>
    </row>
    <row r="180" spans="1:5">
      <c r="A180" s="5">
        <f>'2020_1-2-4_Download'!D189</f>
        <v>2013</v>
      </c>
      <c r="B180" s="5" t="str">
        <f>'2020_1-2-4_Download'!C189</f>
        <v>Cuxhaven</v>
      </c>
      <c r="C180" s="147" t="str">
        <f>'2020_1-2-4_Download'!$E$8</f>
        <v>Polen</v>
      </c>
      <c r="D180" s="5" t="s">
        <v>71</v>
      </c>
      <c r="E180" s="5">
        <f>'2020_1-2-4_Download'!E189</f>
        <v>769</v>
      </c>
    </row>
    <row r="181" spans="1:5">
      <c r="A181" s="5">
        <f>'2020_1-2-4_Download'!D190</f>
        <v>2013</v>
      </c>
      <c r="B181" s="5" t="str">
        <f>'2020_1-2-4_Download'!C190</f>
        <v>Harburg</v>
      </c>
      <c r="C181" s="147" t="str">
        <f>'2020_1-2-4_Download'!$E$8</f>
        <v>Polen</v>
      </c>
      <c r="D181" s="5" t="s">
        <v>71</v>
      </c>
      <c r="E181" s="5">
        <f>'2020_1-2-4_Download'!E190</f>
        <v>1540</v>
      </c>
    </row>
    <row r="182" spans="1:5">
      <c r="A182" s="5">
        <f>'2020_1-2-4_Download'!D191</f>
        <v>2013</v>
      </c>
      <c r="B182" s="5" t="str">
        <f>'2020_1-2-4_Download'!C191</f>
        <v>Lüchow-Dannenberg</v>
      </c>
      <c r="C182" s="147" t="str">
        <f>'2020_1-2-4_Download'!$E$8</f>
        <v>Polen</v>
      </c>
      <c r="D182" s="5" t="s">
        <v>71</v>
      </c>
      <c r="E182" s="5">
        <f>'2020_1-2-4_Download'!E191</f>
        <v>535</v>
      </c>
    </row>
    <row r="183" spans="1:5">
      <c r="A183" s="5">
        <f>'2020_1-2-4_Download'!D192</f>
        <v>2013</v>
      </c>
      <c r="B183" s="5" t="str">
        <f>'2020_1-2-4_Download'!C192</f>
        <v>Lüneburg</v>
      </c>
      <c r="C183" s="147" t="str">
        <f>'2020_1-2-4_Download'!$E$8</f>
        <v>Polen</v>
      </c>
      <c r="D183" s="5" t="s">
        <v>71</v>
      </c>
      <c r="E183" s="5">
        <f>'2020_1-2-4_Download'!E192</f>
        <v>1086</v>
      </c>
    </row>
    <row r="184" spans="1:5">
      <c r="A184" s="5">
        <f>'2020_1-2-4_Download'!D193</f>
        <v>2013</v>
      </c>
      <c r="B184" s="5" t="str">
        <f>'2020_1-2-4_Download'!C193</f>
        <v>Osterholz</v>
      </c>
      <c r="C184" s="147" t="str">
        <f>'2020_1-2-4_Download'!$E$8</f>
        <v>Polen</v>
      </c>
      <c r="D184" s="5" t="s">
        <v>71</v>
      </c>
      <c r="E184" s="5">
        <f>'2020_1-2-4_Download'!E193</f>
        <v>586</v>
      </c>
    </row>
    <row r="185" spans="1:5">
      <c r="A185" s="5">
        <f>'2020_1-2-4_Download'!D194</f>
        <v>2013</v>
      </c>
      <c r="B185" s="5" t="str">
        <f>'2020_1-2-4_Download'!C194</f>
        <v>Rotenburg (Wümme)</v>
      </c>
      <c r="C185" s="147" t="str">
        <f>'2020_1-2-4_Download'!$E$8</f>
        <v>Polen</v>
      </c>
      <c r="D185" s="5" t="s">
        <v>71</v>
      </c>
      <c r="E185" s="5">
        <f>'2020_1-2-4_Download'!E194</f>
        <v>1265</v>
      </c>
    </row>
    <row r="186" spans="1:5">
      <c r="A186" s="5">
        <f>'2020_1-2-4_Download'!D195</f>
        <v>2013</v>
      </c>
      <c r="B186" s="5" t="str">
        <f>'2020_1-2-4_Download'!C195</f>
        <v>Heidekreis</v>
      </c>
      <c r="C186" s="147" t="str">
        <f>'2020_1-2-4_Download'!$E$8</f>
        <v>Polen</v>
      </c>
      <c r="D186" s="5" t="s">
        <v>71</v>
      </c>
      <c r="E186" s="5">
        <f>'2020_1-2-4_Download'!E195</f>
        <v>1203</v>
      </c>
    </row>
    <row r="187" spans="1:5">
      <c r="A187" s="5">
        <f>'2020_1-2-4_Download'!D196</f>
        <v>2013</v>
      </c>
      <c r="B187" s="5" t="str">
        <f>'2020_1-2-4_Download'!C196</f>
        <v>Stade</v>
      </c>
      <c r="C187" s="147" t="str">
        <f>'2020_1-2-4_Download'!$E$8</f>
        <v>Polen</v>
      </c>
      <c r="D187" s="5" t="s">
        <v>71</v>
      </c>
      <c r="E187" s="5">
        <f>'2020_1-2-4_Download'!E196</f>
        <v>2189</v>
      </c>
    </row>
    <row r="188" spans="1:5">
      <c r="A188" s="5">
        <f>'2020_1-2-4_Download'!D197</f>
        <v>2013</v>
      </c>
      <c r="B188" s="5" t="str">
        <f>'2020_1-2-4_Download'!C197</f>
        <v>Uelzen</v>
      </c>
      <c r="C188" s="147" t="str">
        <f>'2020_1-2-4_Download'!$E$8</f>
        <v>Polen</v>
      </c>
      <c r="D188" s="5" t="s">
        <v>71</v>
      </c>
      <c r="E188" s="5">
        <f>'2020_1-2-4_Download'!E197</f>
        <v>545</v>
      </c>
    </row>
    <row r="189" spans="1:5">
      <c r="A189" s="5">
        <f>'2020_1-2-4_Download'!D198</f>
        <v>2013</v>
      </c>
      <c r="B189" s="5" t="str">
        <f>'2020_1-2-4_Download'!C198</f>
        <v>Verden</v>
      </c>
      <c r="C189" s="147" t="str">
        <f>'2020_1-2-4_Download'!$E$8</f>
        <v>Polen</v>
      </c>
      <c r="D189" s="5" t="s">
        <v>71</v>
      </c>
      <c r="E189" s="5">
        <f>'2020_1-2-4_Download'!E198</f>
        <v>929</v>
      </c>
    </row>
    <row r="190" spans="1:5">
      <c r="A190" s="5">
        <f>'2020_1-2-4_Download'!D199</f>
        <v>2013</v>
      </c>
      <c r="B190" s="5" t="str">
        <f>'2020_1-2-4_Download'!C199</f>
        <v>Statistische Region Lüneburg</v>
      </c>
      <c r="C190" s="147" t="str">
        <f>'2020_1-2-4_Download'!$E$8</f>
        <v>Polen</v>
      </c>
      <c r="D190" s="5" t="s">
        <v>71</v>
      </c>
      <c r="E190" s="5">
        <f>'2020_1-2-4_Download'!E199</f>
        <v>11476</v>
      </c>
    </row>
    <row r="191" spans="1:5">
      <c r="A191" s="5">
        <f>'2020_1-2-4_Download'!D200</f>
        <v>2013</v>
      </c>
      <c r="B191" s="5" t="str">
        <f>'2020_1-2-4_Download'!C200</f>
        <v>Delmenhorst  Stadt</v>
      </c>
      <c r="C191" s="147" t="str">
        <f>'2020_1-2-4_Download'!$E$8</f>
        <v>Polen</v>
      </c>
      <c r="D191" s="5" t="s">
        <v>71</v>
      </c>
      <c r="E191" s="5">
        <f>'2020_1-2-4_Download'!E200</f>
        <v>1052</v>
      </c>
    </row>
    <row r="192" spans="1:5">
      <c r="A192" s="5">
        <f>'2020_1-2-4_Download'!D201</f>
        <v>2013</v>
      </c>
      <c r="B192" s="5" t="str">
        <f>'2020_1-2-4_Download'!C201</f>
        <v>Emden  Stadt</v>
      </c>
      <c r="C192" s="147" t="str">
        <f>'2020_1-2-4_Download'!$E$8</f>
        <v>Polen</v>
      </c>
      <c r="D192" s="5" t="s">
        <v>71</v>
      </c>
      <c r="E192" s="5">
        <f>'2020_1-2-4_Download'!E201</f>
        <v>618</v>
      </c>
    </row>
    <row r="193" spans="1:5">
      <c r="A193" s="5">
        <f>'2020_1-2-4_Download'!D202</f>
        <v>2013</v>
      </c>
      <c r="B193" s="5" t="str">
        <f>'2020_1-2-4_Download'!C202</f>
        <v>Oldenburg(Oldb)  Stadt</v>
      </c>
      <c r="C193" s="147" t="str">
        <f>'2020_1-2-4_Download'!$E$8</f>
        <v>Polen</v>
      </c>
      <c r="D193" s="5" t="s">
        <v>71</v>
      </c>
      <c r="E193" s="5">
        <f>'2020_1-2-4_Download'!E202</f>
        <v>989</v>
      </c>
    </row>
    <row r="194" spans="1:5">
      <c r="A194" s="5">
        <f>'2020_1-2-4_Download'!D203</f>
        <v>2013</v>
      </c>
      <c r="B194" s="5" t="str">
        <f>'2020_1-2-4_Download'!C203</f>
        <v>Osnabrück  Stadt</v>
      </c>
      <c r="C194" s="147" t="str">
        <f>'2020_1-2-4_Download'!$E$8</f>
        <v>Polen</v>
      </c>
      <c r="D194" s="5" t="s">
        <v>71</v>
      </c>
      <c r="E194" s="5">
        <f>'2020_1-2-4_Download'!E203</f>
        <v>1184</v>
      </c>
    </row>
    <row r="195" spans="1:5">
      <c r="A195" s="5">
        <f>'2020_1-2-4_Download'!D204</f>
        <v>2013</v>
      </c>
      <c r="B195" s="5" t="str">
        <f>'2020_1-2-4_Download'!C204</f>
        <v>Wilhelmshaven  Stadt</v>
      </c>
      <c r="C195" s="147" t="str">
        <f>'2020_1-2-4_Download'!$E$8</f>
        <v>Polen</v>
      </c>
      <c r="D195" s="5" t="s">
        <v>71</v>
      </c>
      <c r="E195" s="5">
        <f>'2020_1-2-4_Download'!E204</f>
        <v>512</v>
      </c>
    </row>
    <row r="196" spans="1:5">
      <c r="A196" s="5">
        <f>'2020_1-2-4_Download'!D205</f>
        <v>2013</v>
      </c>
      <c r="B196" s="5" t="str">
        <f>'2020_1-2-4_Download'!C205</f>
        <v>Ammerland</v>
      </c>
      <c r="C196" s="147" t="str">
        <f>'2020_1-2-4_Download'!$E$8</f>
        <v>Polen</v>
      </c>
      <c r="D196" s="5" t="s">
        <v>71</v>
      </c>
      <c r="E196" s="5">
        <f>'2020_1-2-4_Download'!E205</f>
        <v>1043</v>
      </c>
    </row>
    <row r="197" spans="1:5">
      <c r="A197" s="5">
        <f>'2020_1-2-4_Download'!D206</f>
        <v>2013</v>
      </c>
      <c r="B197" s="5" t="str">
        <f>'2020_1-2-4_Download'!C206</f>
        <v>Aurich</v>
      </c>
      <c r="C197" s="147" t="str">
        <f>'2020_1-2-4_Download'!$E$8</f>
        <v>Polen</v>
      </c>
      <c r="D197" s="5" t="s">
        <v>71</v>
      </c>
      <c r="E197" s="5">
        <f>'2020_1-2-4_Download'!E206</f>
        <v>1060</v>
      </c>
    </row>
    <row r="198" spans="1:5">
      <c r="A198" s="5">
        <f>'2020_1-2-4_Download'!D207</f>
        <v>2013</v>
      </c>
      <c r="B198" s="5" t="str">
        <f>'2020_1-2-4_Download'!C207</f>
        <v>Cloppenburg</v>
      </c>
      <c r="C198" s="147" t="str">
        <f>'2020_1-2-4_Download'!$E$8</f>
        <v>Polen</v>
      </c>
      <c r="D198" s="5" t="s">
        <v>71</v>
      </c>
      <c r="E198" s="5">
        <f>'2020_1-2-4_Download'!E207</f>
        <v>2430</v>
      </c>
    </row>
    <row r="199" spans="1:5">
      <c r="A199" s="5">
        <f>'2020_1-2-4_Download'!D208</f>
        <v>2013</v>
      </c>
      <c r="B199" s="5" t="str">
        <f>'2020_1-2-4_Download'!C208</f>
        <v>Emsland</v>
      </c>
      <c r="C199" s="147" t="str">
        <f>'2020_1-2-4_Download'!$E$8</f>
        <v>Polen</v>
      </c>
      <c r="D199" s="5" t="s">
        <v>71</v>
      </c>
      <c r="E199" s="5">
        <f>'2020_1-2-4_Download'!E208</f>
        <v>4378</v>
      </c>
    </row>
    <row r="200" spans="1:5">
      <c r="A200" s="5">
        <f>'2020_1-2-4_Download'!D209</f>
        <v>2013</v>
      </c>
      <c r="B200" s="5" t="str">
        <f>'2020_1-2-4_Download'!C209</f>
        <v>Friesland</v>
      </c>
      <c r="C200" s="147" t="str">
        <f>'2020_1-2-4_Download'!$E$8</f>
        <v>Polen</v>
      </c>
      <c r="D200" s="5" t="s">
        <v>71</v>
      </c>
      <c r="E200" s="5">
        <f>'2020_1-2-4_Download'!E209</f>
        <v>300</v>
      </c>
    </row>
    <row r="201" spans="1:5">
      <c r="A201" s="5">
        <f>'2020_1-2-4_Download'!D210</f>
        <v>2013</v>
      </c>
      <c r="B201" s="5" t="str">
        <f>'2020_1-2-4_Download'!C210</f>
        <v>Grafschaft Bentheim</v>
      </c>
      <c r="C201" s="147" t="str">
        <f>'2020_1-2-4_Download'!$E$8</f>
        <v>Polen</v>
      </c>
      <c r="D201" s="5" t="s">
        <v>71</v>
      </c>
      <c r="E201" s="5">
        <f>'2020_1-2-4_Download'!E210</f>
        <v>1403</v>
      </c>
    </row>
    <row r="202" spans="1:5">
      <c r="A202" s="5">
        <f>'2020_1-2-4_Download'!D211</f>
        <v>2013</v>
      </c>
      <c r="B202" s="5" t="str">
        <f>'2020_1-2-4_Download'!C211</f>
        <v>Leer</v>
      </c>
      <c r="C202" s="147" t="str">
        <f>'2020_1-2-4_Download'!$E$8</f>
        <v>Polen</v>
      </c>
      <c r="D202" s="5" t="s">
        <v>71</v>
      </c>
      <c r="E202" s="5">
        <f>'2020_1-2-4_Download'!E211</f>
        <v>776</v>
      </c>
    </row>
    <row r="203" spans="1:5">
      <c r="A203" s="5">
        <f>'2020_1-2-4_Download'!D212</f>
        <v>2013</v>
      </c>
      <c r="B203" s="5" t="str">
        <f>'2020_1-2-4_Download'!C212</f>
        <v>Oldenburg</v>
      </c>
      <c r="C203" s="147" t="str">
        <f>'2020_1-2-4_Download'!$E$8</f>
        <v>Polen</v>
      </c>
      <c r="D203" s="5" t="s">
        <v>71</v>
      </c>
      <c r="E203" s="5">
        <f>'2020_1-2-4_Download'!E212</f>
        <v>1529</v>
      </c>
    </row>
    <row r="204" spans="1:5">
      <c r="A204" s="5">
        <f>'2020_1-2-4_Download'!D213</f>
        <v>2013</v>
      </c>
      <c r="B204" s="5" t="str">
        <f>'2020_1-2-4_Download'!C213</f>
        <v>Osnabrück</v>
      </c>
      <c r="C204" s="147" t="str">
        <f>'2020_1-2-4_Download'!$E$8</f>
        <v>Polen</v>
      </c>
      <c r="D204" s="5" t="s">
        <v>71</v>
      </c>
      <c r="E204" s="5">
        <f>'2020_1-2-4_Download'!E213</f>
        <v>3555</v>
      </c>
    </row>
    <row r="205" spans="1:5">
      <c r="A205" s="5">
        <f>'2020_1-2-4_Download'!D214</f>
        <v>2013</v>
      </c>
      <c r="B205" s="5" t="str">
        <f>'2020_1-2-4_Download'!C214</f>
        <v>Vechta</v>
      </c>
      <c r="C205" s="147" t="str">
        <f>'2020_1-2-4_Download'!$E$8</f>
        <v>Polen</v>
      </c>
      <c r="D205" s="5" t="s">
        <v>71</v>
      </c>
      <c r="E205" s="5">
        <f>'2020_1-2-4_Download'!E214</f>
        <v>2592</v>
      </c>
    </row>
    <row r="206" spans="1:5">
      <c r="A206" s="5">
        <f>'2020_1-2-4_Download'!D215</f>
        <v>2013</v>
      </c>
      <c r="B206" s="5" t="str">
        <f>'2020_1-2-4_Download'!C215</f>
        <v>Wesermarsch</v>
      </c>
      <c r="C206" s="147" t="str">
        <f>'2020_1-2-4_Download'!$E$8</f>
        <v>Polen</v>
      </c>
      <c r="D206" s="5" t="s">
        <v>71</v>
      </c>
      <c r="E206" s="5">
        <f>'2020_1-2-4_Download'!E215</f>
        <v>615</v>
      </c>
    </row>
    <row r="207" spans="1:5">
      <c r="A207" s="5">
        <f>'2020_1-2-4_Download'!D216</f>
        <v>2013</v>
      </c>
      <c r="B207" s="5" t="str">
        <f>'2020_1-2-4_Download'!C216</f>
        <v>Wittmund</v>
      </c>
      <c r="C207" s="147" t="str">
        <f>'2020_1-2-4_Download'!$E$8</f>
        <v>Polen</v>
      </c>
      <c r="D207" s="5" t="s">
        <v>71</v>
      </c>
      <c r="E207" s="5">
        <f>'2020_1-2-4_Download'!E216</f>
        <v>242</v>
      </c>
    </row>
    <row r="208" spans="1:5">
      <c r="A208" s="5">
        <f>'2020_1-2-4_Download'!D217</f>
        <v>2013</v>
      </c>
      <c r="B208" s="5" t="str">
        <f>'2020_1-2-4_Download'!C217</f>
        <v>Statistische Region Weser-Ems</v>
      </c>
      <c r="C208" s="147" t="str">
        <f>'2020_1-2-4_Download'!$E$8</f>
        <v>Polen</v>
      </c>
      <c r="D208" s="5" t="s">
        <v>71</v>
      </c>
      <c r="E208" s="5">
        <f>'2020_1-2-4_Download'!E217</f>
        <v>24278</v>
      </c>
    </row>
    <row r="209" spans="1:5">
      <c r="A209" s="5">
        <f>'2020_1-2-4_Download'!D218</f>
        <v>2013</v>
      </c>
      <c r="B209" s="5" t="str">
        <f>'2020_1-2-4_Download'!C218</f>
        <v>Niedersachsen</v>
      </c>
      <c r="C209" s="147" t="str">
        <f>'2020_1-2-4_Download'!$E$8</f>
        <v>Polen</v>
      </c>
      <c r="D209" s="5" t="s">
        <v>71</v>
      </c>
      <c r="E209" s="5">
        <f>'2020_1-2-4_Download'!E218</f>
        <v>65850</v>
      </c>
    </row>
    <row r="210" spans="1:5">
      <c r="A210" s="5">
        <f>'2020_1-2-4_Download'!D219</f>
        <v>2014</v>
      </c>
      <c r="B210" s="5" t="str">
        <f>'2020_1-2-4_Download'!C219</f>
        <v>Braunschweig  Stadt</v>
      </c>
      <c r="C210" s="147" t="str">
        <f>'2020_1-2-4_Download'!$E$8</f>
        <v>Polen</v>
      </c>
      <c r="D210" s="5" t="s">
        <v>71</v>
      </c>
      <c r="E210" s="5">
        <f>'2020_1-2-4_Download'!E219</f>
        <v>3370</v>
      </c>
    </row>
    <row r="211" spans="1:5">
      <c r="A211" s="5">
        <f>'2020_1-2-4_Download'!D220</f>
        <v>2014</v>
      </c>
      <c r="B211" s="5" t="str">
        <f>'2020_1-2-4_Download'!C220</f>
        <v>Salzgitter  Stadt</v>
      </c>
      <c r="C211" s="147" t="str">
        <f>'2020_1-2-4_Download'!$E$8</f>
        <v>Polen</v>
      </c>
      <c r="D211" s="5" t="s">
        <v>71</v>
      </c>
      <c r="E211" s="5">
        <f>'2020_1-2-4_Download'!E220</f>
        <v>1162</v>
      </c>
    </row>
    <row r="212" spans="1:5">
      <c r="A212" s="5">
        <f>'2020_1-2-4_Download'!D221</f>
        <v>2014</v>
      </c>
      <c r="B212" s="5" t="str">
        <f>'2020_1-2-4_Download'!C221</f>
        <v>Wolfsburg  Stadt</v>
      </c>
      <c r="C212" s="147" t="str">
        <f>'2020_1-2-4_Download'!$E$8</f>
        <v>Polen</v>
      </c>
      <c r="D212" s="5" t="s">
        <v>71</v>
      </c>
      <c r="E212" s="5">
        <f>'2020_1-2-4_Download'!E221</f>
        <v>1122</v>
      </c>
    </row>
    <row r="213" spans="1:5">
      <c r="A213" s="5">
        <f>'2020_1-2-4_Download'!D222</f>
        <v>2014</v>
      </c>
      <c r="B213" s="5" t="str">
        <f>'2020_1-2-4_Download'!C222</f>
        <v>Gifhorn</v>
      </c>
      <c r="C213" s="147" t="str">
        <f>'2020_1-2-4_Download'!$E$8</f>
        <v>Polen</v>
      </c>
      <c r="D213" s="5" t="s">
        <v>71</v>
      </c>
      <c r="E213" s="5">
        <f>'2020_1-2-4_Download'!E222</f>
        <v>945</v>
      </c>
    </row>
    <row r="214" spans="1:5">
      <c r="A214" s="5">
        <f>'2020_1-2-4_Download'!D223</f>
        <v>2014</v>
      </c>
      <c r="B214" s="5" t="str">
        <f>'2020_1-2-4_Download'!C223</f>
        <v>Goslar</v>
      </c>
      <c r="C214" s="147" t="str">
        <f>'2020_1-2-4_Download'!$E$8</f>
        <v>Polen</v>
      </c>
      <c r="D214" s="5" t="s">
        <v>71</v>
      </c>
      <c r="E214" s="5">
        <f>'2020_1-2-4_Download'!E223</f>
        <v>664</v>
      </c>
    </row>
    <row r="215" spans="1:5">
      <c r="A215" s="5">
        <f>'2020_1-2-4_Download'!D224</f>
        <v>2014</v>
      </c>
      <c r="B215" s="5" t="str">
        <f>'2020_1-2-4_Download'!C224</f>
        <v>Helmstedt</v>
      </c>
      <c r="C215" s="147" t="str">
        <f>'2020_1-2-4_Download'!$E$8</f>
        <v>Polen</v>
      </c>
      <c r="D215" s="5" t="s">
        <v>71</v>
      </c>
      <c r="E215" s="5">
        <f>'2020_1-2-4_Download'!E224</f>
        <v>509</v>
      </c>
    </row>
    <row r="216" spans="1:5">
      <c r="A216" s="5">
        <f>'2020_1-2-4_Download'!D225</f>
        <v>2014</v>
      </c>
      <c r="B216" s="5" t="str">
        <f>'2020_1-2-4_Download'!C225</f>
        <v>Northeim</v>
      </c>
      <c r="C216" s="147" t="str">
        <f>'2020_1-2-4_Download'!$E$8</f>
        <v>Polen</v>
      </c>
      <c r="D216" s="5" t="s">
        <v>71</v>
      </c>
      <c r="E216" s="5">
        <f>'2020_1-2-4_Download'!E225</f>
        <v>558</v>
      </c>
    </row>
    <row r="217" spans="1:5">
      <c r="A217" s="5">
        <f>'2020_1-2-4_Download'!D226</f>
        <v>2014</v>
      </c>
      <c r="B217" s="5" t="str">
        <f>'2020_1-2-4_Download'!C226</f>
        <v>Peine</v>
      </c>
      <c r="C217" s="147" t="str">
        <f>'2020_1-2-4_Download'!$E$8</f>
        <v>Polen</v>
      </c>
      <c r="D217" s="5" t="s">
        <v>71</v>
      </c>
      <c r="E217" s="5">
        <f>'2020_1-2-4_Download'!E226</f>
        <v>1022</v>
      </c>
    </row>
    <row r="218" spans="1:5">
      <c r="A218" s="5">
        <f>'2020_1-2-4_Download'!D227</f>
        <v>2014</v>
      </c>
      <c r="B218" s="5" t="str">
        <f>'2020_1-2-4_Download'!C227</f>
        <v>Wolfenbüttel</v>
      </c>
      <c r="C218" s="147" t="str">
        <f>'2020_1-2-4_Download'!$E$8</f>
        <v>Polen</v>
      </c>
      <c r="D218" s="5" t="s">
        <v>71</v>
      </c>
      <c r="E218" s="5">
        <f>'2020_1-2-4_Download'!E227</f>
        <v>678</v>
      </c>
    </row>
    <row r="219" spans="1:5">
      <c r="A219" s="5">
        <f>'2020_1-2-4_Download'!D228</f>
        <v>2014</v>
      </c>
      <c r="B219" s="5" t="str">
        <f>'2020_1-2-4_Download'!C228</f>
        <v>Göttingen</v>
      </c>
      <c r="C219" s="147" t="str">
        <f>'2020_1-2-4_Download'!$E$8</f>
        <v>Polen</v>
      </c>
      <c r="D219" s="5" t="s">
        <v>71</v>
      </c>
      <c r="E219" s="5">
        <f>'2020_1-2-4_Download'!E228</f>
        <v>1165</v>
      </c>
    </row>
    <row r="220" spans="1:5">
      <c r="A220" s="5">
        <f>'2020_1-2-4_Download'!D229</f>
        <v>2014</v>
      </c>
      <c r="B220" s="5" t="str">
        <f>'2020_1-2-4_Download'!C229</f>
        <v>Statistische Region Braunschweig</v>
      </c>
      <c r="C220" s="147" t="str">
        <f>'2020_1-2-4_Download'!$E$8</f>
        <v>Polen</v>
      </c>
      <c r="D220" s="5" t="s">
        <v>71</v>
      </c>
      <c r="E220" s="5">
        <f>'2020_1-2-4_Download'!E229</f>
        <v>11195</v>
      </c>
    </row>
    <row r="221" spans="1:5">
      <c r="A221" s="5">
        <f>'2020_1-2-4_Download'!D230</f>
        <v>2014</v>
      </c>
      <c r="B221" s="5" t="str">
        <f>'2020_1-2-4_Download'!C230</f>
        <v>Hannover  Region</v>
      </c>
      <c r="C221" s="147" t="str">
        <f>'2020_1-2-4_Download'!$E$8</f>
        <v>Polen</v>
      </c>
      <c r="D221" s="5" t="s">
        <v>71</v>
      </c>
      <c r="E221" s="5">
        <f>'2020_1-2-4_Download'!E230</f>
        <v>15188</v>
      </c>
    </row>
    <row r="222" spans="1:5">
      <c r="A222" s="5">
        <f>'2020_1-2-4_Download'!D231</f>
        <v>2014</v>
      </c>
      <c r="B222" s="5" t="str">
        <f>'2020_1-2-4_Download'!C231</f>
        <v>dav. Hannover  Lhst.</v>
      </c>
      <c r="C222" s="147" t="str">
        <f>'2020_1-2-4_Download'!$E$8</f>
        <v>Polen</v>
      </c>
      <c r="D222" s="5" t="s">
        <v>71</v>
      </c>
      <c r="E222" s="5">
        <f>'2020_1-2-4_Download'!E231</f>
        <v>8789</v>
      </c>
    </row>
    <row r="223" spans="1:5">
      <c r="A223" s="5">
        <f>'2020_1-2-4_Download'!D232</f>
        <v>2014</v>
      </c>
      <c r="B223" s="5" t="str">
        <f>'2020_1-2-4_Download'!C232</f>
        <v>dav. Hannover  Umland</v>
      </c>
      <c r="C223" s="147" t="str">
        <f>'2020_1-2-4_Download'!$E$8</f>
        <v>Polen</v>
      </c>
      <c r="D223" s="5" t="s">
        <v>71</v>
      </c>
      <c r="E223" s="5">
        <f>'2020_1-2-4_Download'!E232</f>
        <v>6399</v>
      </c>
    </row>
    <row r="224" spans="1:5">
      <c r="A224" s="5">
        <f>'2020_1-2-4_Download'!D233</f>
        <v>2014</v>
      </c>
      <c r="B224" s="5" t="str">
        <f>'2020_1-2-4_Download'!C233</f>
        <v>Diepholz</v>
      </c>
      <c r="C224" s="147" t="str">
        <f>'2020_1-2-4_Download'!$E$8</f>
        <v>Polen</v>
      </c>
      <c r="D224" s="5" t="s">
        <v>71</v>
      </c>
      <c r="E224" s="5">
        <f>'2020_1-2-4_Download'!E233</f>
        <v>2455</v>
      </c>
    </row>
    <row r="225" spans="1:5">
      <c r="A225" s="5">
        <f>'2020_1-2-4_Download'!D234</f>
        <v>2014</v>
      </c>
      <c r="B225" s="5" t="str">
        <f>'2020_1-2-4_Download'!C234</f>
        <v>Hameln-Pyrmont</v>
      </c>
      <c r="C225" s="147" t="str">
        <f>'2020_1-2-4_Download'!$E$8</f>
        <v>Polen</v>
      </c>
      <c r="D225" s="5" t="s">
        <v>71</v>
      </c>
      <c r="E225" s="5">
        <f>'2020_1-2-4_Download'!E234</f>
        <v>791</v>
      </c>
    </row>
    <row r="226" spans="1:5">
      <c r="A226" s="5">
        <f>'2020_1-2-4_Download'!D235</f>
        <v>2014</v>
      </c>
      <c r="B226" s="5" t="str">
        <f>'2020_1-2-4_Download'!C235</f>
        <v>Hildesheim</v>
      </c>
      <c r="C226" s="147" t="str">
        <f>'2020_1-2-4_Download'!$E$8</f>
        <v>Polen</v>
      </c>
      <c r="D226" s="5" t="s">
        <v>71</v>
      </c>
      <c r="E226" s="5">
        <f>'2020_1-2-4_Download'!E235</f>
        <v>1630</v>
      </c>
    </row>
    <row r="227" spans="1:5">
      <c r="A227" s="5">
        <f>'2020_1-2-4_Download'!D236</f>
        <v>2014</v>
      </c>
      <c r="B227" s="5" t="str">
        <f>'2020_1-2-4_Download'!C236</f>
        <v>Holzminden</v>
      </c>
      <c r="C227" s="147" t="str">
        <f>'2020_1-2-4_Download'!$E$8</f>
        <v>Polen</v>
      </c>
      <c r="D227" s="5" t="s">
        <v>71</v>
      </c>
      <c r="E227" s="5">
        <f>'2020_1-2-4_Download'!E236</f>
        <v>172</v>
      </c>
    </row>
    <row r="228" spans="1:5">
      <c r="A228" s="5">
        <f>'2020_1-2-4_Download'!D237</f>
        <v>2014</v>
      </c>
      <c r="B228" s="5" t="str">
        <f>'2020_1-2-4_Download'!C237</f>
        <v>Nienburg (Weser)</v>
      </c>
      <c r="C228" s="147" t="str">
        <f>'2020_1-2-4_Download'!$E$8</f>
        <v>Polen</v>
      </c>
      <c r="D228" s="5" t="s">
        <v>71</v>
      </c>
      <c r="E228" s="5">
        <f>'2020_1-2-4_Download'!E237</f>
        <v>1122</v>
      </c>
    </row>
    <row r="229" spans="1:5">
      <c r="A229" s="5">
        <f>'2020_1-2-4_Download'!D238</f>
        <v>2014</v>
      </c>
      <c r="B229" s="5" t="str">
        <f>'2020_1-2-4_Download'!C238</f>
        <v>Schaumburg</v>
      </c>
      <c r="C229" s="147" t="str">
        <f>'2020_1-2-4_Download'!$E$8</f>
        <v>Polen</v>
      </c>
      <c r="D229" s="5" t="s">
        <v>71</v>
      </c>
      <c r="E229" s="5">
        <f>'2020_1-2-4_Download'!E238</f>
        <v>1142</v>
      </c>
    </row>
    <row r="230" spans="1:5">
      <c r="A230" s="5">
        <f>'2020_1-2-4_Download'!D239</f>
        <v>2014</v>
      </c>
      <c r="B230" s="5" t="str">
        <f>'2020_1-2-4_Download'!C239</f>
        <v>Statistische Region Hannover</v>
      </c>
      <c r="C230" s="147" t="str">
        <f>'2020_1-2-4_Download'!$E$8</f>
        <v>Polen</v>
      </c>
      <c r="D230" s="5" t="s">
        <v>71</v>
      </c>
      <c r="E230" s="5">
        <f>'2020_1-2-4_Download'!E239</f>
        <v>22500</v>
      </c>
    </row>
    <row r="231" spans="1:5">
      <c r="A231" s="5">
        <f>'2020_1-2-4_Download'!D240</f>
        <v>2014</v>
      </c>
      <c r="B231" s="5" t="str">
        <f>'2020_1-2-4_Download'!C240</f>
        <v>Celle</v>
      </c>
      <c r="C231" s="147" t="str">
        <f>'2020_1-2-4_Download'!$E$8</f>
        <v>Polen</v>
      </c>
      <c r="D231" s="5" t="s">
        <v>71</v>
      </c>
      <c r="E231" s="5">
        <f>'2020_1-2-4_Download'!E240</f>
        <v>1081</v>
      </c>
    </row>
    <row r="232" spans="1:5">
      <c r="A232" s="5">
        <f>'2020_1-2-4_Download'!D241</f>
        <v>2014</v>
      </c>
      <c r="B232" s="5" t="str">
        <f>'2020_1-2-4_Download'!C241</f>
        <v>Cuxhaven</v>
      </c>
      <c r="C232" s="147" t="str">
        <f>'2020_1-2-4_Download'!$E$8</f>
        <v>Polen</v>
      </c>
      <c r="D232" s="5" t="s">
        <v>71</v>
      </c>
      <c r="E232" s="5">
        <f>'2020_1-2-4_Download'!E241</f>
        <v>1045</v>
      </c>
    </row>
    <row r="233" spans="1:5">
      <c r="A233" s="5">
        <f>'2020_1-2-4_Download'!D242</f>
        <v>2014</v>
      </c>
      <c r="B233" s="5" t="str">
        <f>'2020_1-2-4_Download'!C242</f>
        <v>Harburg</v>
      </c>
      <c r="C233" s="147" t="str">
        <f>'2020_1-2-4_Download'!$E$8</f>
        <v>Polen</v>
      </c>
      <c r="D233" s="5" t="s">
        <v>71</v>
      </c>
      <c r="E233" s="5">
        <f>'2020_1-2-4_Download'!E242</f>
        <v>1526</v>
      </c>
    </row>
    <row r="234" spans="1:5">
      <c r="A234" s="5">
        <f>'2020_1-2-4_Download'!D243</f>
        <v>2014</v>
      </c>
      <c r="B234" s="5" t="str">
        <f>'2020_1-2-4_Download'!C243</f>
        <v>Lüchow-Dannenberg</v>
      </c>
      <c r="C234" s="147" t="str">
        <f>'2020_1-2-4_Download'!$E$8</f>
        <v>Polen</v>
      </c>
      <c r="D234" s="5" t="s">
        <v>71</v>
      </c>
      <c r="E234" s="5">
        <f>'2020_1-2-4_Download'!E243</f>
        <v>631</v>
      </c>
    </row>
    <row r="235" spans="1:5">
      <c r="A235" s="5">
        <f>'2020_1-2-4_Download'!D244</f>
        <v>2014</v>
      </c>
      <c r="B235" s="5" t="str">
        <f>'2020_1-2-4_Download'!C244</f>
        <v>Lüneburg</v>
      </c>
      <c r="C235" s="147" t="str">
        <f>'2020_1-2-4_Download'!$E$8</f>
        <v>Polen</v>
      </c>
      <c r="D235" s="5" t="s">
        <v>71</v>
      </c>
      <c r="E235" s="5">
        <f>'2020_1-2-4_Download'!E244</f>
        <v>1180</v>
      </c>
    </row>
    <row r="236" spans="1:5">
      <c r="A236" s="5">
        <f>'2020_1-2-4_Download'!D245</f>
        <v>2014</v>
      </c>
      <c r="B236" s="5" t="str">
        <f>'2020_1-2-4_Download'!C245</f>
        <v>Osterholz</v>
      </c>
      <c r="C236" s="147" t="str">
        <f>'2020_1-2-4_Download'!$E$8</f>
        <v>Polen</v>
      </c>
      <c r="D236" s="5" t="s">
        <v>71</v>
      </c>
      <c r="E236" s="5">
        <f>'2020_1-2-4_Download'!E245</f>
        <v>664</v>
      </c>
    </row>
    <row r="237" spans="1:5">
      <c r="A237" s="5">
        <f>'2020_1-2-4_Download'!D246</f>
        <v>2014</v>
      </c>
      <c r="B237" s="5" t="str">
        <f>'2020_1-2-4_Download'!C246</f>
        <v>Rotenburg (Wümme)</v>
      </c>
      <c r="C237" s="147" t="str">
        <f>'2020_1-2-4_Download'!$E$8</f>
        <v>Polen</v>
      </c>
      <c r="D237" s="5" t="s">
        <v>71</v>
      </c>
      <c r="E237" s="5">
        <f>'2020_1-2-4_Download'!E246</f>
        <v>1500</v>
      </c>
    </row>
    <row r="238" spans="1:5">
      <c r="A238" s="5">
        <f>'2020_1-2-4_Download'!D247</f>
        <v>2014</v>
      </c>
      <c r="B238" s="5" t="str">
        <f>'2020_1-2-4_Download'!C247</f>
        <v>Heidekreis</v>
      </c>
      <c r="C238" s="147" t="str">
        <f>'2020_1-2-4_Download'!$E$8</f>
        <v>Polen</v>
      </c>
      <c r="D238" s="5" t="s">
        <v>71</v>
      </c>
      <c r="E238" s="5">
        <f>'2020_1-2-4_Download'!E247</f>
        <v>1426</v>
      </c>
    </row>
    <row r="239" spans="1:5">
      <c r="A239" s="5">
        <f>'2020_1-2-4_Download'!D248</f>
        <v>2014</v>
      </c>
      <c r="B239" s="5" t="str">
        <f>'2020_1-2-4_Download'!C248</f>
        <v>Stade</v>
      </c>
      <c r="C239" s="147" t="str">
        <f>'2020_1-2-4_Download'!$E$8</f>
        <v>Polen</v>
      </c>
      <c r="D239" s="5" t="s">
        <v>71</v>
      </c>
      <c r="E239" s="5">
        <f>'2020_1-2-4_Download'!E248</f>
        <v>2602</v>
      </c>
    </row>
    <row r="240" spans="1:5">
      <c r="A240" s="5">
        <f>'2020_1-2-4_Download'!D249</f>
        <v>2014</v>
      </c>
      <c r="B240" s="5" t="str">
        <f>'2020_1-2-4_Download'!C249</f>
        <v>Uelzen</v>
      </c>
      <c r="C240" s="147" t="str">
        <f>'2020_1-2-4_Download'!$E$8</f>
        <v>Polen</v>
      </c>
      <c r="D240" s="5" t="s">
        <v>71</v>
      </c>
      <c r="E240" s="5">
        <f>'2020_1-2-4_Download'!E249</f>
        <v>682</v>
      </c>
    </row>
    <row r="241" spans="1:5">
      <c r="A241" s="5">
        <f>'2020_1-2-4_Download'!D250</f>
        <v>2014</v>
      </c>
      <c r="B241" s="5" t="str">
        <f>'2020_1-2-4_Download'!C250</f>
        <v>Verden</v>
      </c>
      <c r="C241" s="147" t="str">
        <f>'2020_1-2-4_Download'!$E$8</f>
        <v>Polen</v>
      </c>
      <c r="D241" s="5" t="s">
        <v>71</v>
      </c>
      <c r="E241" s="5">
        <f>'2020_1-2-4_Download'!E250</f>
        <v>1055</v>
      </c>
    </row>
    <row r="242" spans="1:5">
      <c r="A242" s="5">
        <f>'2020_1-2-4_Download'!D251</f>
        <v>2014</v>
      </c>
      <c r="B242" s="5" t="str">
        <f>'2020_1-2-4_Download'!C251</f>
        <v>Statistische Region Lüneburg</v>
      </c>
      <c r="C242" s="147" t="str">
        <f>'2020_1-2-4_Download'!$E$8</f>
        <v>Polen</v>
      </c>
      <c r="D242" s="5" t="s">
        <v>71</v>
      </c>
      <c r="E242" s="5">
        <f>'2020_1-2-4_Download'!E251</f>
        <v>13392</v>
      </c>
    </row>
    <row r="243" spans="1:5">
      <c r="A243" s="5">
        <f>'2020_1-2-4_Download'!D252</f>
        <v>2014</v>
      </c>
      <c r="B243" s="5" t="str">
        <f>'2020_1-2-4_Download'!C252</f>
        <v>Delmenhorst  Stadt</v>
      </c>
      <c r="C243" s="147" t="str">
        <f>'2020_1-2-4_Download'!$E$8</f>
        <v>Polen</v>
      </c>
      <c r="D243" s="5" t="s">
        <v>71</v>
      </c>
      <c r="E243" s="5">
        <f>'2020_1-2-4_Download'!E252</f>
        <v>1289</v>
      </c>
    </row>
    <row r="244" spans="1:5">
      <c r="A244" s="5">
        <f>'2020_1-2-4_Download'!D253</f>
        <v>2014</v>
      </c>
      <c r="B244" s="5" t="str">
        <f>'2020_1-2-4_Download'!C253</f>
        <v>Emden  Stadt</v>
      </c>
      <c r="C244" s="147" t="str">
        <f>'2020_1-2-4_Download'!$E$8</f>
        <v>Polen</v>
      </c>
      <c r="D244" s="5" t="s">
        <v>71</v>
      </c>
      <c r="E244" s="5">
        <f>'2020_1-2-4_Download'!E253</f>
        <v>761</v>
      </c>
    </row>
    <row r="245" spans="1:5">
      <c r="A245" s="5">
        <f>'2020_1-2-4_Download'!D254</f>
        <v>2014</v>
      </c>
      <c r="B245" s="5" t="str">
        <f>'2020_1-2-4_Download'!C254</f>
        <v>Oldenburg(Oldb)  Stadt</v>
      </c>
      <c r="C245" s="147" t="str">
        <f>'2020_1-2-4_Download'!$E$8</f>
        <v>Polen</v>
      </c>
      <c r="D245" s="5" t="s">
        <v>71</v>
      </c>
      <c r="E245" s="5">
        <f>'2020_1-2-4_Download'!E254</f>
        <v>1145</v>
      </c>
    </row>
    <row r="246" spans="1:5">
      <c r="A246" s="5">
        <f>'2020_1-2-4_Download'!D255</f>
        <v>2014</v>
      </c>
      <c r="B246" s="5" t="str">
        <f>'2020_1-2-4_Download'!C255</f>
        <v>Osnabrück  Stadt</v>
      </c>
      <c r="C246" s="147" t="str">
        <f>'2020_1-2-4_Download'!$E$8</f>
        <v>Polen</v>
      </c>
      <c r="D246" s="5" t="s">
        <v>71</v>
      </c>
      <c r="E246" s="5">
        <f>'2020_1-2-4_Download'!E255</f>
        <v>1289</v>
      </c>
    </row>
    <row r="247" spans="1:5">
      <c r="A247" s="5">
        <f>'2020_1-2-4_Download'!D256</f>
        <v>2014</v>
      </c>
      <c r="B247" s="5" t="str">
        <f>'2020_1-2-4_Download'!C256</f>
        <v>Wilhelmshaven  Stadt</v>
      </c>
      <c r="C247" s="147" t="str">
        <f>'2020_1-2-4_Download'!$E$8</f>
        <v>Polen</v>
      </c>
      <c r="D247" s="5" t="s">
        <v>71</v>
      </c>
      <c r="E247" s="5">
        <f>'2020_1-2-4_Download'!E256</f>
        <v>587</v>
      </c>
    </row>
    <row r="248" spans="1:5">
      <c r="A248" s="5">
        <f>'2020_1-2-4_Download'!D257</f>
        <v>2014</v>
      </c>
      <c r="B248" s="5" t="str">
        <f>'2020_1-2-4_Download'!C257</f>
        <v>Ammerland</v>
      </c>
      <c r="C248" s="147" t="str">
        <f>'2020_1-2-4_Download'!$E$8</f>
        <v>Polen</v>
      </c>
      <c r="D248" s="5" t="s">
        <v>71</v>
      </c>
      <c r="E248" s="5">
        <f>'2020_1-2-4_Download'!E257</f>
        <v>1163</v>
      </c>
    </row>
    <row r="249" spans="1:5">
      <c r="A249" s="5">
        <f>'2020_1-2-4_Download'!D258</f>
        <v>2014</v>
      </c>
      <c r="B249" s="5" t="str">
        <f>'2020_1-2-4_Download'!C258</f>
        <v>Aurich</v>
      </c>
      <c r="C249" s="147" t="str">
        <f>'2020_1-2-4_Download'!$E$8</f>
        <v>Polen</v>
      </c>
      <c r="D249" s="5" t="s">
        <v>71</v>
      </c>
      <c r="E249" s="5">
        <f>'2020_1-2-4_Download'!E258</f>
        <v>1361</v>
      </c>
    </row>
    <row r="250" spans="1:5">
      <c r="A250" s="5">
        <f>'2020_1-2-4_Download'!D259</f>
        <v>2014</v>
      </c>
      <c r="B250" s="5" t="str">
        <f>'2020_1-2-4_Download'!C259</f>
        <v>Cloppenburg</v>
      </c>
      <c r="C250" s="147" t="str">
        <f>'2020_1-2-4_Download'!$E$8</f>
        <v>Polen</v>
      </c>
      <c r="D250" s="5" t="s">
        <v>71</v>
      </c>
      <c r="E250" s="5">
        <f>'2020_1-2-4_Download'!E259</f>
        <v>2812</v>
      </c>
    </row>
    <row r="251" spans="1:5">
      <c r="A251" s="5">
        <f>'2020_1-2-4_Download'!D260</f>
        <v>2014</v>
      </c>
      <c r="B251" s="5" t="str">
        <f>'2020_1-2-4_Download'!C260</f>
        <v>Emsland</v>
      </c>
      <c r="C251" s="147" t="str">
        <f>'2020_1-2-4_Download'!$E$8</f>
        <v>Polen</v>
      </c>
      <c r="D251" s="5" t="s">
        <v>71</v>
      </c>
      <c r="E251" s="5">
        <f>'2020_1-2-4_Download'!E260</f>
        <v>5082</v>
      </c>
    </row>
    <row r="252" spans="1:5">
      <c r="A252" s="5">
        <f>'2020_1-2-4_Download'!D261</f>
        <v>2014</v>
      </c>
      <c r="B252" s="5" t="str">
        <f>'2020_1-2-4_Download'!C261</f>
        <v>Friesland</v>
      </c>
      <c r="C252" s="147" t="str">
        <f>'2020_1-2-4_Download'!$E$8</f>
        <v>Polen</v>
      </c>
      <c r="D252" s="5" t="s">
        <v>71</v>
      </c>
      <c r="E252" s="5">
        <f>'2020_1-2-4_Download'!E261</f>
        <v>349</v>
      </c>
    </row>
    <row r="253" spans="1:5">
      <c r="A253" s="5">
        <f>'2020_1-2-4_Download'!D262</f>
        <v>2014</v>
      </c>
      <c r="B253" s="5" t="str">
        <f>'2020_1-2-4_Download'!C262</f>
        <v>Grafschaft Bentheim</v>
      </c>
      <c r="C253" s="147" t="str">
        <f>'2020_1-2-4_Download'!$E$8</f>
        <v>Polen</v>
      </c>
      <c r="D253" s="5" t="s">
        <v>71</v>
      </c>
      <c r="E253" s="5">
        <f>'2020_1-2-4_Download'!E262</f>
        <v>1715</v>
      </c>
    </row>
    <row r="254" spans="1:5">
      <c r="A254" s="5">
        <f>'2020_1-2-4_Download'!D263</f>
        <v>2014</v>
      </c>
      <c r="B254" s="5" t="str">
        <f>'2020_1-2-4_Download'!C263</f>
        <v>Leer</v>
      </c>
      <c r="C254" s="147" t="str">
        <f>'2020_1-2-4_Download'!$E$8</f>
        <v>Polen</v>
      </c>
      <c r="D254" s="5" t="s">
        <v>71</v>
      </c>
      <c r="E254" s="5">
        <f>'2020_1-2-4_Download'!E263</f>
        <v>893</v>
      </c>
    </row>
    <row r="255" spans="1:5">
      <c r="A255" s="5">
        <f>'2020_1-2-4_Download'!D264</f>
        <v>2014</v>
      </c>
      <c r="B255" s="5" t="str">
        <f>'2020_1-2-4_Download'!C264</f>
        <v>Oldenburg</v>
      </c>
      <c r="C255" s="147" t="str">
        <f>'2020_1-2-4_Download'!$E$8</f>
        <v>Polen</v>
      </c>
      <c r="D255" s="5" t="s">
        <v>71</v>
      </c>
      <c r="E255" s="5">
        <f>'2020_1-2-4_Download'!E264</f>
        <v>1572</v>
      </c>
    </row>
    <row r="256" spans="1:5">
      <c r="A256" s="5">
        <f>'2020_1-2-4_Download'!D265</f>
        <v>2014</v>
      </c>
      <c r="B256" s="5" t="str">
        <f>'2020_1-2-4_Download'!C265</f>
        <v>Osnabrück</v>
      </c>
      <c r="C256" s="147" t="str">
        <f>'2020_1-2-4_Download'!$E$8</f>
        <v>Polen</v>
      </c>
      <c r="D256" s="5" t="s">
        <v>71</v>
      </c>
      <c r="E256" s="5">
        <f>'2020_1-2-4_Download'!E265</f>
        <v>3851</v>
      </c>
    </row>
    <row r="257" spans="1:5">
      <c r="A257" s="5">
        <f>'2020_1-2-4_Download'!D266</f>
        <v>2014</v>
      </c>
      <c r="B257" s="5" t="str">
        <f>'2020_1-2-4_Download'!C266</f>
        <v>Vechta</v>
      </c>
      <c r="C257" s="147" t="str">
        <f>'2020_1-2-4_Download'!$E$8</f>
        <v>Polen</v>
      </c>
      <c r="D257" s="5" t="s">
        <v>71</v>
      </c>
      <c r="E257" s="5">
        <f>'2020_1-2-4_Download'!E266</f>
        <v>3094</v>
      </c>
    </row>
    <row r="258" spans="1:5">
      <c r="A258" s="5">
        <f>'2020_1-2-4_Download'!D267</f>
        <v>2014</v>
      </c>
      <c r="B258" s="5" t="str">
        <f>'2020_1-2-4_Download'!C267</f>
        <v>Wesermarsch</v>
      </c>
      <c r="C258" s="147" t="str">
        <f>'2020_1-2-4_Download'!$E$8</f>
        <v>Polen</v>
      </c>
      <c r="D258" s="5" t="s">
        <v>71</v>
      </c>
      <c r="E258" s="5">
        <f>'2020_1-2-4_Download'!E267</f>
        <v>783</v>
      </c>
    </row>
    <row r="259" spans="1:5">
      <c r="A259" s="5">
        <f>'2020_1-2-4_Download'!D268</f>
        <v>2014</v>
      </c>
      <c r="B259" s="5" t="str">
        <f>'2020_1-2-4_Download'!C268</f>
        <v>Wittmund</v>
      </c>
      <c r="C259" s="147" t="str">
        <f>'2020_1-2-4_Download'!$E$8</f>
        <v>Polen</v>
      </c>
      <c r="D259" s="5" t="s">
        <v>71</v>
      </c>
      <c r="E259" s="5">
        <f>'2020_1-2-4_Download'!E268</f>
        <v>327</v>
      </c>
    </row>
    <row r="260" spans="1:5">
      <c r="A260" s="5">
        <f>'2020_1-2-4_Download'!D269</f>
        <v>2014</v>
      </c>
      <c r="B260" s="5" t="str">
        <f>'2020_1-2-4_Download'!C269</f>
        <v>Statistische Region Weser-Ems</v>
      </c>
      <c r="C260" s="147" t="str">
        <f>'2020_1-2-4_Download'!$E$8</f>
        <v>Polen</v>
      </c>
      <c r="D260" s="5" t="s">
        <v>71</v>
      </c>
      <c r="E260" s="5">
        <f>'2020_1-2-4_Download'!E269</f>
        <v>28073</v>
      </c>
    </row>
    <row r="261" spans="1:5">
      <c r="A261" s="5">
        <f>'2020_1-2-4_Download'!D270</f>
        <v>2014</v>
      </c>
      <c r="B261" s="5" t="str">
        <f>'2020_1-2-4_Download'!C270</f>
        <v>Niedersachsen</v>
      </c>
      <c r="C261" s="147" t="str">
        <f>'2020_1-2-4_Download'!$E$8</f>
        <v>Polen</v>
      </c>
      <c r="D261" s="5" t="s">
        <v>71</v>
      </c>
      <c r="E261" s="5">
        <f>'2020_1-2-4_Download'!E270</f>
        <v>75160</v>
      </c>
    </row>
    <row r="262" spans="1:5">
      <c r="A262" s="5">
        <f>'2020_1-2-4_Download'!D271</f>
        <v>2015</v>
      </c>
      <c r="B262" s="5" t="str">
        <f>'2020_1-2-4_Download'!C271</f>
        <v>Braunschweig  Stadt</v>
      </c>
      <c r="C262" s="147" t="str">
        <f>'2020_1-2-4_Download'!$E$8</f>
        <v>Polen</v>
      </c>
      <c r="D262" s="5" t="s">
        <v>71</v>
      </c>
      <c r="E262" s="5">
        <f>'2020_1-2-4_Download'!E271</f>
        <v>3638</v>
      </c>
    </row>
    <row r="263" spans="1:5">
      <c r="A263" s="5">
        <f>'2020_1-2-4_Download'!D272</f>
        <v>2015</v>
      </c>
      <c r="B263" s="5" t="str">
        <f>'2020_1-2-4_Download'!C272</f>
        <v>Salzgitter  Stadt</v>
      </c>
      <c r="C263" s="147" t="str">
        <f>'2020_1-2-4_Download'!$E$8</f>
        <v>Polen</v>
      </c>
      <c r="D263" s="5" t="s">
        <v>71</v>
      </c>
      <c r="E263" s="5">
        <f>'2020_1-2-4_Download'!E272</f>
        <v>1476</v>
      </c>
    </row>
    <row r="264" spans="1:5">
      <c r="A264" s="5">
        <f>'2020_1-2-4_Download'!D273</f>
        <v>2015</v>
      </c>
      <c r="B264" s="5" t="str">
        <f>'2020_1-2-4_Download'!C273</f>
        <v>Wolfsburg  Stadt</v>
      </c>
      <c r="C264" s="147" t="str">
        <f>'2020_1-2-4_Download'!$E$8</f>
        <v>Polen</v>
      </c>
      <c r="D264" s="5" t="s">
        <v>71</v>
      </c>
      <c r="E264" s="5">
        <f>'2020_1-2-4_Download'!E273</f>
        <v>1202</v>
      </c>
    </row>
    <row r="265" spans="1:5">
      <c r="A265" s="5">
        <f>'2020_1-2-4_Download'!D274</f>
        <v>2015</v>
      </c>
      <c r="B265" s="5" t="str">
        <f>'2020_1-2-4_Download'!C274</f>
        <v>Gifhorn</v>
      </c>
      <c r="C265" s="147" t="str">
        <f>'2020_1-2-4_Download'!$E$8</f>
        <v>Polen</v>
      </c>
      <c r="D265" s="5" t="s">
        <v>71</v>
      </c>
      <c r="E265" s="5">
        <f>'2020_1-2-4_Download'!E274</f>
        <v>1040</v>
      </c>
    </row>
    <row r="266" spans="1:5">
      <c r="A266" s="5">
        <f>'2020_1-2-4_Download'!D275</f>
        <v>2015</v>
      </c>
      <c r="B266" s="5" t="str">
        <f>'2020_1-2-4_Download'!C275</f>
        <v>Goslar</v>
      </c>
      <c r="C266" s="147" t="str">
        <f>'2020_1-2-4_Download'!$E$8</f>
        <v>Polen</v>
      </c>
      <c r="D266" s="5" t="s">
        <v>71</v>
      </c>
      <c r="E266" s="5">
        <f>'2020_1-2-4_Download'!E275</f>
        <v>741</v>
      </c>
    </row>
    <row r="267" spans="1:5">
      <c r="A267" s="5">
        <f>'2020_1-2-4_Download'!D276</f>
        <v>2015</v>
      </c>
      <c r="B267" s="5" t="str">
        <f>'2020_1-2-4_Download'!C276</f>
        <v>Helmstedt</v>
      </c>
      <c r="C267" s="147" t="str">
        <f>'2020_1-2-4_Download'!$E$8</f>
        <v>Polen</v>
      </c>
      <c r="D267" s="5" t="s">
        <v>71</v>
      </c>
      <c r="E267" s="5">
        <f>'2020_1-2-4_Download'!E276</f>
        <v>667</v>
      </c>
    </row>
    <row r="268" spans="1:5">
      <c r="A268" s="5">
        <f>'2020_1-2-4_Download'!D277</f>
        <v>2015</v>
      </c>
      <c r="B268" s="5" t="str">
        <f>'2020_1-2-4_Download'!C277</f>
        <v>Northeim</v>
      </c>
      <c r="C268" s="147" t="str">
        <f>'2020_1-2-4_Download'!$E$8</f>
        <v>Polen</v>
      </c>
      <c r="D268" s="5" t="s">
        <v>71</v>
      </c>
      <c r="E268" s="5">
        <f>'2020_1-2-4_Download'!E277</f>
        <v>680</v>
      </c>
    </row>
    <row r="269" spans="1:5">
      <c r="A269" s="5">
        <f>'2020_1-2-4_Download'!D278</f>
        <v>2015</v>
      </c>
      <c r="B269" s="5" t="str">
        <f>'2020_1-2-4_Download'!C278</f>
        <v>Peine</v>
      </c>
      <c r="C269" s="147" t="str">
        <f>'2020_1-2-4_Download'!$E$8</f>
        <v>Polen</v>
      </c>
      <c r="D269" s="5" t="s">
        <v>71</v>
      </c>
      <c r="E269" s="5">
        <f>'2020_1-2-4_Download'!E278</f>
        <v>1143</v>
      </c>
    </row>
    <row r="270" spans="1:5">
      <c r="A270" s="5">
        <f>'2020_1-2-4_Download'!D279</f>
        <v>2015</v>
      </c>
      <c r="B270" s="5" t="str">
        <f>'2020_1-2-4_Download'!C279</f>
        <v>Wolfenbüttel</v>
      </c>
      <c r="C270" s="147" t="str">
        <f>'2020_1-2-4_Download'!$E$8</f>
        <v>Polen</v>
      </c>
      <c r="D270" s="5" t="s">
        <v>71</v>
      </c>
      <c r="E270" s="5">
        <f>'2020_1-2-4_Download'!E279</f>
        <v>727</v>
      </c>
    </row>
    <row r="271" spans="1:5">
      <c r="A271" s="5">
        <f>'2020_1-2-4_Download'!D280</f>
        <v>2015</v>
      </c>
      <c r="B271" s="5" t="str">
        <f>'2020_1-2-4_Download'!C280</f>
        <v>Göttingen</v>
      </c>
      <c r="C271" s="147" t="str">
        <f>'2020_1-2-4_Download'!$E$8</f>
        <v>Polen</v>
      </c>
      <c r="D271" s="5" t="s">
        <v>71</v>
      </c>
      <c r="E271" s="5">
        <f>'2020_1-2-4_Download'!E280</f>
        <v>1291</v>
      </c>
    </row>
    <row r="272" spans="1:5">
      <c r="A272" s="5">
        <f>'2020_1-2-4_Download'!D281</f>
        <v>2015</v>
      </c>
      <c r="B272" s="5" t="str">
        <f>'2020_1-2-4_Download'!C281</f>
        <v>Statistische Region Braunschweig</v>
      </c>
      <c r="C272" s="147" t="str">
        <f>'2020_1-2-4_Download'!$E$8</f>
        <v>Polen</v>
      </c>
      <c r="D272" s="5" t="s">
        <v>71</v>
      </c>
      <c r="E272" s="5">
        <f>'2020_1-2-4_Download'!E281</f>
        <v>12605</v>
      </c>
    </row>
    <row r="273" spans="1:5">
      <c r="A273" s="5">
        <f>'2020_1-2-4_Download'!D282</f>
        <v>2015</v>
      </c>
      <c r="B273" s="5" t="str">
        <f>'2020_1-2-4_Download'!C282</f>
        <v>Hannover  Region</v>
      </c>
      <c r="C273" s="147" t="str">
        <f>'2020_1-2-4_Download'!$E$8</f>
        <v>Polen</v>
      </c>
      <c r="D273" s="5" t="s">
        <v>71</v>
      </c>
      <c r="E273" s="5">
        <f>'2020_1-2-4_Download'!E282</f>
        <v>16964</v>
      </c>
    </row>
    <row r="274" spans="1:5">
      <c r="A274" s="5">
        <f>'2020_1-2-4_Download'!D283</f>
        <v>2015</v>
      </c>
      <c r="B274" s="5" t="str">
        <f>'2020_1-2-4_Download'!C283</f>
        <v>dav. Hannover  Lhst.</v>
      </c>
      <c r="C274" s="147" t="str">
        <f>'2020_1-2-4_Download'!$E$8</f>
        <v>Polen</v>
      </c>
      <c r="D274" s="5" t="s">
        <v>71</v>
      </c>
      <c r="E274" s="5">
        <f>'2020_1-2-4_Download'!E283</f>
        <v>9470</v>
      </c>
    </row>
    <row r="275" spans="1:5">
      <c r="A275" s="5">
        <f>'2020_1-2-4_Download'!D284</f>
        <v>2015</v>
      </c>
      <c r="B275" s="5" t="str">
        <f>'2020_1-2-4_Download'!C284</f>
        <v>dav. Hannover  Umland</v>
      </c>
      <c r="C275" s="147" t="str">
        <f>'2020_1-2-4_Download'!$E$8</f>
        <v>Polen</v>
      </c>
      <c r="D275" s="5" t="s">
        <v>71</v>
      </c>
      <c r="E275" s="5">
        <f>'2020_1-2-4_Download'!E284</f>
        <v>7494</v>
      </c>
    </row>
    <row r="276" spans="1:5">
      <c r="A276" s="5">
        <f>'2020_1-2-4_Download'!D285</f>
        <v>2015</v>
      </c>
      <c r="B276" s="5" t="str">
        <f>'2020_1-2-4_Download'!C285</f>
        <v>Diepholz</v>
      </c>
      <c r="C276" s="147" t="str">
        <f>'2020_1-2-4_Download'!$E$8</f>
        <v>Polen</v>
      </c>
      <c r="D276" s="5" t="s">
        <v>71</v>
      </c>
      <c r="E276" s="5">
        <f>'2020_1-2-4_Download'!E285</f>
        <v>2682</v>
      </c>
    </row>
    <row r="277" spans="1:5">
      <c r="A277" s="5">
        <f>'2020_1-2-4_Download'!D286</f>
        <v>2015</v>
      </c>
      <c r="B277" s="5" t="str">
        <f>'2020_1-2-4_Download'!C286</f>
        <v>Hameln-Pyrmont</v>
      </c>
      <c r="C277" s="147" t="str">
        <f>'2020_1-2-4_Download'!$E$8</f>
        <v>Polen</v>
      </c>
      <c r="D277" s="5" t="s">
        <v>71</v>
      </c>
      <c r="E277" s="5">
        <f>'2020_1-2-4_Download'!E286</f>
        <v>871</v>
      </c>
    </row>
    <row r="278" spans="1:5">
      <c r="A278" s="5">
        <f>'2020_1-2-4_Download'!D287</f>
        <v>2015</v>
      </c>
      <c r="B278" s="5" t="str">
        <f>'2020_1-2-4_Download'!C287</f>
        <v>Hildesheim</v>
      </c>
      <c r="C278" s="147" t="str">
        <f>'2020_1-2-4_Download'!$E$8</f>
        <v>Polen</v>
      </c>
      <c r="D278" s="5" t="s">
        <v>71</v>
      </c>
      <c r="E278" s="5">
        <f>'2020_1-2-4_Download'!E287</f>
        <v>1864</v>
      </c>
    </row>
    <row r="279" spans="1:5">
      <c r="A279" s="5">
        <f>'2020_1-2-4_Download'!D288</f>
        <v>2015</v>
      </c>
      <c r="B279" s="5" t="str">
        <f>'2020_1-2-4_Download'!C288</f>
        <v>Holzminden</v>
      </c>
      <c r="C279" s="147" t="str">
        <f>'2020_1-2-4_Download'!$E$8</f>
        <v>Polen</v>
      </c>
      <c r="D279" s="5" t="s">
        <v>71</v>
      </c>
      <c r="E279" s="5">
        <f>'2020_1-2-4_Download'!E288</f>
        <v>163</v>
      </c>
    </row>
    <row r="280" spans="1:5">
      <c r="A280" s="5">
        <f>'2020_1-2-4_Download'!D289</f>
        <v>2015</v>
      </c>
      <c r="B280" s="5" t="str">
        <f>'2020_1-2-4_Download'!C289</f>
        <v>Nienburg (Weser)</v>
      </c>
      <c r="C280" s="147" t="str">
        <f>'2020_1-2-4_Download'!$E$8</f>
        <v>Polen</v>
      </c>
      <c r="D280" s="5" t="s">
        <v>71</v>
      </c>
      <c r="E280" s="5">
        <f>'2020_1-2-4_Download'!E289</f>
        <v>1203</v>
      </c>
    </row>
    <row r="281" spans="1:5">
      <c r="A281" s="5">
        <f>'2020_1-2-4_Download'!D290</f>
        <v>2015</v>
      </c>
      <c r="B281" s="5" t="str">
        <f>'2020_1-2-4_Download'!C290</f>
        <v>Schaumburg</v>
      </c>
      <c r="C281" s="147" t="str">
        <f>'2020_1-2-4_Download'!$E$8</f>
        <v>Polen</v>
      </c>
      <c r="D281" s="5" t="s">
        <v>71</v>
      </c>
      <c r="E281" s="5">
        <f>'2020_1-2-4_Download'!E290</f>
        <v>1335</v>
      </c>
    </row>
    <row r="282" spans="1:5">
      <c r="A282" s="5">
        <f>'2020_1-2-4_Download'!D291</f>
        <v>2015</v>
      </c>
      <c r="B282" s="5" t="str">
        <f>'2020_1-2-4_Download'!C291</f>
        <v>Statistische Region Hannover</v>
      </c>
      <c r="C282" s="147" t="str">
        <f>'2020_1-2-4_Download'!$E$8</f>
        <v>Polen</v>
      </c>
      <c r="D282" s="5" t="s">
        <v>71</v>
      </c>
      <c r="E282" s="5">
        <f>'2020_1-2-4_Download'!E291</f>
        <v>25082</v>
      </c>
    </row>
    <row r="283" spans="1:5">
      <c r="A283" s="5">
        <f>'2020_1-2-4_Download'!D292</f>
        <v>2015</v>
      </c>
      <c r="B283" s="5" t="str">
        <f>'2020_1-2-4_Download'!C292</f>
        <v>Celle</v>
      </c>
      <c r="C283" s="147" t="str">
        <f>'2020_1-2-4_Download'!$E$8</f>
        <v>Polen</v>
      </c>
      <c r="D283" s="5" t="s">
        <v>71</v>
      </c>
      <c r="E283" s="5">
        <f>'2020_1-2-4_Download'!E292</f>
        <v>1228</v>
      </c>
    </row>
    <row r="284" spans="1:5">
      <c r="A284" s="5">
        <f>'2020_1-2-4_Download'!D293</f>
        <v>2015</v>
      </c>
      <c r="B284" s="5" t="str">
        <f>'2020_1-2-4_Download'!C293</f>
        <v>Cuxhaven</v>
      </c>
      <c r="C284" s="147" t="str">
        <f>'2020_1-2-4_Download'!$E$8</f>
        <v>Polen</v>
      </c>
      <c r="D284" s="5" t="s">
        <v>71</v>
      </c>
      <c r="E284" s="5">
        <f>'2020_1-2-4_Download'!E293</f>
        <v>1248</v>
      </c>
    </row>
    <row r="285" spans="1:5">
      <c r="A285" s="5">
        <f>'2020_1-2-4_Download'!D294</f>
        <v>2015</v>
      </c>
      <c r="B285" s="5" t="str">
        <f>'2020_1-2-4_Download'!C294</f>
        <v>Harburg</v>
      </c>
      <c r="C285" s="147" t="str">
        <f>'2020_1-2-4_Download'!$E$8</f>
        <v>Polen</v>
      </c>
      <c r="D285" s="5" t="s">
        <v>71</v>
      </c>
      <c r="E285" s="5">
        <f>'2020_1-2-4_Download'!E294</f>
        <v>1569</v>
      </c>
    </row>
    <row r="286" spans="1:5">
      <c r="A286" s="5">
        <f>'2020_1-2-4_Download'!D295</f>
        <v>2015</v>
      </c>
      <c r="B286" s="5" t="str">
        <f>'2020_1-2-4_Download'!C295</f>
        <v>Lüchow-Dannenberg</v>
      </c>
      <c r="C286" s="147" t="str">
        <f>'2020_1-2-4_Download'!$E$8</f>
        <v>Polen</v>
      </c>
      <c r="D286" s="5" t="s">
        <v>71</v>
      </c>
      <c r="E286" s="5">
        <f>'2020_1-2-4_Download'!E295</f>
        <v>731</v>
      </c>
    </row>
    <row r="287" spans="1:5">
      <c r="A287" s="5">
        <f>'2020_1-2-4_Download'!D296</f>
        <v>2015</v>
      </c>
      <c r="B287" s="5" t="str">
        <f>'2020_1-2-4_Download'!C296</f>
        <v>Lüneburg</v>
      </c>
      <c r="C287" s="147" t="str">
        <f>'2020_1-2-4_Download'!$E$8</f>
        <v>Polen</v>
      </c>
      <c r="D287" s="5" t="s">
        <v>71</v>
      </c>
      <c r="E287" s="5">
        <f>'2020_1-2-4_Download'!E296</f>
        <v>1254</v>
      </c>
    </row>
    <row r="288" spans="1:5">
      <c r="A288" s="5">
        <f>'2020_1-2-4_Download'!D297</f>
        <v>2015</v>
      </c>
      <c r="B288" s="5" t="str">
        <f>'2020_1-2-4_Download'!C297</f>
        <v>Osterholz</v>
      </c>
      <c r="C288" s="147" t="str">
        <f>'2020_1-2-4_Download'!$E$8</f>
        <v>Polen</v>
      </c>
      <c r="D288" s="5" t="s">
        <v>71</v>
      </c>
      <c r="E288" s="5">
        <f>'2020_1-2-4_Download'!E297</f>
        <v>725</v>
      </c>
    </row>
    <row r="289" spans="1:5">
      <c r="A289" s="5">
        <f>'2020_1-2-4_Download'!D298</f>
        <v>2015</v>
      </c>
      <c r="B289" s="5" t="str">
        <f>'2020_1-2-4_Download'!C298</f>
        <v>Rotenburg (Wümme)</v>
      </c>
      <c r="C289" s="147" t="str">
        <f>'2020_1-2-4_Download'!$E$8</f>
        <v>Polen</v>
      </c>
      <c r="D289" s="5" t="s">
        <v>71</v>
      </c>
      <c r="E289" s="5">
        <f>'2020_1-2-4_Download'!E298</f>
        <v>1673</v>
      </c>
    </row>
    <row r="290" spans="1:5">
      <c r="A290" s="5">
        <f>'2020_1-2-4_Download'!D299</f>
        <v>2015</v>
      </c>
      <c r="B290" s="5" t="str">
        <f>'2020_1-2-4_Download'!C299</f>
        <v>Heidekreis</v>
      </c>
      <c r="C290" s="147" t="str">
        <f>'2020_1-2-4_Download'!$E$8</f>
        <v>Polen</v>
      </c>
      <c r="D290" s="5" t="s">
        <v>71</v>
      </c>
      <c r="E290" s="5">
        <f>'2020_1-2-4_Download'!E299</f>
        <v>1732</v>
      </c>
    </row>
    <row r="291" spans="1:5">
      <c r="A291" s="5">
        <f>'2020_1-2-4_Download'!D300</f>
        <v>2015</v>
      </c>
      <c r="B291" s="5" t="str">
        <f>'2020_1-2-4_Download'!C300</f>
        <v>Stade</v>
      </c>
      <c r="C291" s="147" t="str">
        <f>'2020_1-2-4_Download'!$E$8</f>
        <v>Polen</v>
      </c>
      <c r="D291" s="5" t="s">
        <v>71</v>
      </c>
      <c r="E291" s="5">
        <f>'2020_1-2-4_Download'!E300</f>
        <v>2766</v>
      </c>
    </row>
    <row r="292" spans="1:5">
      <c r="A292" s="5">
        <f>'2020_1-2-4_Download'!D301</f>
        <v>2015</v>
      </c>
      <c r="B292" s="5" t="str">
        <f>'2020_1-2-4_Download'!C301</f>
        <v>Uelzen</v>
      </c>
      <c r="C292" s="147" t="str">
        <f>'2020_1-2-4_Download'!$E$8</f>
        <v>Polen</v>
      </c>
      <c r="D292" s="5" t="s">
        <v>71</v>
      </c>
      <c r="E292" s="5">
        <f>'2020_1-2-4_Download'!E301</f>
        <v>754</v>
      </c>
    </row>
    <row r="293" spans="1:5">
      <c r="A293" s="5">
        <f>'2020_1-2-4_Download'!D302</f>
        <v>2015</v>
      </c>
      <c r="B293" s="5" t="str">
        <f>'2020_1-2-4_Download'!C302</f>
        <v>Verden</v>
      </c>
      <c r="C293" s="147" t="str">
        <f>'2020_1-2-4_Download'!$E$8</f>
        <v>Polen</v>
      </c>
      <c r="D293" s="5" t="s">
        <v>71</v>
      </c>
      <c r="E293" s="5">
        <f>'2020_1-2-4_Download'!E302</f>
        <v>1147</v>
      </c>
    </row>
    <row r="294" spans="1:5">
      <c r="A294" s="5">
        <f>'2020_1-2-4_Download'!D303</f>
        <v>2015</v>
      </c>
      <c r="B294" s="5" t="str">
        <f>'2020_1-2-4_Download'!C303</f>
        <v>Statistische Region Lüneburg</v>
      </c>
      <c r="C294" s="147" t="str">
        <f>'2020_1-2-4_Download'!$E$8</f>
        <v>Polen</v>
      </c>
      <c r="D294" s="5" t="s">
        <v>71</v>
      </c>
      <c r="E294" s="5">
        <f>'2020_1-2-4_Download'!E303</f>
        <v>14827</v>
      </c>
    </row>
    <row r="295" spans="1:5">
      <c r="A295" s="5">
        <f>'2020_1-2-4_Download'!D304</f>
        <v>2015</v>
      </c>
      <c r="B295" s="5" t="str">
        <f>'2020_1-2-4_Download'!C304</f>
        <v>Delmenhorst  Stadt</v>
      </c>
      <c r="C295" s="147" t="str">
        <f>'2020_1-2-4_Download'!$E$8</f>
        <v>Polen</v>
      </c>
      <c r="D295" s="5" t="s">
        <v>71</v>
      </c>
      <c r="E295" s="5">
        <f>'2020_1-2-4_Download'!E304</f>
        <v>1488</v>
      </c>
    </row>
    <row r="296" spans="1:5">
      <c r="A296" s="5">
        <f>'2020_1-2-4_Download'!D305</f>
        <v>2015</v>
      </c>
      <c r="B296" s="5" t="str">
        <f>'2020_1-2-4_Download'!C305</f>
        <v>Emden  Stadt</v>
      </c>
      <c r="C296" s="147" t="str">
        <f>'2020_1-2-4_Download'!$E$8</f>
        <v>Polen</v>
      </c>
      <c r="D296" s="5" t="s">
        <v>71</v>
      </c>
      <c r="E296" s="5">
        <f>'2020_1-2-4_Download'!E305</f>
        <v>868</v>
      </c>
    </row>
    <row r="297" spans="1:5">
      <c r="A297" s="5">
        <f>'2020_1-2-4_Download'!D306</f>
        <v>2015</v>
      </c>
      <c r="B297" s="5" t="str">
        <f>'2020_1-2-4_Download'!C306</f>
        <v>Oldenburg(Oldb)  Stadt</v>
      </c>
      <c r="C297" s="147" t="str">
        <f>'2020_1-2-4_Download'!$E$8</f>
        <v>Polen</v>
      </c>
      <c r="D297" s="5" t="s">
        <v>71</v>
      </c>
      <c r="E297" s="5">
        <f>'2020_1-2-4_Download'!E306</f>
        <v>1319</v>
      </c>
    </row>
    <row r="298" spans="1:5">
      <c r="A298" s="5">
        <f>'2020_1-2-4_Download'!D307</f>
        <v>2015</v>
      </c>
      <c r="B298" s="5" t="str">
        <f>'2020_1-2-4_Download'!C307</f>
        <v>Osnabrück  Stadt</v>
      </c>
      <c r="C298" s="147" t="str">
        <f>'2020_1-2-4_Download'!$E$8</f>
        <v>Polen</v>
      </c>
      <c r="D298" s="5" t="s">
        <v>71</v>
      </c>
      <c r="E298" s="5">
        <f>'2020_1-2-4_Download'!E307</f>
        <v>1452</v>
      </c>
    </row>
    <row r="299" spans="1:5">
      <c r="A299" s="5">
        <f>'2020_1-2-4_Download'!D308</f>
        <v>2015</v>
      </c>
      <c r="B299" s="5" t="str">
        <f>'2020_1-2-4_Download'!C308</f>
        <v>Wilhelmshaven  Stadt</v>
      </c>
      <c r="C299" s="147" t="str">
        <f>'2020_1-2-4_Download'!$E$8</f>
        <v>Polen</v>
      </c>
      <c r="D299" s="5" t="s">
        <v>71</v>
      </c>
      <c r="E299" s="5">
        <f>'2020_1-2-4_Download'!E308</f>
        <v>597</v>
      </c>
    </row>
    <row r="300" spans="1:5">
      <c r="A300" s="5">
        <f>'2020_1-2-4_Download'!D309</f>
        <v>2015</v>
      </c>
      <c r="B300" s="5" t="str">
        <f>'2020_1-2-4_Download'!C309</f>
        <v>Ammerland</v>
      </c>
      <c r="C300" s="147" t="str">
        <f>'2020_1-2-4_Download'!$E$8</f>
        <v>Polen</v>
      </c>
      <c r="D300" s="5" t="s">
        <v>71</v>
      </c>
      <c r="E300" s="5">
        <f>'2020_1-2-4_Download'!E309</f>
        <v>1261</v>
      </c>
    </row>
    <row r="301" spans="1:5">
      <c r="A301" s="5">
        <f>'2020_1-2-4_Download'!D310</f>
        <v>2015</v>
      </c>
      <c r="B301" s="5" t="str">
        <f>'2020_1-2-4_Download'!C310</f>
        <v>Aurich</v>
      </c>
      <c r="C301" s="147" t="str">
        <f>'2020_1-2-4_Download'!$E$8</f>
        <v>Polen</v>
      </c>
      <c r="D301" s="5" t="s">
        <v>71</v>
      </c>
      <c r="E301" s="5">
        <f>'2020_1-2-4_Download'!E310</f>
        <v>1488</v>
      </c>
    </row>
    <row r="302" spans="1:5">
      <c r="A302" s="5">
        <f>'2020_1-2-4_Download'!D311</f>
        <v>2015</v>
      </c>
      <c r="B302" s="5" t="str">
        <f>'2020_1-2-4_Download'!C311</f>
        <v>Cloppenburg</v>
      </c>
      <c r="C302" s="147" t="str">
        <f>'2020_1-2-4_Download'!$E$8</f>
        <v>Polen</v>
      </c>
      <c r="D302" s="5" t="s">
        <v>71</v>
      </c>
      <c r="E302" s="5">
        <f>'2020_1-2-4_Download'!E311</f>
        <v>2956</v>
      </c>
    </row>
    <row r="303" spans="1:5">
      <c r="A303" s="5">
        <f>'2020_1-2-4_Download'!D312</f>
        <v>2015</v>
      </c>
      <c r="B303" s="5" t="str">
        <f>'2020_1-2-4_Download'!C312</f>
        <v>Emsland</v>
      </c>
      <c r="C303" s="147" t="str">
        <f>'2020_1-2-4_Download'!$E$8</f>
        <v>Polen</v>
      </c>
      <c r="D303" s="5" t="s">
        <v>71</v>
      </c>
      <c r="E303" s="5">
        <f>'2020_1-2-4_Download'!E312</f>
        <v>5811</v>
      </c>
    </row>
    <row r="304" spans="1:5">
      <c r="A304" s="5">
        <f>'2020_1-2-4_Download'!D313</f>
        <v>2015</v>
      </c>
      <c r="B304" s="5" t="str">
        <f>'2020_1-2-4_Download'!C313</f>
        <v>Friesland</v>
      </c>
      <c r="C304" s="147" t="str">
        <f>'2020_1-2-4_Download'!$E$8</f>
        <v>Polen</v>
      </c>
      <c r="D304" s="5" t="s">
        <v>71</v>
      </c>
      <c r="E304" s="5">
        <f>'2020_1-2-4_Download'!E313</f>
        <v>374</v>
      </c>
    </row>
    <row r="305" spans="1:5">
      <c r="A305" s="5">
        <f>'2020_1-2-4_Download'!D314</f>
        <v>2015</v>
      </c>
      <c r="B305" s="5" t="str">
        <f>'2020_1-2-4_Download'!C314</f>
        <v>Grafschaft Bentheim</v>
      </c>
      <c r="C305" s="147" t="str">
        <f>'2020_1-2-4_Download'!$E$8</f>
        <v>Polen</v>
      </c>
      <c r="D305" s="5" t="s">
        <v>71</v>
      </c>
      <c r="E305" s="5">
        <f>'2020_1-2-4_Download'!E314</f>
        <v>2065</v>
      </c>
    </row>
    <row r="306" spans="1:5">
      <c r="A306" s="5">
        <f>'2020_1-2-4_Download'!D315</f>
        <v>2015</v>
      </c>
      <c r="B306" s="5" t="str">
        <f>'2020_1-2-4_Download'!C315</f>
        <v>Leer</v>
      </c>
      <c r="C306" s="147" t="str">
        <f>'2020_1-2-4_Download'!$E$8</f>
        <v>Polen</v>
      </c>
      <c r="D306" s="5" t="s">
        <v>71</v>
      </c>
      <c r="E306" s="5">
        <f>'2020_1-2-4_Download'!E315</f>
        <v>978</v>
      </c>
    </row>
    <row r="307" spans="1:5">
      <c r="A307" s="5">
        <f>'2020_1-2-4_Download'!D316</f>
        <v>2015</v>
      </c>
      <c r="B307" s="5" t="str">
        <f>'2020_1-2-4_Download'!C316</f>
        <v>Oldenburg</v>
      </c>
      <c r="C307" s="147" t="str">
        <f>'2020_1-2-4_Download'!$E$8</f>
        <v>Polen</v>
      </c>
      <c r="D307" s="5" t="s">
        <v>71</v>
      </c>
      <c r="E307" s="5">
        <f>'2020_1-2-4_Download'!E316</f>
        <v>1679</v>
      </c>
    </row>
    <row r="308" spans="1:5">
      <c r="A308" s="5">
        <f>'2020_1-2-4_Download'!D317</f>
        <v>2015</v>
      </c>
      <c r="B308" s="5" t="str">
        <f>'2020_1-2-4_Download'!C317</f>
        <v>Osnabrück</v>
      </c>
      <c r="C308" s="147" t="str">
        <f>'2020_1-2-4_Download'!$E$8</f>
        <v>Polen</v>
      </c>
      <c r="D308" s="5" t="s">
        <v>71</v>
      </c>
      <c r="E308" s="5">
        <f>'2020_1-2-4_Download'!E317</f>
        <v>4241</v>
      </c>
    </row>
    <row r="309" spans="1:5">
      <c r="A309" s="5">
        <f>'2020_1-2-4_Download'!D318</f>
        <v>2015</v>
      </c>
      <c r="B309" s="5" t="str">
        <f>'2020_1-2-4_Download'!C318</f>
        <v>Vechta</v>
      </c>
      <c r="C309" s="147" t="str">
        <f>'2020_1-2-4_Download'!$E$8</f>
        <v>Polen</v>
      </c>
      <c r="D309" s="5" t="s">
        <v>71</v>
      </c>
      <c r="E309" s="5">
        <f>'2020_1-2-4_Download'!E318</f>
        <v>3555</v>
      </c>
    </row>
    <row r="310" spans="1:5">
      <c r="A310" s="5">
        <f>'2020_1-2-4_Download'!D319</f>
        <v>2015</v>
      </c>
      <c r="B310" s="5" t="str">
        <f>'2020_1-2-4_Download'!C319</f>
        <v>Wesermarsch</v>
      </c>
      <c r="C310" s="147" t="str">
        <f>'2020_1-2-4_Download'!$E$8</f>
        <v>Polen</v>
      </c>
      <c r="D310" s="5" t="s">
        <v>71</v>
      </c>
      <c r="E310" s="5">
        <f>'2020_1-2-4_Download'!E319</f>
        <v>912</v>
      </c>
    </row>
    <row r="311" spans="1:5">
      <c r="A311" s="5">
        <f>'2020_1-2-4_Download'!D320</f>
        <v>2015</v>
      </c>
      <c r="B311" s="5" t="str">
        <f>'2020_1-2-4_Download'!C320</f>
        <v>Wittmund</v>
      </c>
      <c r="C311" s="147" t="str">
        <f>'2020_1-2-4_Download'!$E$8</f>
        <v>Polen</v>
      </c>
      <c r="D311" s="5" t="s">
        <v>71</v>
      </c>
      <c r="E311" s="5">
        <f>'2020_1-2-4_Download'!E320</f>
        <v>392</v>
      </c>
    </row>
    <row r="312" spans="1:5">
      <c r="A312" s="5">
        <f>'2020_1-2-4_Download'!D321</f>
        <v>2015</v>
      </c>
      <c r="B312" s="5" t="str">
        <f>'2020_1-2-4_Download'!C321</f>
        <v>Statistische Region Weser-Ems</v>
      </c>
      <c r="C312" s="147" t="str">
        <f>'2020_1-2-4_Download'!$E$8</f>
        <v>Polen</v>
      </c>
      <c r="D312" s="5" t="s">
        <v>71</v>
      </c>
      <c r="E312" s="5">
        <f>'2020_1-2-4_Download'!E321</f>
        <v>31436</v>
      </c>
    </row>
    <row r="313" spans="1:5">
      <c r="A313" s="5">
        <f>'2020_1-2-4_Download'!D322</f>
        <v>2015</v>
      </c>
      <c r="B313" s="5" t="str">
        <f>'2020_1-2-4_Download'!C322</f>
        <v>Niedersachsen</v>
      </c>
      <c r="C313" s="147" t="str">
        <f>'2020_1-2-4_Download'!$E$8</f>
        <v>Polen</v>
      </c>
      <c r="D313" s="5" t="s">
        <v>71</v>
      </c>
      <c r="E313" s="5">
        <f>'2020_1-2-4_Download'!E322</f>
        <v>83950</v>
      </c>
    </row>
    <row r="314" spans="1:5">
      <c r="A314" s="5">
        <f>'2020_1-2-4_Download'!D323</f>
        <v>2016</v>
      </c>
      <c r="B314" s="5" t="str">
        <f>'2020_1-2-4_Download'!C323</f>
        <v>Braunschweig  Stadt</v>
      </c>
      <c r="C314" s="147" t="str">
        <f>'2020_1-2-4_Download'!$E$8</f>
        <v>Polen</v>
      </c>
      <c r="D314" s="5" t="s">
        <v>71</v>
      </c>
      <c r="E314" s="5">
        <f>'2020_1-2-4_Download'!E323</f>
        <v>3670</v>
      </c>
    </row>
    <row r="315" spans="1:5">
      <c r="A315" s="5">
        <f>'2020_1-2-4_Download'!D324</f>
        <v>2016</v>
      </c>
      <c r="B315" s="5" t="str">
        <f>'2020_1-2-4_Download'!C324</f>
        <v>Salzgitter  Stadt</v>
      </c>
      <c r="C315" s="147" t="str">
        <f>'2020_1-2-4_Download'!$E$8</f>
        <v>Polen</v>
      </c>
      <c r="D315" s="5" t="s">
        <v>71</v>
      </c>
      <c r="E315" s="5">
        <f>'2020_1-2-4_Download'!E324</f>
        <v>1690</v>
      </c>
    </row>
    <row r="316" spans="1:5">
      <c r="A316" s="5">
        <f>'2020_1-2-4_Download'!D325</f>
        <v>2016</v>
      </c>
      <c r="B316" s="5" t="str">
        <f>'2020_1-2-4_Download'!C325</f>
        <v>Wolfsburg  Stadt</v>
      </c>
      <c r="C316" s="147" t="str">
        <f>'2020_1-2-4_Download'!$E$8</f>
        <v>Polen</v>
      </c>
      <c r="D316" s="5" t="s">
        <v>71</v>
      </c>
      <c r="E316" s="5">
        <f>'2020_1-2-4_Download'!E325</f>
        <v>1255</v>
      </c>
    </row>
    <row r="317" spans="1:5">
      <c r="A317" s="5">
        <f>'2020_1-2-4_Download'!D326</f>
        <v>2016</v>
      </c>
      <c r="B317" s="5" t="str">
        <f>'2020_1-2-4_Download'!C326</f>
        <v>Gifhorn</v>
      </c>
      <c r="C317" s="147" t="str">
        <f>'2020_1-2-4_Download'!$E$8</f>
        <v>Polen</v>
      </c>
      <c r="D317" s="5" t="s">
        <v>71</v>
      </c>
      <c r="E317" s="5">
        <f>'2020_1-2-4_Download'!E326</f>
        <v>1020</v>
      </c>
    </row>
    <row r="318" spans="1:5">
      <c r="A318" s="5">
        <f>'2020_1-2-4_Download'!D327</f>
        <v>2016</v>
      </c>
      <c r="B318" s="5" t="str">
        <f>'2020_1-2-4_Download'!C327</f>
        <v>Goslar</v>
      </c>
      <c r="C318" s="147" t="str">
        <f>'2020_1-2-4_Download'!$E$8</f>
        <v>Polen</v>
      </c>
      <c r="D318" s="5" t="s">
        <v>71</v>
      </c>
      <c r="E318" s="5">
        <f>'2020_1-2-4_Download'!E327</f>
        <v>800</v>
      </c>
    </row>
    <row r="319" spans="1:5">
      <c r="A319" s="5">
        <f>'2020_1-2-4_Download'!D328</f>
        <v>2016</v>
      </c>
      <c r="B319" s="5" t="str">
        <f>'2020_1-2-4_Download'!C328</f>
        <v>Helmstedt</v>
      </c>
      <c r="C319" s="147" t="str">
        <f>'2020_1-2-4_Download'!$E$8</f>
        <v>Polen</v>
      </c>
      <c r="D319" s="5" t="s">
        <v>71</v>
      </c>
      <c r="E319" s="5">
        <f>'2020_1-2-4_Download'!E328</f>
        <v>745</v>
      </c>
    </row>
    <row r="320" spans="1:5">
      <c r="A320" s="5">
        <f>'2020_1-2-4_Download'!D329</f>
        <v>2016</v>
      </c>
      <c r="B320" s="5" t="str">
        <f>'2020_1-2-4_Download'!C329</f>
        <v>Northeim</v>
      </c>
      <c r="C320" s="147" t="str">
        <f>'2020_1-2-4_Download'!$E$8</f>
        <v>Polen</v>
      </c>
      <c r="D320" s="5" t="s">
        <v>71</v>
      </c>
      <c r="E320" s="5">
        <f>'2020_1-2-4_Download'!E329</f>
        <v>805</v>
      </c>
    </row>
    <row r="321" spans="1:5">
      <c r="A321" s="5">
        <f>'2020_1-2-4_Download'!D330</f>
        <v>2016</v>
      </c>
      <c r="B321" s="5" t="str">
        <f>'2020_1-2-4_Download'!C330</f>
        <v>Peine</v>
      </c>
      <c r="C321" s="147" t="str">
        <f>'2020_1-2-4_Download'!$E$8</f>
        <v>Polen</v>
      </c>
      <c r="D321" s="5" t="s">
        <v>71</v>
      </c>
      <c r="E321" s="5">
        <f>'2020_1-2-4_Download'!E330</f>
        <v>1245</v>
      </c>
    </row>
    <row r="322" spans="1:5">
      <c r="A322" s="5">
        <f>'2020_1-2-4_Download'!D331</f>
        <v>2016</v>
      </c>
      <c r="B322" s="5" t="str">
        <f>'2020_1-2-4_Download'!C331</f>
        <v>Wolfenbüttel</v>
      </c>
      <c r="C322" s="147" t="str">
        <f>'2020_1-2-4_Download'!$E$8</f>
        <v>Polen</v>
      </c>
      <c r="D322" s="5" t="s">
        <v>71</v>
      </c>
      <c r="E322" s="5">
        <f>'2020_1-2-4_Download'!E331</f>
        <v>720</v>
      </c>
    </row>
    <row r="323" spans="1:5">
      <c r="A323" s="5">
        <f>'2020_1-2-4_Download'!D332</f>
        <v>2016</v>
      </c>
      <c r="B323" s="5" t="str">
        <f>'2020_1-2-4_Download'!C332</f>
        <v>Göttingen</v>
      </c>
      <c r="C323" s="147" t="str">
        <f>'2020_1-2-4_Download'!$E$8</f>
        <v>Polen</v>
      </c>
      <c r="D323" s="5" t="s">
        <v>71</v>
      </c>
      <c r="E323" s="5">
        <f>'2020_1-2-4_Download'!E332</f>
        <v>1375</v>
      </c>
    </row>
    <row r="324" spans="1:5">
      <c r="A324" s="5">
        <f>'2020_1-2-4_Download'!D333</f>
        <v>2016</v>
      </c>
      <c r="B324" s="5" t="str">
        <f>'2020_1-2-4_Download'!C333</f>
        <v>Statistische Region Braunschweig</v>
      </c>
      <c r="C324" s="147" t="str">
        <f>'2020_1-2-4_Download'!$E$8</f>
        <v>Polen</v>
      </c>
      <c r="D324" s="5" t="s">
        <v>71</v>
      </c>
      <c r="E324" s="5">
        <f>'2020_1-2-4_Download'!E333</f>
        <v>13325</v>
      </c>
    </row>
    <row r="325" spans="1:5">
      <c r="A325" s="5">
        <f>'2020_1-2-4_Download'!D334</f>
        <v>2016</v>
      </c>
      <c r="B325" s="5" t="str">
        <f>'2020_1-2-4_Download'!C334</f>
        <v>Hannover  Region</v>
      </c>
      <c r="C325" s="147" t="str">
        <f>'2020_1-2-4_Download'!$E$8</f>
        <v>Polen</v>
      </c>
      <c r="D325" s="5" t="s">
        <v>71</v>
      </c>
      <c r="E325" s="5">
        <f>'2020_1-2-4_Download'!E334</f>
        <v>18245</v>
      </c>
    </row>
    <row r="326" spans="1:5">
      <c r="A326" s="5">
        <f>'2020_1-2-4_Download'!D335</f>
        <v>2016</v>
      </c>
      <c r="B326" s="5" t="str">
        <f>'2020_1-2-4_Download'!C335</f>
        <v>dav. Hannover  Lhst.</v>
      </c>
      <c r="C326" s="147" t="str">
        <f>'2020_1-2-4_Download'!$E$8</f>
        <v>Polen</v>
      </c>
      <c r="D326" s="5" t="s">
        <v>71</v>
      </c>
      <c r="E326" s="5">
        <f>'2020_1-2-4_Download'!E335</f>
        <v>10095</v>
      </c>
    </row>
    <row r="327" spans="1:5">
      <c r="A327" s="5">
        <f>'2020_1-2-4_Download'!D336</f>
        <v>2016</v>
      </c>
      <c r="B327" s="5" t="str">
        <f>'2020_1-2-4_Download'!C336</f>
        <v>dav. Hannover  Umland</v>
      </c>
      <c r="C327" s="147" t="str">
        <f>'2020_1-2-4_Download'!$E$8</f>
        <v>Polen</v>
      </c>
      <c r="D327" s="5" t="s">
        <v>71</v>
      </c>
      <c r="E327" s="5">
        <f>'2020_1-2-4_Download'!E336</f>
        <v>8150</v>
      </c>
    </row>
    <row r="328" spans="1:5">
      <c r="A328" s="5">
        <f>'2020_1-2-4_Download'!D337</f>
        <v>2016</v>
      </c>
      <c r="B328" s="5" t="str">
        <f>'2020_1-2-4_Download'!C337</f>
        <v>Diepholz</v>
      </c>
      <c r="C328" s="147" t="str">
        <f>'2020_1-2-4_Download'!$E$8</f>
        <v>Polen</v>
      </c>
      <c r="D328" s="5" t="s">
        <v>71</v>
      </c>
      <c r="E328" s="5">
        <f>'2020_1-2-4_Download'!E337</f>
        <v>2860</v>
      </c>
    </row>
    <row r="329" spans="1:5">
      <c r="A329" s="5">
        <f>'2020_1-2-4_Download'!D338</f>
        <v>2016</v>
      </c>
      <c r="B329" s="5" t="str">
        <f>'2020_1-2-4_Download'!C338</f>
        <v>Hameln-Pyrmont</v>
      </c>
      <c r="C329" s="147" t="str">
        <f>'2020_1-2-4_Download'!$E$8</f>
        <v>Polen</v>
      </c>
      <c r="D329" s="5" t="s">
        <v>71</v>
      </c>
      <c r="E329" s="5">
        <f>'2020_1-2-4_Download'!E338</f>
        <v>920</v>
      </c>
    </row>
    <row r="330" spans="1:5">
      <c r="A330" s="5">
        <f>'2020_1-2-4_Download'!D339</f>
        <v>2016</v>
      </c>
      <c r="B330" s="5" t="str">
        <f>'2020_1-2-4_Download'!C339</f>
        <v>Hildesheim</v>
      </c>
      <c r="C330" s="147" t="str">
        <f>'2020_1-2-4_Download'!$E$8</f>
        <v>Polen</v>
      </c>
      <c r="D330" s="5" t="s">
        <v>71</v>
      </c>
      <c r="E330" s="5">
        <f>'2020_1-2-4_Download'!E339</f>
        <v>2075</v>
      </c>
    </row>
    <row r="331" spans="1:5">
      <c r="A331" s="5">
        <f>'2020_1-2-4_Download'!D340</f>
        <v>2016</v>
      </c>
      <c r="B331" s="5" t="str">
        <f>'2020_1-2-4_Download'!C340</f>
        <v>Holzminden</v>
      </c>
      <c r="C331" s="147" t="str">
        <f>'2020_1-2-4_Download'!$E$8</f>
        <v>Polen</v>
      </c>
      <c r="D331" s="5" t="s">
        <v>71</v>
      </c>
      <c r="E331" s="5">
        <f>'2020_1-2-4_Download'!E340</f>
        <v>150</v>
      </c>
    </row>
    <row r="332" spans="1:5">
      <c r="A332" s="5">
        <f>'2020_1-2-4_Download'!D341</f>
        <v>2016</v>
      </c>
      <c r="B332" s="5" t="str">
        <f>'2020_1-2-4_Download'!C341</f>
        <v>Nienburg (Weser)</v>
      </c>
      <c r="C332" s="147" t="str">
        <f>'2020_1-2-4_Download'!$E$8</f>
        <v>Polen</v>
      </c>
      <c r="D332" s="5" t="s">
        <v>71</v>
      </c>
      <c r="E332" s="5">
        <f>'2020_1-2-4_Download'!E341</f>
        <v>1395</v>
      </c>
    </row>
    <row r="333" spans="1:5">
      <c r="A333" s="5">
        <f>'2020_1-2-4_Download'!D342</f>
        <v>2016</v>
      </c>
      <c r="B333" s="5" t="str">
        <f>'2020_1-2-4_Download'!C342</f>
        <v>Schaumburg</v>
      </c>
      <c r="C333" s="147" t="str">
        <f>'2020_1-2-4_Download'!$E$8</f>
        <v>Polen</v>
      </c>
      <c r="D333" s="5" t="s">
        <v>71</v>
      </c>
      <c r="E333" s="5">
        <f>'2020_1-2-4_Download'!E342</f>
        <v>1485</v>
      </c>
    </row>
    <row r="334" spans="1:5">
      <c r="A334" s="5">
        <f>'2020_1-2-4_Download'!D343</f>
        <v>2016</v>
      </c>
      <c r="B334" s="5" t="str">
        <f>'2020_1-2-4_Download'!C343</f>
        <v>Statistische Region Hannover</v>
      </c>
      <c r="C334" s="147" t="str">
        <f>'2020_1-2-4_Download'!$E$8</f>
        <v>Polen</v>
      </c>
      <c r="D334" s="5" t="s">
        <v>71</v>
      </c>
      <c r="E334" s="5">
        <f>'2020_1-2-4_Download'!E343</f>
        <v>27130</v>
      </c>
    </row>
    <row r="335" spans="1:5">
      <c r="A335" s="5">
        <f>'2020_1-2-4_Download'!D344</f>
        <v>2016</v>
      </c>
      <c r="B335" s="5" t="str">
        <f>'2020_1-2-4_Download'!C344</f>
        <v>Celle</v>
      </c>
      <c r="C335" s="147" t="str">
        <f>'2020_1-2-4_Download'!$E$8</f>
        <v>Polen</v>
      </c>
      <c r="D335" s="5" t="s">
        <v>71</v>
      </c>
      <c r="E335" s="5">
        <f>'2020_1-2-4_Download'!E344</f>
        <v>1355</v>
      </c>
    </row>
    <row r="336" spans="1:5">
      <c r="A336" s="5">
        <f>'2020_1-2-4_Download'!D345</f>
        <v>2016</v>
      </c>
      <c r="B336" s="5" t="str">
        <f>'2020_1-2-4_Download'!C345</f>
        <v>Cuxhaven</v>
      </c>
      <c r="C336" s="147" t="str">
        <f>'2020_1-2-4_Download'!$E$8</f>
        <v>Polen</v>
      </c>
      <c r="D336" s="5" t="s">
        <v>71</v>
      </c>
      <c r="E336" s="5">
        <f>'2020_1-2-4_Download'!E345</f>
        <v>1260</v>
      </c>
    </row>
    <row r="337" spans="1:5">
      <c r="A337" s="5">
        <f>'2020_1-2-4_Download'!D346</f>
        <v>2016</v>
      </c>
      <c r="B337" s="5" t="str">
        <f>'2020_1-2-4_Download'!C346</f>
        <v>Harburg</v>
      </c>
      <c r="C337" s="147" t="str">
        <f>'2020_1-2-4_Download'!$E$8</f>
        <v>Polen</v>
      </c>
      <c r="D337" s="5" t="s">
        <v>71</v>
      </c>
      <c r="E337" s="5">
        <f>'2020_1-2-4_Download'!E346</f>
        <v>1865</v>
      </c>
    </row>
    <row r="338" spans="1:5">
      <c r="A338" s="5">
        <f>'2020_1-2-4_Download'!D347</f>
        <v>2016</v>
      </c>
      <c r="B338" s="5" t="str">
        <f>'2020_1-2-4_Download'!C347</f>
        <v>Lüchow-Dannenberg</v>
      </c>
      <c r="C338" s="147" t="str">
        <f>'2020_1-2-4_Download'!$E$8</f>
        <v>Polen</v>
      </c>
      <c r="D338" s="5" t="s">
        <v>71</v>
      </c>
      <c r="E338" s="5">
        <f>'2020_1-2-4_Download'!E347</f>
        <v>825</v>
      </c>
    </row>
    <row r="339" spans="1:5">
      <c r="A339" s="5">
        <f>'2020_1-2-4_Download'!D348</f>
        <v>2016</v>
      </c>
      <c r="B339" s="5" t="str">
        <f>'2020_1-2-4_Download'!C348</f>
        <v>Lüneburg</v>
      </c>
      <c r="C339" s="147" t="str">
        <f>'2020_1-2-4_Download'!$E$8</f>
        <v>Polen</v>
      </c>
      <c r="D339" s="5" t="s">
        <v>71</v>
      </c>
      <c r="E339" s="5">
        <f>'2020_1-2-4_Download'!E348</f>
        <v>1390</v>
      </c>
    </row>
    <row r="340" spans="1:5">
      <c r="A340" s="5">
        <f>'2020_1-2-4_Download'!D349</f>
        <v>2016</v>
      </c>
      <c r="B340" s="5" t="str">
        <f>'2020_1-2-4_Download'!C349</f>
        <v>Osterholz</v>
      </c>
      <c r="C340" s="147" t="str">
        <f>'2020_1-2-4_Download'!$E$8</f>
        <v>Polen</v>
      </c>
      <c r="D340" s="5" t="s">
        <v>71</v>
      </c>
      <c r="E340" s="5">
        <f>'2020_1-2-4_Download'!E349</f>
        <v>675</v>
      </c>
    </row>
    <row r="341" spans="1:5">
      <c r="A341" s="5">
        <f>'2020_1-2-4_Download'!D350</f>
        <v>2016</v>
      </c>
      <c r="B341" s="5" t="str">
        <f>'2020_1-2-4_Download'!C350</f>
        <v>Rotenburg (Wümme)</v>
      </c>
      <c r="C341" s="147" t="str">
        <f>'2020_1-2-4_Download'!$E$8</f>
        <v>Polen</v>
      </c>
      <c r="D341" s="5" t="s">
        <v>71</v>
      </c>
      <c r="E341" s="5">
        <f>'2020_1-2-4_Download'!E350</f>
        <v>1700</v>
      </c>
    </row>
    <row r="342" spans="1:5">
      <c r="A342" s="5">
        <f>'2020_1-2-4_Download'!D351</f>
        <v>2016</v>
      </c>
      <c r="B342" s="5" t="str">
        <f>'2020_1-2-4_Download'!C351</f>
        <v>Heidekreis</v>
      </c>
      <c r="C342" s="147" t="str">
        <f>'2020_1-2-4_Download'!$E$8</f>
        <v>Polen</v>
      </c>
      <c r="D342" s="5" t="s">
        <v>71</v>
      </c>
      <c r="E342" s="5">
        <f>'2020_1-2-4_Download'!E351</f>
        <v>1910</v>
      </c>
    </row>
    <row r="343" spans="1:5">
      <c r="A343" s="5">
        <f>'2020_1-2-4_Download'!D352</f>
        <v>2016</v>
      </c>
      <c r="B343" s="5" t="str">
        <f>'2020_1-2-4_Download'!C352</f>
        <v>Stade</v>
      </c>
      <c r="C343" s="147" t="str">
        <f>'2020_1-2-4_Download'!$E$8</f>
        <v>Polen</v>
      </c>
      <c r="D343" s="5" t="s">
        <v>71</v>
      </c>
      <c r="E343" s="5">
        <f>'2020_1-2-4_Download'!E352</f>
        <v>3135</v>
      </c>
    </row>
    <row r="344" spans="1:5">
      <c r="A344" s="5">
        <f>'2020_1-2-4_Download'!D353</f>
        <v>2016</v>
      </c>
      <c r="B344" s="5" t="str">
        <f>'2020_1-2-4_Download'!C353</f>
        <v>Uelzen</v>
      </c>
      <c r="C344" s="147" t="str">
        <f>'2020_1-2-4_Download'!$E$8</f>
        <v>Polen</v>
      </c>
      <c r="D344" s="5" t="s">
        <v>71</v>
      </c>
      <c r="E344" s="5">
        <f>'2020_1-2-4_Download'!E353</f>
        <v>845</v>
      </c>
    </row>
    <row r="345" spans="1:5">
      <c r="A345" s="5">
        <f>'2020_1-2-4_Download'!D354</f>
        <v>2016</v>
      </c>
      <c r="B345" s="5" t="str">
        <f>'2020_1-2-4_Download'!C354</f>
        <v>Verden</v>
      </c>
      <c r="C345" s="147" t="str">
        <f>'2020_1-2-4_Download'!$E$8</f>
        <v>Polen</v>
      </c>
      <c r="D345" s="5" t="s">
        <v>71</v>
      </c>
      <c r="E345" s="5">
        <f>'2020_1-2-4_Download'!E354</f>
        <v>1235</v>
      </c>
    </row>
    <row r="346" spans="1:5">
      <c r="A346" s="5">
        <f>'2020_1-2-4_Download'!D355</f>
        <v>2016</v>
      </c>
      <c r="B346" s="5" t="str">
        <f>'2020_1-2-4_Download'!C355</f>
        <v>Statistische Region Lüneburg</v>
      </c>
      <c r="C346" s="147" t="str">
        <f>'2020_1-2-4_Download'!$E$8</f>
        <v>Polen</v>
      </c>
      <c r="D346" s="5" t="s">
        <v>71</v>
      </c>
      <c r="E346" s="5">
        <f>'2020_1-2-4_Download'!E355</f>
        <v>16205</v>
      </c>
    </row>
    <row r="347" spans="1:5">
      <c r="A347" s="5">
        <f>'2020_1-2-4_Download'!D356</f>
        <v>2016</v>
      </c>
      <c r="B347" s="5" t="str">
        <f>'2020_1-2-4_Download'!C356</f>
        <v>Delmenhorst  Stadt</v>
      </c>
      <c r="C347" s="147" t="str">
        <f>'2020_1-2-4_Download'!$E$8</f>
        <v>Polen</v>
      </c>
      <c r="D347" s="5" t="s">
        <v>71</v>
      </c>
      <c r="E347" s="5">
        <f>'2020_1-2-4_Download'!E356</f>
        <v>1480</v>
      </c>
    </row>
    <row r="348" spans="1:5">
      <c r="A348" s="5">
        <f>'2020_1-2-4_Download'!D357</f>
        <v>2016</v>
      </c>
      <c r="B348" s="5" t="str">
        <f>'2020_1-2-4_Download'!C357</f>
        <v>Emden  Stadt</v>
      </c>
      <c r="C348" s="147" t="str">
        <f>'2020_1-2-4_Download'!$E$8</f>
        <v>Polen</v>
      </c>
      <c r="D348" s="5" t="s">
        <v>71</v>
      </c>
      <c r="E348" s="5">
        <f>'2020_1-2-4_Download'!E357</f>
        <v>920</v>
      </c>
    </row>
    <row r="349" spans="1:5">
      <c r="A349" s="5">
        <f>'2020_1-2-4_Download'!D358</f>
        <v>2016</v>
      </c>
      <c r="B349" s="5" t="str">
        <f>'2020_1-2-4_Download'!C358</f>
        <v>Oldenburg(Oldb)  Stadt</v>
      </c>
      <c r="C349" s="147" t="str">
        <f>'2020_1-2-4_Download'!$E$8</f>
        <v>Polen</v>
      </c>
      <c r="D349" s="5" t="s">
        <v>71</v>
      </c>
      <c r="E349" s="5">
        <f>'2020_1-2-4_Download'!E358</f>
        <v>1310</v>
      </c>
    </row>
    <row r="350" spans="1:5">
      <c r="A350" s="5">
        <f>'2020_1-2-4_Download'!D359</f>
        <v>2016</v>
      </c>
      <c r="B350" s="5" t="str">
        <f>'2020_1-2-4_Download'!C359</f>
        <v>Osnabrück  Stadt</v>
      </c>
      <c r="C350" s="147" t="str">
        <f>'2020_1-2-4_Download'!$E$8</f>
        <v>Polen</v>
      </c>
      <c r="D350" s="5" t="s">
        <v>71</v>
      </c>
      <c r="E350" s="5">
        <f>'2020_1-2-4_Download'!E359</f>
        <v>1535</v>
      </c>
    </row>
    <row r="351" spans="1:5">
      <c r="A351" s="5">
        <f>'2020_1-2-4_Download'!D360</f>
        <v>2016</v>
      </c>
      <c r="B351" s="5" t="str">
        <f>'2020_1-2-4_Download'!C360</f>
        <v>Wilhelmshaven  Stadt</v>
      </c>
      <c r="C351" s="147" t="str">
        <f>'2020_1-2-4_Download'!$E$8</f>
        <v>Polen</v>
      </c>
      <c r="D351" s="5" t="s">
        <v>71</v>
      </c>
      <c r="E351" s="5">
        <f>'2020_1-2-4_Download'!E360</f>
        <v>615</v>
      </c>
    </row>
    <row r="352" spans="1:5">
      <c r="A352" s="5">
        <f>'2020_1-2-4_Download'!D361</f>
        <v>2016</v>
      </c>
      <c r="B352" s="5" t="str">
        <f>'2020_1-2-4_Download'!C361</f>
        <v>Ammerland</v>
      </c>
      <c r="C352" s="147" t="str">
        <f>'2020_1-2-4_Download'!$E$8</f>
        <v>Polen</v>
      </c>
      <c r="D352" s="5" t="s">
        <v>71</v>
      </c>
      <c r="E352" s="5">
        <f>'2020_1-2-4_Download'!E361</f>
        <v>1355</v>
      </c>
    </row>
    <row r="353" spans="1:5">
      <c r="A353" s="5">
        <f>'2020_1-2-4_Download'!D362</f>
        <v>2016</v>
      </c>
      <c r="B353" s="5" t="str">
        <f>'2020_1-2-4_Download'!C362</f>
        <v>Aurich</v>
      </c>
      <c r="C353" s="147" t="str">
        <f>'2020_1-2-4_Download'!$E$8</f>
        <v>Polen</v>
      </c>
      <c r="D353" s="5" t="s">
        <v>71</v>
      </c>
      <c r="E353" s="5">
        <f>'2020_1-2-4_Download'!E362</f>
        <v>1520</v>
      </c>
    </row>
    <row r="354" spans="1:5">
      <c r="A354" s="5">
        <f>'2020_1-2-4_Download'!D363</f>
        <v>2016</v>
      </c>
      <c r="B354" s="5" t="str">
        <f>'2020_1-2-4_Download'!C363</f>
        <v>Cloppenburg</v>
      </c>
      <c r="C354" s="147" t="str">
        <f>'2020_1-2-4_Download'!$E$8</f>
        <v>Polen</v>
      </c>
      <c r="D354" s="5" t="s">
        <v>71</v>
      </c>
      <c r="E354" s="5">
        <f>'2020_1-2-4_Download'!E363</f>
        <v>3350</v>
      </c>
    </row>
    <row r="355" spans="1:5">
      <c r="A355" s="5">
        <f>'2020_1-2-4_Download'!D364</f>
        <v>2016</v>
      </c>
      <c r="B355" s="5" t="str">
        <f>'2020_1-2-4_Download'!C364</f>
        <v>Emsland</v>
      </c>
      <c r="C355" s="147" t="str">
        <f>'2020_1-2-4_Download'!$E$8</f>
        <v>Polen</v>
      </c>
      <c r="D355" s="5" t="s">
        <v>71</v>
      </c>
      <c r="E355" s="5">
        <f>'2020_1-2-4_Download'!E364</f>
        <v>6445</v>
      </c>
    </row>
    <row r="356" spans="1:5">
      <c r="A356" s="5">
        <f>'2020_1-2-4_Download'!D365</f>
        <v>2016</v>
      </c>
      <c r="B356" s="5" t="str">
        <f>'2020_1-2-4_Download'!C365</f>
        <v>Friesland</v>
      </c>
      <c r="C356" s="147" t="str">
        <f>'2020_1-2-4_Download'!$E$8</f>
        <v>Polen</v>
      </c>
      <c r="D356" s="5" t="s">
        <v>71</v>
      </c>
      <c r="E356" s="5">
        <f>'2020_1-2-4_Download'!E365</f>
        <v>380</v>
      </c>
    </row>
    <row r="357" spans="1:5">
      <c r="A357" s="5">
        <f>'2020_1-2-4_Download'!D366</f>
        <v>2016</v>
      </c>
      <c r="B357" s="5" t="str">
        <f>'2020_1-2-4_Download'!C366</f>
        <v>Grafschaft Bentheim</v>
      </c>
      <c r="C357" s="147" t="str">
        <f>'2020_1-2-4_Download'!$E$8</f>
        <v>Polen</v>
      </c>
      <c r="D357" s="5" t="s">
        <v>71</v>
      </c>
      <c r="E357" s="5">
        <f>'2020_1-2-4_Download'!E366</f>
        <v>2245</v>
      </c>
    </row>
    <row r="358" spans="1:5">
      <c r="A358" s="5">
        <f>'2020_1-2-4_Download'!D367</f>
        <v>2016</v>
      </c>
      <c r="B358" s="5" t="str">
        <f>'2020_1-2-4_Download'!C367</f>
        <v>Leer</v>
      </c>
      <c r="C358" s="147" t="str">
        <f>'2020_1-2-4_Download'!$E$8</f>
        <v>Polen</v>
      </c>
      <c r="D358" s="5" t="s">
        <v>71</v>
      </c>
      <c r="E358" s="5">
        <f>'2020_1-2-4_Download'!E367</f>
        <v>1080</v>
      </c>
    </row>
    <row r="359" spans="1:5">
      <c r="A359" s="5">
        <f>'2020_1-2-4_Download'!D368</f>
        <v>2016</v>
      </c>
      <c r="B359" s="5" t="str">
        <f>'2020_1-2-4_Download'!C368</f>
        <v>Oldenburg</v>
      </c>
      <c r="C359" s="147" t="str">
        <f>'2020_1-2-4_Download'!$E$8</f>
        <v>Polen</v>
      </c>
      <c r="D359" s="5" t="s">
        <v>71</v>
      </c>
      <c r="E359" s="5">
        <f>'2020_1-2-4_Download'!E368</f>
        <v>1690</v>
      </c>
    </row>
    <row r="360" spans="1:5">
      <c r="A360" s="5">
        <f>'2020_1-2-4_Download'!D369</f>
        <v>2016</v>
      </c>
      <c r="B360" s="5" t="str">
        <f>'2020_1-2-4_Download'!C369</f>
        <v>Osnabrück</v>
      </c>
      <c r="C360" s="147" t="str">
        <f>'2020_1-2-4_Download'!$E$8</f>
        <v>Polen</v>
      </c>
      <c r="D360" s="5" t="s">
        <v>71</v>
      </c>
      <c r="E360" s="5">
        <f>'2020_1-2-4_Download'!E369</f>
        <v>4480</v>
      </c>
    </row>
    <row r="361" spans="1:5">
      <c r="A361" s="5">
        <f>'2020_1-2-4_Download'!D370</f>
        <v>2016</v>
      </c>
      <c r="B361" s="5" t="str">
        <f>'2020_1-2-4_Download'!C370</f>
        <v>Vechta</v>
      </c>
      <c r="C361" s="147" t="str">
        <f>'2020_1-2-4_Download'!$E$8</f>
        <v>Polen</v>
      </c>
      <c r="D361" s="5" t="s">
        <v>71</v>
      </c>
      <c r="E361" s="5">
        <f>'2020_1-2-4_Download'!E370</f>
        <v>3700</v>
      </c>
    </row>
    <row r="362" spans="1:5">
      <c r="A362" s="5">
        <f>'2020_1-2-4_Download'!D371</f>
        <v>2016</v>
      </c>
      <c r="B362" s="5" t="str">
        <f>'2020_1-2-4_Download'!C371</f>
        <v>Wesermarsch</v>
      </c>
      <c r="C362" s="147" t="str">
        <f>'2020_1-2-4_Download'!$E$8</f>
        <v>Polen</v>
      </c>
      <c r="D362" s="5" t="s">
        <v>71</v>
      </c>
      <c r="E362" s="5">
        <f>'2020_1-2-4_Download'!E371</f>
        <v>1025</v>
      </c>
    </row>
    <row r="363" spans="1:5">
      <c r="A363" s="5">
        <f>'2020_1-2-4_Download'!D372</f>
        <v>2016</v>
      </c>
      <c r="B363" s="5" t="str">
        <f>'2020_1-2-4_Download'!C372</f>
        <v>Wittmund</v>
      </c>
      <c r="C363" s="147" t="str">
        <f>'2020_1-2-4_Download'!$E$8</f>
        <v>Polen</v>
      </c>
      <c r="D363" s="5" t="s">
        <v>71</v>
      </c>
      <c r="E363" s="5">
        <f>'2020_1-2-4_Download'!E372</f>
        <v>380</v>
      </c>
    </row>
    <row r="364" spans="1:5">
      <c r="A364" s="5">
        <f>'2020_1-2-4_Download'!D373</f>
        <v>2016</v>
      </c>
      <c r="B364" s="5" t="str">
        <f>'2020_1-2-4_Download'!C373</f>
        <v>Statistische Region Weser-Ems</v>
      </c>
      <c r="C364" s="147" t="str">
        <f>'2020_1-2-4_Download'!$E$8</f>
        <v>Polen</v>
      </c>
      <c r="D364" s="5" t="s">
        <v>71</v>
      </c>
      <c r="E364" s="5">
        <f>'2020_1-2-4_Download'!E373</f>
        <v>33510</v>
      </c>
    </row>
    <row r="365" spans="1:5">
      <c r="A365" s="5">
        <f>'2020_1-2-4_Download'!D374</f>
        <v>2016</v>
      </c>
      <c r="B365" s="5" t="str">
        <f>'2020_1-2-4_Download'!C374</f>
        <v>Niedersachsen</v>
      </c>
      <c r="C365" s="147" t="str">
        <f>'2020_1-2-4_Download'!$E$8</f>
        <v>Polen</v>
      </c>
      <c r="D365" s="5" t="s">
        <v>71</v>
      </c>
      <c r="E365" s="5">
        <f>'2020_1-2-4_Download'!E374</f>
        <v>90175</v>
      </c>
    </row>
    <row r="366" spans="1:5">
      <c r="A366" s="5">
        <f>'2020_1-2-4_Download'!D375</f>
        <v>2017</v>
      </c>
      <c r="B366" s="5" t="str">
        <f>'2020_1-2-4_Download'!C375</f>
        <v>Braunschweig  Stadt</v>
      </c>
      <c r="C366" s="147" t="str">
        <f>'2020_1-2-4_Download'!$E$8</f>
        <v>Polen</v>
      </c>
      <c r="D366" s="5" t="s">
        <v>71</v>
      </c>
      <c r="E366" s="5">
        <f>'2020_1-2-4_Download'!E375</f>
        <v>3725</v>
      </c>
    </row>
    <row r="367" spans="1:5">
      <c r="A367" s="5">
        <f>'2020_1-2-4_Download'!D376</f>
        <v>2017</v>
      </c>
      <c r="B367" s="5" t="str">
        <f>'2020_1-2-4_Download'!C376</f>
        <v>Salzgitter  Stadt</v>
      </c>
      <c r="C367" s="147" t="str">
        <f>'2020_1-2-4_Download'!$E$8</f>
        <v>Polen</v>
      </c>
      <c r="D367" s="5" t="s">
        <v>71</v>
      </c>
      <c r="E367" s="5">
        <f>'2020_1-2-4_Download'!E376</f>
        <v>1805</v>
      </c>
    </row>
    <row r="368" spans="1:5">
      <c r="A368" s="5">
        <f>'2020_1-2-4_Download'!D377</f>
        <v>2017</v>
      </c>
      <c r="B368" s="5" t="str">
        <f>'2020_1-2-4_Download'!C377</f>
        <v>Wolfsburg  Stadt</v>
      </c>
      <c r="C368" s="147" t="str">
        <f>'2020_1-2-4_Download'!$E$8</f>
        <v>Polen</v>
      </c>
      <c r="D368" s="5" t="s">
        <v>71</v>
      </c>
      <c r="E368" s="5">
        <f>'2020_1-2-4_Download'!E377</f>
        <v>1310</v>
      </c>
    </row>
    <row r="369" spans="1:5">
      <c r="A369" s="5">
        <f>'2020_1-2-4_Download'!D378</f>
        <v>2017</v>
      </c>
      <c r="B369" s="5" t="str">
        <f>'2020_1-2-4_Download'!C378</f>
        <v>Gifhorn</v>
      </c>
      <c r="C369" s="147" t="str">
        <f>'2020_1-2-4_Download'!$E$8</f>
        <v>Polen</v>
      </c>
      <c r="D369" s="5" t="s">
        <v>71</v>
      </c>
      <c r="E369" s="5">
        <f>'2020_1-2-4_Download'!E378</f>
        <v>990</v>
      </c>
    </row>
    <row r="370" spans="1:5">
      <c r="A370" s="5">
        <f>'2020_1-2-4_Download'!D379</f>
        <v>2017</v>
      </c>
      <c r="B370" s="5" t="str">
        <f>'2020_1-2-4_Download'!C379</f>
        <v>Goslar</v>
      </c>
      <c r="C370" s="147" t="str">
        <f>'2020_1-2-4_Download'!$E$8</f>
        <v>Polen</v>
      </c>
      <c r="D370" s="5" t="s">
        <v>71</v>
      </c>
      <c r="E370" s="5">
        <f>'2020_1-2-4_Download'!E379</f>
        <v>850</v>
      </c>
    </row>
    <row r="371" spans="1:5">
      <c r="A371" s="5">
        <f>'2020_1-2-4_Download'!D380</f>
        <v>2017</v>
      </c>
      <c r="B371" s="5" t="str">
        <f>'2020_1-2-4_Download'!C380</f>
        <v>Helmstedt</v>
      </c>
      <c r="C371" s="147" t="str">
        <f>'2020_1-2-4_Download'!$E$8</f>
        <v>Polen</v>
      </c>
      <c r="D371" s="5" t="s">
        <v>71</v>
      </c>
      <c r="E371" s="5">
        <f>'2020_1-2-4_Download'!E380</f>
        <v>820</v>
      </c>
    </row>
    <row r="372" spans="1:5">
      <c r="A372" s="5">
        <f>'2020_1-2-4_Download'!D381</f>
        <v>2017</v>
      </c>
      <c r="B372" s="5" t="str">
        <f>'2020_1-2-4_Download'!C381</f>
        <v>Northeim</v>
      </c>
      <c r="C372" s="147" t="str">
        <f>'2020_1-2-4_Download'!$E$8</f>
        <v>Polen</v>
      </c>
      <c r="D372" s="5" t="s">
        <v>71</v>
      </c>
      <c r="E372" s="5">
        <f>'2020_1-2-4_Download'!E381</f>
        <v>805</v>
      </c>
    </row>
    <row r="373" spans="1:5">
      <c r="A373" s="5">
        <f>'2020_1-2-4_Download'!D382</f>
        <v>2017</v>
      </c>
      <c r="B373" s="5" t="str">
        <f>'2020_1-2-4_Download'!C382</f>
        <v>Peine</v>
      </c>
      <c r="C373" s="147" t="str">
        <f>'2020_1-2-4_Download'!$E$8</f>
        <v>Polen</v>
      </c>
      <c r="D373" s="5" t="s">
        <v>71</v>
      </c>
      <c r="E373" s="5">
        <f>'2020_1-2-4_Download'!E382</f>
        <v>1375</v>
      </c>
    </row>
    <row r="374" spans="1:5">
      <c r="A374" s="5">
        <f>'2020_1-2-4_Download'!D383</f>
        <v>2017</v>
      </c>
      <c r="B374" s="5" t="str">
        <f>'2020_1-2-4_Download'!C383</f>
        <v>Wolfenbüttel</v>
      </c>
      <c r="C374" s="147" t="str">
        <f>'2020_1-2-4_Download'!$E$8</f>
        <v>Polen</v>
      </c>
      <c r="D374" s="5" t="s">
        <v>71</v>
      </c>
      <c r="E374" s="5">
        <f>'2020_1-2-4_Download'!E383</f>
        <v>715</v>
      </c>
    </row>
    <row r="375" spans="1:5">
      <c r="A375" s="5">
        <f>'2020_1-2-4_Download'!D384</f>
        <v>2017</v>
      </c>
      <c r="B375" s="5" t="str">
        <f>'2020_1-2-4_Download'!C384</f>
        <v>Göttingen</v>
      </c>
      <c r="C375" s="147" t="str">
        <f>'2020_1-2-4_Download'!$E$8</f>
        <v>Polen</v>
      </c>
      <c r="D375" s="5" t="s">
        <v>71</v>
      </c>
      <c r="E375" s="5">
        <f>'2020_1-2-4_Download'!E384</f>
        <v>1405</v>
      </c>
    </row>
    <row r="376" spans="1:5">
      <c r="A376" s="5">
        <f>'2020_1-2-4_Download'!D385</f>
        <v>2017</v>
      </c>
      <c r="B376" s="5" t="str">
        <f>'2020_1-2-4_Download'!C385</f>
        <v>Statistische Region Braunschweig</v>
      </c>
      <c r="C376" s="147" t="str">
        <f>'2020_1-2-4_Download'!$E$8</f>
        <v>Polen</v>
      </c>
      <c r="D376" s="5" t="s">
        <v>71</v>
      </c>
      <c r="E376" s="5">
        <f>'2020_1-2-4_Download'!E385</f>
        <v>13810</v>
      </c>
    </row>
    <row r="377" spans="1:5">
      <c r="A377" s="5">
        <f>'2020_1-2-4_Download'!D386</f>
        <v>2017</v>
      </c>
      <c r="B377" s="5" t="str">
        <f>'2020_1-2-4_Download'!C386</f>
        <v>Hannover  Region</v>
      </c>
      <c r="C377" s="147" t="str">
        <f>'2020_1-2-4_Download'!$E$8</f>
        <v>Polen</v>
      </c>
      <c r="D377" s="5" t="s">
        <v>71</v>
      </c>
      <c r="E377" s="5">
        <f>'2020_1-2-4_Download'!E386</f>
        <v>18610</v>
      </c>
    </row>
    <row r="378" spans="1:5">
      <c r="A378" s="5">
        <f>'2020_1-2-4_Download'!D387</f>
        <v>2017</v>
      </c>
      <c r="B378" s="5" t="str">
        <f>'2020_1-2-4_Download'!C387</f>
        <v>dav. Hannover  Lhst.</v>
      </c>
      <c r="C378" s="147" t="str">
        <f>'2020_1-2-4_Download'!$E$8</f>
        <v>Polen</v>
      </c>
      <c r="D378" s="5" t="s">
        <v>71</v>
      </c>
      <c r="E378" s="5">
        <f>'2020_1-2-4_Download'!E387</f>
        <v>10120</v>
      </c>
    </row>
    <row r="379" spans="1:5">
      <c r="A379" s="5">
        <f>'2020_1-2-4_Download'!D388</f>
        <v>2017</v>
      </c>
      <c r="B379" s="5" t="str">
        <f>'2020_1-2-4_Download'!C388</f>
        <v>dav. Hannover  Umland</v>
      </c>
      <c r="C379" s="147" t="str">
        <f>'2020_1-2-4_Download'!$E$8</f>
        <v>Polen</v>
      </c>
      <c r="D379" s="5" t="s">
        <v>71</v>
      </c>
      <c r="E379" s="5">
        <f>'2020_1-2-4_Download'!E388</f>
        <v>8490</v>
      </c>
    </row>
    <row r="380" spans="1:5">
      <c r="A380" s="5">
        <f>'2020_1-2-4_Download'!D389</f>
        <v>2017</v>
      </c>
      <c r="B380" s="5" t="str">
        <f>'2020_1-2-4_Download'!C389</f>
        <v>Diepholz</v>
      </c>
      <c r="C380" s="147" t="str">
        <f>'2020_1-2-4_Download'!$E$8</f>
        <v>Polen</v>
      </c>
      <c r="D380" s="5" t="s">
        <v>71</v>
      </c>
      <c r="E380" s="5">
        <f>'2020_1-2-4_Download'!E389</f>
        <v>2895</v>
      </c>
    </row>
    <row r="381" spans="1:5">
      <c r="A381" s="5">
        <f>'2020_1-2-4_Download'!D390</f>
        <v>2017</v>
      </c>
      <c r="B381" s="5" t="str">
        <f>'2020_1-2-4_Download'!C390</f>
        <v>Hameln-Pyrmont</v>
      </c>
      <c r="C381" s="147" t="str">
        <f>'2020_1-2-4_Download'!$E$8</f>
        <v>Polen</v>
      </c>
      <c r="D381" s="5" t="s">
        <v>71</v>
      </c>
      <c r="E381" s="5">
        <f>'2020_1-2-4_Download'!E390</f>
        <v>955</v>
      </c>
    </row>
    <row r="382" spans="1:5">
      <c r="A382" s="5">
        <f>'2020_1-2-4_Download'!D391</f>
        <v>2017</v>
      </c>
      <c r="B382" s="5" t="str">
        <f>'2020_1-2-4_Download'!C391</f>
        <v>Hildesheim</v>
      </c>
      <c r="C382" s="147" t="str">
        <f>'2020_1-2-4_Download'!$E$8</f>
        <v>Polen</v>
      </c>
      <c r="D382" s="5" t="s">
        <v>71</v>
      </c>
      <c r="E382" s="5">
        <f>'2020_1-2-4_Download'!E391</f>
        <v>2165</v>
      </c>
    </row>
    <row r="383" spans="1:5">
      <c r="A383" s="5">
        <f>'2020_1-2-4_Download'!D392</f>
        <v>2017</v>
      </c>
      <c r="B383" s="5" t="str">
        <f>'2020_1-2-4_Download'!C392</f>
        <v>Holzminden</v>
      </c>
      <c r="C383" s="147" t="str">
        <f>'2020_1-2-4_Download'!$E$8</f>
        <v>Polen</v>
      </c>
      <c r="D383" s="5" t="s">
        <v>71</v>
      </c>
      <c r="E383" s="5">
        <f>'2020_1-2-4_Download'!E392</f>
        <v>150</v>
      </c>
    </row>
    <row r="384" spans="1:5">
      <c r="A384" s="5">
        <f>'2020_1-2-4_Download'!D393</f>
        <v>2017</v>
      </c>
      <c r="B384" s="5" t="str">
        <f>'2020_1-2-4_Download'!C393</f>
        <v>Nienburg (Weser)</v>
      </c>
      <c r="C384" s="147" t="str">
        <f>'2020_1-2-4_Download'!$E$8</f>
        <v>Polen</v>
      </c>
      <c r="D384" s="5" t="s">
        <v>71</v>
      </c>
      <c r="E384" s="5">
        <f>'2020_1-2-4_Download'!E393</f>
        <v>1695</v>
      </c>
    </row>
    <row r="385" spans="1:5">
      <c r="A385" s="5">
        <f>'2020_1-2-4_Download'!D394</f>
        <v>2017</v>
      </c>
      <c r="B385" s="5" t="str">
        <f>'2020_1-2-4_Download'!C394</f>
        <v>Schaumburg</v>
      </c>
      <c r="C385" s="147" t="str">
        <f>'2020_1-2-4_Download'!$E$8</f>
        <v>Polen</v>
      </c>
      <c r="D385" s="5" t="s">
        <v>71</v>
      </c>
      <c r="E385" s="5">
        <f>'2020_1-2-4_Download'!E394</f>
        <v>1555</v>
      </c>
    </row>
    <row r="386" spans="1:5">
      <c r="A386" s="5">
        <f>'2020_1-2-4_Download'!D395</f>
        <v>2017</v>
      </c>
      <c r="B386" s="5" t="str">
        <f>'2020_1-2-4_Download'!C395</f>
        <v>Statistische Region Hannover</v>
      </c>
      <c r="C386" s="147" t="str">
        <f>'2020_1-2-4_Download'!$E$8</f>
        <v>Polen</v>
      </c>
      <c r="D386" s="5" t="s">
        <v>71</v>
      </c>
      <c r="E386" s="5">
        <f>'2020_1-2-4_Download'!E395</f>
        <v>28020</v>
      </c>
    </row>
    <row r="387" spans="1:5">
      <c r="A387" s="5">
        <f>'2020_1-2-4_Download'!D396</f>
        <v>2017</v>
      </c>
      <c r="B387" s="5" t="str">
        <f>'2020_1-2-4_Download'!C396</f>
        <v>Celle</v>
      </c>
      <c r="C387" s="147" t="str">
        <f>'2020_1-2-4_Download'!$E$8</f>
        <v>Polen</v>
      </c>
      <c r="D387" s="5" t="s">
        <v>71</v>
      </c>
      <c r="E387" s="5">
        <f>'2020_1-2-4_Download'!E396</f>
        <v>1465</v>
      </c>
    </row>
    <row r="388" spans="1:5">
      <c r="A388" s="5">
        <f>'2020_1-2-4_Download'!D397</f>
        <v>2017</v>
      </c>
      <c r="B388" s="5" t="str">
        <f>'2020_1-2-4_Download'!C397</f>
        <v>Cuxhaven</v>
      </c>
      <c r="C388" s="147" t="str">
        <f>'2020_1-2-4_Download'!$E$8</f>
        <v>Polen</v>
      </c>
      <c r="D388" s="5" t="s">
        <v>71</v>
      </c>
      <c r="E388" s="5">
        <f>'2020_1-2-4_Download'!E397</f>
        <v>1315</v>
      </c>
    </row>
    <row r="389" spans="1:5">
      <c r="A389" s="5">
        <f>'2020_1-2-4_Download'!D398</f>
        <v>2017</v>
      </c>
      <c r="B389" s="5" t="str">
        <f>'2020_1-2-4_Download'!C398</f>
        <v>Harburg</v>
      </c>
      <c r="C389" s="147" t="str">
        <f>'2020_1-2-4_Download'!$E$8</f>
        <v>Polen</v>
      </c>
      <c r="D389" s="5" t="s">
        <v>71</v>
      </c>
      <c r="E389" s="5">
        <f>'2020_1-2-4_Download'!E398</f>
        <v>2360</v>
      </c>
    </row>
    <row r="390" spans="1:5">
      <c r="A390" s="5">
        <f>'2020_1-2-4_Download'!D399</f>
        <v>2017</v>
      </c>
      <c r="B390" s="5" t="str">
        <f>'2020_1-2-4_Download'!C399</f>
        <v>Lüchow-Dannenberg</v>
      </c>
      <c r="C390" s="147" t="str">
        <f>'2020_1-2-4_Download'!$E$8</f>
        <v>Polen</v>
      </c>
      <c r="D390" s="5" t="s">
        <v>71</v>
      </c>
      <c r="E390" s="5">
        <f>'2020_1-2-4_Download'!E399</f>
        <v>635</v>
      </c>
    </row>
    <row r="391" spans="1:5">
      <c r="A391" s="5">
        <f>'2020_1-2-4_Download'!D400</f>
        <v>2017</v>
      </c>
      <c r="B391" s="5" t="str">
        <f>'2020_1-2-4_Download'!C400</f>
        <v>Lüneburg</v>
      </c>
      <c r="C391" s="147" t="str">
        <f>'2020_1-2-4_Download'!$E$8</f>
        <v>Polen</v>
      </c>
      <c r="D391" s="5" t="s">
        <v>71</v>
      </c>
      <c r="E391" s="5">
        <f>'2020_1-2-4_Download'!E400</f>
        <v>1380</v>
      </c>
    </row>
    <row r="392" spans="1:5">
      <c r="A392" s="5">
        <f>'2020_1-2-4_Download'!D401</f>
        <v>2017</v>
      </c>
      <c r="B392" s="5" t="str">
        <f>'2020_1-2-4_Download'!C401</f>
        <v>Osterholz</v>
      </c>
      <c r="C392" s="147" t="str">
        <f>'2020_1-2-4_Download'!$E$8</f>
        <v>Polen</v>
      </c>
      <c r="D392" s="5" t="s">
        <v>71</v>
      </c>
      <c r="E392" s="5">
        <f>'2020_1-2-4_Download'!E401</f>
        <v>670</v>
      </c>
    </row>
    <row r="393" spans="1:5">
      <c r="A393" s="5">
        <f>'2020_1-2-4_Download'!D402</f>
        <v>2017</v>
      </c>
      <c r="B393" s="5" t="str">
        <f>'2020_1-2-4_Download'!C402</f>
        <v>Rotenburg (Wümme)</v>
      </c>
      <c r="C393" s="147" t="str">
        <f>'2020_1-2-4_Download'!$E$8</f>
        <v>Polen</v>
      </c>
      <c r="D393" s="5" t="s">
        <v>71</v>
      </c>
      <c r="E393" s="5">
        <f>'2020_1-2-4_Download'!E402</f>
        <v>1695</v>
      </c>
    </row>
    <row r="394" spans="1:5">
      <c r="A394" s="5">
        <f>'2020_1-2-4_Download'!D403</f>
        <v>2017</v>
      </c>
      <c r="B394" s="5" t="str">
        <f>'2020_1-2-4_Download'!C403</f>
        <v>Heidekreis</v>
      </c>
      <c r="C394" s="147" t="str">
        <f>'2020_1-2-4_Download'!$E$8</f>
        <v>Polen</v>
      </c>
      <c r="D394" s="5" t="s">
        <v>71</v>
      </c>
      <c r="E394" s="5">
        <f>'2020_1-2-4_Download'!E403</f>
        <v>1995</v>
      </c>
    </row>
    <row r="395" spans="1:5">
      <c r="A395" s="5">
        <f>'2020_1-2-4_Download'!D404</f>
        <v>2017</v>
      </c>
      <c r="B395" s="5" t="str">
        <f>'2020_1-2-4_Download'!C404</f>
        <v>Stade</v>
      </c>
      <c r="C395" s="147" t="str">
        <f>'2020_1-2-4_Download'!$E$8</f>
        <v>Polen</v>
      </c>
      <c r="D395" s="5" t="s">
        <v>71</v>
      </c>
      <c r="E395" s="5">
        <f>'2020_1-2-4_Download'!E404</f>
        <v>3485</v>
      </c>
    </row>
    <row r="396" spans="1:5">
      <c r="A396" s="5">
        <f>'2020_1-2-4_Download'!D405</f>
        <v>2017</v>
      </c>
      <c r="B396" s="5" t="str">
        <f>'2020_1-2-4_Download'!C405</f>
        <v>Uelzen</v>
      </c>
      <c r="C396" s="147" t="str">
        <f>'2020_1-2-4_Download'!$E$8</f>
        <v>Polen</v>
      </c>
      <c r="D396" s="5" t="s">
        <v>71</v>
      </c>
      <c r="E396" s="5">
        <f>'2020_1-2-4_Download'!E405</f>
        <v>895</v>
      </c>
    </row>
    <row r="397" spans="1:5">
      <c r="A397" s="5">
        <f>'2020_1-2-4_Download'!D406</f>
        <v>2017</v>
      </c>
      <c r="B397" s="5" t="str">
        <f>'2020_1-2-4_Download'!C406</f>
        <v>Verden</v>
      </c>
      <c r="C397" s="147" t="str">
        <f>'2020_1-2-4_Download'!$E$8</f>
        <v>Polen</v>
      </c>
      <c r="D397" s="5" t="s">
        <v>71</v>
      </c>
      <c r="E397" s="5">
        <f>'2020_1-2-4_Download'!E406</f>
        <v>1320</v>
      </c>
    </row>
    <row r="398" spans="1:5">
      <c r="A398" s="5">
        <f>'2020_1-2-4_Download'!D407</f>
        <v>2017</v>
      </c>
      <c r="B398" s="5" t="str">
        <f>'2020_1-2-4_Download'!C407</f>
        <v>Statistische Region Lüneburg</v>
      </c>
      <c r="C398" s="147" t="str">
        <f>'2020_1-2-4_Download'!$E$8</f>
        <v>Polen</v>
      </c>
      <c r="D398" s="5" t="s">
        <v>71</v>
      </c>
      <c r="E398" s="5">
        <f>'2020_1-2-4_Download'!E407</f>
        <v>17215</v>
      </c>
    </row>
    <row r="399" spans="1:5">
      <c r="A399" s="5">
        <f>'2020_1-2-4_Download'!D408</f>
        <v>2017</v>
      </c>
      <c r="B399" s="5" t="str">
        <f>'2020_1-2-4_Download'!C408</f>
        <v>Delmenhorst  Stadt</v>
      </c>
      <c r="C399" s="147" t="str">
        <f>'2020_1-2-4_Download'!$E$8</f>
        <v>Polen</v>
      </c>
      <c r="D399" s="5" t="s">
        <v>71</v>
      </c>
      <c r="E399" s="5">
        <f>'2020_1-2-4_Download'!E408</f>
        <v>1470</v>
      </c>
    </row>
    <row r="400" spans="1:5">
      <c r="A400" s="5">
        <f>'2020_1-2-4_Download'!D409</f>
        <v>2017</v>
      </c>
      <c r="B400" s="5" t="str">
        <f>'2020_1-2-4_Download'!C409</f>
        <v>Emden  Stadt</v>
      </c>
      <c r="C400" s="147" t="str">
        <f>'2020_1-2-4_Download'!$E$8</f>
        <v>Polen</v>
      </c>
      <c r="D400" s="5" t="s">
        <v>71</v>
      </c>
      <c r="E400" s="5">
        <f>'2020_1-2-4_Download'!E409</f>
        <v>965</v>
      </c>
    </row>
    <row r="401" spans="1:5">
      <c r="A401" s="5">
        <f>'2020_1-2-4_Download'!D410</f>
        <v>2017</v>
      </c>
      <c r="B401" s="5" t="str">
        <f>'2020_1-2-4_Download'!C410</f>
        <v>Oldenburg(Oldb)  Stadt</v>
      </c>
      <c r="C401" s="147" t="str">
        <f>'2020_1-2-4_Download'!$E$8</f>
        <v>Polen</v>
      </c>
      <c r="D401" s="5" t="s">
        <v>71</v>
      </c>
      <c r="E401" s="5">
        <f>'2020_1-2-4_Download'!E410</f>
        <v>1285</v>
      </c>
    </row>
    <row r="402" spans="1:5">
      <c r="A402" s="5">
        <f>'2020_1-2-4_Download'!D411</f>
        <v>2017</v>
      </c>
      <c r="B402" s="5" t="str">
        <f>'2020_1-2-4_Download'!C411</f>
        <v>Osnabrück  Stadt</v>
      </c>
      <c r="C402" s="147" t="str">
        <f>'2020_1-2-4_Download'!$E$8</f>
        <v>Polen</v>
      </c>
      <c r="D402" s="5" t="s">
        <v>71</v>
      </c>
      <c r="E402" s="5">
        <f>'2020_1-2-4_Download'!E411</f>
        <v>1580</v>
      </c>
    </row>
    <row r="403" spans="1:5">
      <c r="A403" s="5">
        <f>'2020_1-2-4_Download'!D412</f>
        <v>2017</v>
      </c>
      <c r="B403" s="5" t="str">
        <f>'2020_1-2-4_Download'!C412</f>
        <v>Wilhelmshaven  Stadt</v>
      </c>
      <c r="C403" s="147" t="str">
        <f>'2020_1-2-4_Download'!$E$8</f>
        <v>Polen</v>
      </c>
      <c r="D403" s="5" t="s">
        <v>71</v>
      </c>
      <c r="E403" s="5">
        <f>'2020_1-2-4_Download'!E412</f>
        <v>635</v>
      </c>
    </row>
    <row r="404" spans="1:5">
      <c r="A404" s="5">
        <f>'2020_1-2-4_Download'!D413</f>
        <v>2017</v>
      </c>
      <c r="B404" s="5" t="str">
        <f>'2020_1-2-4_Download'!C413</f>
        <v>Ammerland</v>
      </c>
      <c r="C404" s="147" t="str">
        <f>'2020_1-2-4_Download'!$E$8</f>
        <v>Polen</v>
      </c>
      <c r="D404" s="5" t="s">
        <v>71</v>
      </c>
      <c r="E404" s="5">
        <f>'2020_1-2-4_Download'!E413</f>
        <v>1510</v>
      </c>
    </row>
    <row r="405" spans="1:5">
      <c r="A405" s="5">
        <f>'2020_1-2-4_Download'!D414</f>
        <v>2017</v>
      </c>
      <c r="B405" s="5" t="str">
        <f>'2020_1-2-4_Download'!C414</f>
        <v>Aurich</v>
      </c>
      <c r="C405" s="147" t="str">
        <f>'2020_1-2-4_Download'!$E$8</f>
        <v>Polen</v>
      </c>
      <c r="D405" s="5" t="s">
        <v>71</v>
      </c>
      <c r="E405" s="5">
        <f>'2020_1-2-4_Download'!E414</f>
        <v>1610</v>
      </c>
    </row>
    <row r="406" spans="1:5">
      <c r="A406" s="5">
        <f>'2020_1-2-4_Download'!D415</f>
        <v>2017</v>
      </c>
      <c r="B406" s="5" t="str">
        <f>'2020_1-2-4_Download'!C415</f>
        <v>Cloppenburg</v>
      </c>
      <c r="C406" s="147" t="str">
        <f>'2020_1-2-4_Download'!$E$8</f>
        <v>Polen</v>
      </c>
      <c r="D406" s="5" t="s">
        <v>71</v>
      </c>
      <c r="E406" s="5">
        <f>'2020_1-2-4_Download'!E415</f>
        <v>3195</v>
      </c>
    </row>
    <row r="407" spans="1:5">
      <c r="A407" s="5">
        <f>'2020_1-2-4_Download'!D416</f>
        <v>2017</v>
      </c>
      <c r="B407" s="5" t="str">
        <f>'2020_1-2-4_Download'!C416</f>
        <v>Emsland</v>
      </c>
      <c r="C407" s="147" t="str">
        <f>'2020_1-2-4_Download'!$E$8</f>
        <v>Polen</v>
      </c>
      <c r="D407" s="5" t="s">
        <v>71</v>
      </c>
      <c r="E407" s="5">
        <f>'2020_1-2-4_Download'!E416</f>
        <v>7045</v>
      </c>
    </row>
    <row r="408" spans="1:5">
      <c r="A408" s="5">
        <f>'2020_1-2-4_Download'!D417</f>
        <v>2017</v>
      </c>
      <c r="B408" s="5" t="str">
        <f>'2020_1-2-4_Download'!C417</f>
        <v>Friesland</v>
      </c>
      <c r="C408" s="147" t="str">
        <f>'2020_1-2-4_Download'!$E$8</f>
        <v>Polen</v>
      </c>
      <c r="D408" s="5" t="s">
        <v>71</v>
      </c>
      <c r="E408" s="5">
        <f>'2020_1-2-4_Download'!E417</f>
        <v>405</v>
      </c>
    </row>
    <row r="409" spans="1:5">
      <c r="A409" s="5">
        <f>'2020_1-2-4_Download'!D418</f>
        <v>2017</v>
      </c>
      <c r="B409" s="5" t="str">
        <f>'2020_1-2-4_Download'!C418</f>
        <v>Grafschaft Bentheim</v>
      </c>
      <c r="C409" s="147" t="str">
        <f>'2020_1-2-4_Download'!$E$8</f>
        <v>Polen</v>
      </c>
      <c r="D409" s="5" t="s">
        <v>71</v>
      </c>
      <c r="E409" s="5">
        <f>'2020_1-2-4_Download'!E418</f>
        <v>2415</v>
      </c>
    </row>
    <row r="410" spans="1:5">
      <c r="A410" s="5">
        <f>'2020_1-2-4_Download'!D419</f>
        <v>2017</v>
      </c>
      <c r="B410" s="5" t="str">
        <f>'2020_1-2-4_Download'!C419</f>
        <v>Leer</v>
      </c>
      <c r="C410" s="147" t="str">
        <f>'2020_1-2-4_Download'!$E$8</f>
        <v>Polen</v>
      </c>
      <c r="D410" s="5" t="s">
        <v>71</v>
      </c>
      <c r="E410" s="5">
        <f>'2020_1-2-4_Download'!E419</f>
        <v>1115</v>
      </c>
    </row>
    <row r="411" spans="1:5">
      <c r="A411" s="5">
        <f>'2020_1-2-4_Download'!D420</f>
        <v>2017</v>
      </c>
      <c r="B411" s="5" t="str">
        <f>'2020_1-2-4_Download'!C420</f>
        <v>Oldenburg</v>
      </c>
      <c r="C411" s="147" t="str">
        <f>'2020_1-2-4_Download'!$E$8</f>
        <v>Polen</v>
      </c>
      <c r="D411" s="5" t="s">
        <v>71</v>
      </c>
      <c r="E411" s="5">
        <f>'2020_1-2-4_Download'!E420</f>
        <v>1825</v>
      </c>
    </row>
    <row r="412" spans="1:5">
      <c r="A412" s="5">
        <f>'2020_1-2-4_Download'!D421</f>
        <v>2017</v>
      </c>
      <c r="B412" s="5" t="str">
        <f>'2020_1-2-4_Download'!C421</f>
        <v>Osnabrück</v>
      </c>
      <c r="C412" s="147" t="str">
        <f>'2020_1-2-4_Download'!$E$8</f>
        <v>Polen</v>
      </c>
      <c r="D412" s="5" t="s">
        <v>71</v>
      </c>
      <c r="E412" s="5">
        <f>'2020_1-2-4_Download'!E421</f>
        <v>4760</v>
      </c>
    </row>
    <row r="413" spans="1:5">
      <c r="A413" s="5">
        <f>'2020_1-2-4_Download'!D422</f>
        <v>2017</v>
      </c>
      <c r="B413" s="5" t="str">
        <f>'2020_1-2-4_Download'!C422</f>
        <v>Vechta</v>
      </c>
      <c r="C413" s="147" t="str">
        <f>'2020_1-2-4_Download'!$E$8</f>
        <v>Polen</v>
      </c>
      <c r="D413" s="5" t="s">
        <v>71</v>
      </c>
      <c r="E413" s="5">
        <f>'2020_1-2-4_Download'!E422</f>
        <v>3925</v>
      </c>
    </row>
    <row r="414" spans="1:5">
      <c r="A414" s="5">
        <f>'2020_1-2-4_Download'!D423</f>
        <v>2017</v>
      </c>
      <c r="B414" s="5" t="str">
        <f>'2020_1-2-4_Download'!C423</f>
        <v>Wesermarsch</v>
      </c>
      <c r="C414" s="147" t="str">
        <f>'2020_1-2-4_Download'!$E$8</f>
        <v>Polen</v>
      </c>
      <c r="D414" s="5" t="s">
        <v>71</v>
      </c>
      <c r="E414" s="5">
        <f>'2020_1-2-4_Download'!E423</f>
        <v>1015</v>
      </c>
    </row>
    <row r="415" spans="1:5">
      <c r="A415" s="5">
        <f>'2020_1-2-4_Download'!D424</f>
        <v>2017</v>
      </c>
      <c r="B415" s="5" t="str">
        <f>'2020_1-2-4_Download'!C424</f>
        <v>Wittmund</v>
      </c>
      <c r="C415" s="147" t="str">
        <f>'2020_1-2-4_Download'!$E$8</f>
        <v>Polen</v>
      </c>
      <c r="D415" s="5" t="s">
        <v>71</v>
      </c>
      <c r="E415" s="5">
        <f>'2020_1-2-4_Download'!E424</f>
        <v>405</v>
      </c>
    </row>
    <row r="416" spans="1:5">
      <c r="A416" s="5">
        <f>'2020_1-2-4_Download'!D425</f>
        <v>2017</v>
      </c>
      <c r="B416" s="5" t="str">
        <f>'2020_1-2-4_Download'!C425</f>
        <v>Statistische Region Weser-Ems</v>
      </c>
      <c r="C416" s="147" t="str">
        <f>'2020_1-2-4_Download'!$E$8</f>
        <v>Polen</v>
      </c>
      <c r="D416" s="5" t="s">
        <v>71</v>
      </c>
      <c r="E416" s="5">
        <f>'2020_1-2-4_Download'!E425</f>
        <v>35165</v>
      </c>
    </row>
    <row r="417" spans="1:5">
      <c r="A417" s="5">
        <f>'2020_1-2-4_Download'!D426</f>
        <v>2017</v>
      </c>
      <c r="B417" s="5" t="str">
        <f>'2020_1-2-4_Download'!C426</f>
        <v>Niedersachsen</v>
      </c>
      <c r="C417" s="147" t="str">
        <f>'2020_1-2-4_Download'!$E$8</f>
        <v>Polen</v>
      </c>
      <c r="D417" s="5" t="s">
        <v>71</v>
      </c>
      <c r="E417" s="5">
        <f>'2020_1-2-4_Download'!E426</f>
        <v>94210</v>
      </c>
    </row>
    <row r="418" spans="1:5">
      <c r="A418" s="5">
        <f>'2020_1-2-4_Download'!D427</f>
        <v>2018</v>
      </c>
      <c r="B418" s="5" t="str">
        <f>'2020_1-2-4_Download'!C427</f>
        <v>Braunschweig  Stadt</v>
      </c>
      <c r="C418" s="147" t="str">
        <f>'2020_1-2-4_Download'!$E$8</f>
        <v>Polen</v>
      </c>
      <c r="D418" s="5" t="s">
        <v>71</v>
      </c>
      <c r="E418" s="5">
        <f>'2020_1-2-4_Download'!E427</f>
        <v>3785</v>
      </c>
    </row>
    <row r="419" spans="1:5">
      <c r="A419" s="5">
        <f>'2020_1-2-4_Download'!D428</f>
        <v>2018</v>
      </c>
      <c r="B419" s="5" t="str">
        <f>'2020_1-2-4_Download'!C428</f>
        <v>Salzgitter  Stadt</v>
      </c>
      <c r="C419" s="147" t="str">
        <f>'2020_1-2-4_Download'!$E$8</f>
        <v>Polen</v>
      </c>
      <c r="D419" s="5" t="s">
        <v>71</v>
      </c>
      <c r="E419" s="5">
        <f>'2020_1-2-4_Download'!E428</f>
        <v>1775</v>
      </c>
    </row>
    <row r="420" spans="1:5">
      <c r="A420" s="5">
        <f>'2020_1-2-4_Download'!D429</f>
        <v>2018</v>
      </c>
      <c r="B420" s="5" t="str">
        <f>'2020_1-2-4_Download'!C429</f>
        <v>Wolfsburg  Stadt</v>
      </c>
      <c r="C420" s="147" t="str">
        <f>'2020_1-2-4_Download'!$E$8</f>
        <v>Polen</v>
      </c>
      <c r="D420" s="5" t="s">
        <v>71</v>
      </c>
      <c r="E420" s="5">
        <f>'2020_1-2-4_Download'!E429</f>
        <v>1360</v>
      </c>
    </row>
    <row r="421" spans="1:5">
      <c r="A421" s="5">
        <f>'2020_1-2-4_Download'!D430</f>
        <v>2018</v>
      </c>
      <c r="B421" s="5" t="str">
        <f>'2020_1-2-4_Download'!C430</f>
        <v>Gifhorn</v>
      </c>
      <c r="C421" s="147" t="str">
        <f>'2020_1-2-4_Download'!$E$8</f>
        <v>Polen</v>
      </c>
      <c r="D421" s="5" t="s">
        <v>71</v>
      </c>
      <c r="E421" s="5">
        <f>'2020_1-2-4_Download'!E430</f>
        <v>1020</v>
      </c>
    </row>
    <row r="422" spans="1:5">
      <c r="A422" s="5">
        <f>'2020_1-2-4_Download'!D431</f>
        <v>2018</v>
      </c>
      <c r="B422" s="5" t="str">
        <f>'2020_1-2-4_Download'!C431</f>
        <v>Goslar</v>
      </c>
      <c r="C422" s="147" t="str">
        <f>'2020_1-2-4_Download'!$E$8</f>
        <v>Polen</v>
      </c>
      <c r="D422" s="5" t="s">
        <v>71</v>
      </c>
      <c r="E422" s="5">
        <f>'2020_1-2-4_Download'!E431</f>
        <v>880</v>
      </c>
    </row>
    <row r="423" spans="1:5">
      <c r="A423" s="5">
        <f>'2020_1-2-4_Download'!D432</f>
        <v>2018</v>
      </c>
      <c r="B423" s="5" t="str">
        <f>'2020_1-2-4_Download'!C432</f>
        <v>Helmstedt</v>
      </c>
      <c r="C423" s="147" t="str">
        <f>'2020_1-2-4_Download'!$E$8</f>
        <v>Polen</v>
      </c>
      <c r="D423" s="5" t="s">
        <v>71</v>
      </c>
      <c r="E423" s="5">
        <f>'2020_1-2-4_Download'!E432</f>
        <v>825</v>
      </c>
    </row>
    <row r="424" spans="1:5">
      <c r="A424" s="5">
        <f>'2020_1-2-4_Download'!D433</f>
        <v>2018</v>
      </c>
      <c r="B424" s="5" t="str">
        <f>'2020_1-2-4_Download'!C433</f>
        <v>Northeim</v>
      </c>
      <c r="C424" s="147" t="str">
        <f>'2020_1-2-4_Download'!$E$8</f>
        <v>Polen</v>
      </c>
      <c r="D424" s="5" t="s">
        <v>71</v>
      </c>
      <c r="E424" s="5">
        <f>'2020_1-2-4_Download'!E433</f>
        <v>875</v>
      </c>
    </row>
    <row r="425" spans="1:5">
      <c r="A425" s="5">
        <f>'2020_1-2-4_Download'!D434</f>
        <v>2018</v>
      </c>
      <c r="B425" s="5" t="str">
        <f>'2020_1-2-4_Download'!C434</f>
        <v>Peine</v>
      </c>
      <c r="C425" s="147" t="str">
        <f>'2020_1-2-4_Download'!$E$8</f>
        <v>Polen</v>
      </c>
      <c r="D425" s="5" t="s">
        <v>71</v>
      </c>
      <c r="E425" s="5">
        <f>'2020_1-2-4_Download'!E434</f>
        <v>1425</v>
      </c>
    </row>
    <row r="426" spans="1:5">
      <c r="A426" s="5">
        <f>'2020_1-2-4_Download'!D435</f>
        <v>2018</v>
      </c>
      <c r="B426" s="5" t="str">
        <f>'2020_1-2-4_Download'!C435</f>
        <v>Wolfenbüttel</v>
      </c>
      <c r="C426" s="147" t="str">
        <f>'2020_1-2-4_Download'!$E$8</f>
        <v>Polen</v>
      </c>
      <c r="D426" s="5" t="s">
        <v>71</v>
      </c>
      <c r="E426" s="5">
        <f>'2020_1-2-4_Download'!E435</f>
        <v>745</v>
      </c>
    </row>
    <row r="427" spans="1:5">
      <c r="A427" s="5">
        <f>'2020_1-2-4_Download'!D436</f>
        <v>2018</v>
      </c>
      <c r="B427" s="5" t="str">
        <f>'2020_1-2-4_Download'!C436</f>
        <v>Göttingen</v>
      </c>
      <c r="C427" s="147" t="str">
        <f>'2020_1-2-4_Download'!$E$8</f>
        <v>Polen</v>
      </c>
      <c r="D427" s="5" t="s">
        <v>71</v>
      </c>
      <c r="E427" s="5">
        <f>'2020_1-2-4_Download'!E436</f>
        <v>1480</v>
      </c>
    </row>
    <row r="428" spans="1:5">
      <c r="A428" s="5">
        <f>'2020_1-2-4_Download'!D437</f>
        <v>2018</v>
      </c>
      <c r="B428" s="5" t="str">
        <f>'2020_1-2-4_Download'!C437</f>
        <v>Statistische Region Braunschweig</v>
      </c>
      <c r="C428" s="147" t="str">
        <f>'2020_1-2-4_Download'!$E$8</f>
        <v>Polen</v>
      </c>
      <c r="D428" s="5" t="s">
        <v>71</v>
      </c>
      <c r="E428" s="5">
        <f>'2020_1-2-4_Download'!E437</f>
        <v>14160</v>
      </c>
    </row>
    <row r="429" spans="1:5">
      <c r="A429" s="5">
        <f>'2020_1-2-4_Download'!D438</f>
        <v>2018</v>
      </c>
      <c r="B429" s="5" t="str">
        <f>'2020_1-2-4_Download'!C438</f>
        <v>Hannover  Region</v>
      </c>
      <c r="C429" s="147" t="str">
        <f>'2020_1-2-4_Download'!$E$8</f>
        <v>Polen</v>
      </c>
      <c r="D429" s="5" t="s">
        <v>71</v>
      </c>
      <c r="E429" s="5">
        <f>'2020_1-2-4_Download'!E438</f>
        <v>18495</v>
      </c>
    </row>
    <row r="430" spans="1:5">
      <c r="A430" s="5">
        <f>'2020_1-2-4_Download'!D439</f>
        <v>2018</v>
      </c>
      <c r="B430" s="5" t="str">
        <f>'2020_1-2-4_Download'!C439</f>
        <v>dav. Hannover  Lhst.</v>
      </c>
      <c r="C430" s="147" t="str">
        <f>'2020_1-2-4_Download'!$E$8</f>
        <v>Polen</v>
      </c>
      <c r="D430" s="5" t="s">
        <v>71</v>
      </c>
      <c r="E430" s="5">
        <f>'2020_1-2-4_Download'!E439</f>
        <v>9780</v>
      </c>
    </row>
    <row r="431" spans="1:5">
      <c r="A431" s="5">
        <f>'2020_1-2-4_Download'!D440</f>
        <v>2018</v>
      </c>
      <c r="B431" s="5" t="str">
        <f>'2020_1-2-4_Download'!C440</f>
        <v>dav. Hannover  Umland</v>
      </c>
      <c r="C431" s="147" t="str">
        <f>'2020_1-2-4_Download'!$E$8</f>
        <v>Polen</v>
      </c>
      <c r="D431" s="5" t="s">
        <v>71</v>
      </c>
      <c r="E431" s="5">
        <f>'2020_1-2-4_Download'!E440</f>
        <v>8720</v>
      </c>
    </row>
    <row r="432" spans="1:5">
      <c r="A432" s="5">
        <f>'2020_1-2-4_Download'!D441</f>
        <v>2018</v>
      </c>
      <c r="B432" s="5" t="str">
        <f>'2020_1-2-4_Download'!C441</f>
        <v>Diepholz</v>
      </c>
      <c r="C432" s="147" t="str">
        <f>'2020_1-2-4_Download'!$E$8</f>
        <v>Polen</v>
      </c>
      <c r="D432" s="5" t="s">
        <v>71</v>
      </c>
      <c r="E432" s="5">
        <f>'2020_1-2-4_Download'!E441</f>
        <v>3160</v>
      </c>
    </row>
    <row r="433" spans="1:5">
      <c r="A433" s="5">
        <f>'2020_1-2-4_Download'!D442</f>
        <v>2018</v>
      </c>
      <c r="B433" s="5" t="str">
        <f>'2020_1-2-4_Download'!C442</f>
        <v>Hameln-Pyrmont</v>
      </c>
      <c r="C433" s="147" t="str">
        <f>'2020_1-2-4_Download'!$E$8</f>
        <v>Polen</v>
      </c>
      <c r="D433" s="5" t="s">
        <v>71</v>
      </c>
      <c r="E433" s="5">
        <f>'2020_1-2-4_Download'!E442</f>
        <v>1005</v>
      </c>
    </row>
    <row r="434" spans="1:5">
      <c r="A434" s="5">
        <f>'2020_1-2-4_Download'!D443</f>
        <v>2018</v>
      </c>
      <c r="B434" s="5" t="str">
        <f>'2020_1-2-4_Download'!C443</f>
        <v>Hildesheim</v>
      </c>
      <c r="C434" s="147" t="str">
        <f>'2020_1-2-4_Download'!$E$8</f>
        <v>Polen</v>
      </c>
      <c r="D434" s="5" t="s">
        <v>71</v>
      </c>
      <c r="E434" s="5">
        <f>'2020_1-2-4_Download'!E443</f>
        <v>2190</v>
      </c>
    </row>
    <row r="435" spans="1:5">
      <c r="A435" s="5">
        <f>'2020_1-2-4_Download'!D444</f>
        <v>2018</v>
      </c>
      <c r="B435" s="5" t="str">
        <f>'2020_1-2-4_Download'!C444</f>
        <v>Holzminden</v>
      </c>
      <c r="C435" s="147" t="str">
        <f>'2020_1-2-4_Download'!$E$8</f>
        <v>Polen</v>
      </c>
      <c r="D435" s="5" t="s">
        <v>71</v>
      </c>
      <c r="E435" s="5">
        <f>'2020_1-2-4_Download'!E444</f>
        <v>145</v>
      </c>
    </row>
    <row r="436" spans="1:5">
      <c r="A436" s="5">
        <f>'2020_1-2-4_Download'!D445</f>
        <v>2018</v>
      </c>
      <c r="B436" s="5" t="str">
        <f>'2020_1-2-4_Download'!C445</f>
        <v>Nienburg (Weser)</v>
      </c>
      <c r="C436" s="147" t="str">
        <f>'2020_1-2-4_Download'!$E$8</f>
        <v>Polen</v>
      </c>
      <c r="D436" s="5" t="s">
        <v>71</v>
      </c>
      <c r="E436" s="5">
        <f>'2020_1-2-4_Download'!E445</f>
        <v>1725</v>
      </c>
    </row>
    <row r="437" spans="1:5">
      <c r="A437" s="5">
        <f>'2020_1-2-4_Download'!D446</f>
        <v>2018</v>
      </c>
      <c r="B437" s="5" t="str">
        <f>'2020_1-2-4_Download'!C446</f>
        <v>Schaumburg</v>
      </c>
      <c r="C437" s="147" t="str">
        <f>'2020_1-2-4_Download'!$E$8</f>
        <v>Polen</v>
      </c>
      <c r="D437" s="5" t="s">
        <v>71</v>
      </c>
      <c r="E437" s="5">
        <f>'2020_1-2-4_Download'!E446</f>
        <v>1655</v>
      </c>
    </row>
    <row r="438" spans="1:5">
      <c r="A438" s="5">
        <f>'2020_1-2-4_Download'!D447</f>
        <v>2018</v>
      </c>
      <c r="B438" s="5" t="str">
        <f>'2020_1-2-4_Download'!C447</f>
        <v>Statistische Region Hannover</v>
      </c>
      <c r="C438" s="147" t="str">
        <f>'2020_1-2-4_Download'!$E$8</f>
        <v>Polen</v>
      </c>
      <c r="D438" s="5" t="s">
        <v>71</v>
      </c>
      <c r="E438" s="5">
        <f>'2020_1-2-4_Download'!E447</f>
        <v>28375</v>
      </c>
    </row>
    <row r="439" spans="1:5">
      <c r="A439" s="5">
        <f>'2020_1-2-4_Download'!D448</f>
        <v>2018</v>
      </c>
      <c r="B439" s="5" t="str">
        <f>'2020_1-2-4_Download'!C448</f>
        <v>Celle</v>
      </c>
      <c r="C439" s="147" t="str">
        <f>'2020_1-2-4_Download'!$E$8</f>
        <v>Polen</v>
      </c>
      <c r="D439" s="5" t="s">
        <v>71</v>
      </c>
      <c r="E439" s="5">
        <f>'2020_1-2-4_Download'!E448</f>
        <v>1555</v>
      </c>
    </row>
    <row r="440" spans="1:5">
      <c r="A440" s="5">
        <f>'2020_1-2-4_Download'!D449</f>
        <v>2018</v>
      </c>
      <c r="B440" s="5" t="str">
        <f>'2020_1-2-4_Download'!C449</f>
        <v>Cuxhaven</v>
      </c>
      <c r="C440" s="147" t="str">
        <f>'2020_1-2-4_Download'!$E$8</f>
        <v>Polen</v>
      </c>
      <c r="D440" s="5" t="s">
        <v>71</v>
      </c>
      <c r="E440" s="5">
        <f>'2020_1-2-4_Download'!E449</f>
        <v>1435</v>
      </c>
    </row>
    <row r="441" spans="1:5">
      <c r="A441" s="5">
        <f>'2020_1-2-4_Download'!D450</f>
        <v>2018</v>
      </c>
      <c r="B441" s="5" t="str">
        <f>'2020_1-2-4_Download'!C450</f>
        <v>Harburg</v>
      </c>
      <c r="C441" s="147" t="str">
        <f>'2020_1-2-4_Download'!$E$8</f>
        <v>Polen</v>
      </c>
      <c r="D441" s="5" t="s">
        <v>71</v>
      </c>
      <c r="E441" s="5">
        <f>'2020_1-2-4_Download'!E450</f>
        <v>2635</v>
      </c>
    </row>
    <row r="442" spans="1:5">
      <c r="A442" s="5">
        <f>'2020_1-2-4_Download'!D451</f>
        <v>2018</v>
      </c>
      <c r="B442" s="5" t="str">
        <f>'2020_1-2-4_Download'!C451</f>
        <v>Lüchow-Dannenberg</v>
      </c>
      <c r="C442" s="147" t="str">
        <f>'2020_1-2-4_Download'!$E$8</f>
        <v>Polen</v>
      </c>
      <c r="D442" s="5" t="s">
        <v>71</v>
      </c>
      <c r="E442" s="5">
        <f>'2020_1-2-4_Download'!E451</f>
        <v>635</v>
      </c>
    </row>
    <row r="443" spans="1:5">
      <c r="A443" s="5">
        <f>'2020_1-2-4_Download'!D452</f>
        <v>2018</v>
      </c>
      <c r="B443" s="5" t="str">
        <f>'2020_1-2-4_Download'!C452</f>
        <v>Lüneburg</v>
      </c>
      <c r="C443" s="147" t="str">
        <f>'2020_1-2-4_Download'!$E$8</f>
        <v>Polen</v>
      </c>
      <c r="D443" s="5" t="s">
        <v>71</v>
      </c>
      <c r="E443" s="5">
        <f>'2020_1-2-4_Download'!E452</f>
        <v>1460</v>
      </c>
    </row>
    <row r="444" spans="1:5">
      <c r="A444" s="5">
        <f>'2020_1-2-4_Download'!D453</f>
        <v>2018</v>
      </c>
      <c r="B444" s="5" t="str">
        <f>'2020_1-2-4_Download'!C453</f>
        <v>Osterholz</v>
      </c>
      <c r="C444" s="147" t="str">
        <f>'2020_1-2-4_Download'!$E$8</f>
        <v>Polen</v>
      </c>
      <c r="D444" s="5" t="s">
        <v>71</v>
      </c>
      <c r="E444" s="5">
        <f>'2020_1-2-4_Download'!E453</f>
        <v>685</v>
      </c>
    </row>
    <row r="445" spans="1:5">
      <c r="A445" s="5">
        <f>'2020_1-2-4_Download'!D454</f>
        <v>2018</v>
      </c>
      <c r="B445" s="5" t="str">
        <f>'2020_1-2-4_Download'!C454</f>
        <v>Rotenburg (Wümme)</v>
      </c>
      <c r="C445" s="147" t="str">
        <f>'2020_1-2-4_Download'!$E$8</f>
        <v>Polen</v>
      </c>
      <c r="D445" s="5" t="s">
        <v>71</v>
      </c>
      <c r="E445" s="5">
        <f>'2020_1-2-4_Download'!E454</f>
        <v>1775</v>
      </c>
    </row>
    <row r="446" spans="1:5">
      <c r="A446" s="5">
        <f>'2020_1-2-4_Download'!D455</f>
        <v>2018</v>
      </c>
      <c r="B446" s="5" t="str">
        <f>'2020_1-2-4_Download'!C455</f>
        <v>Heidekreis</v>
      </c>
      <c r="C446" s="147" t="str">
        <f>'2020_1-2-4_Download'!$E$8</f>
        <v>Polen</v>
      </c>
      <c r="D446" s="5" t="s">
        <v>71</v>
      </c>
      <c r="E446" s="5">
        <f>'2020_1-2-4_Download'!E455</f>
        <v>2145</v>
      </c>
    </row>
    <row r="447" spans="1:5">
      <c r="A447" s="5">
        <f>'2020_1-2-4_Download'!D456</f>
        <v>2018</v>
      </c>
      <c r="B447" s="5" t="str">
        <f>'2020_1-2-4_Download'!C456</f>
        <v>Stade</v>
      </c>
      <c r="C447" s="147" t="str">
        <f>'2020_1-2-4_Download'!$E$8</f>
        <v>Polen</v>
      </c>
      <c r="D447" s="5" t="s">
        <v>71</v>
      </c>
      <c r="E447" s="5">
        <f>'2020_1-2-4_Download'!E456</f>
        <v>3675</v>
      </c>
    </row>
    <row r="448" spans="1:5">
      <c r="A448" s="5">
        <f>'2020_1-2-4_Download'!D457</f>
        <v>2018</v>
      </c>
      <c r="B448" s="5" t="str">
        <f>'2020_1-2-4_Download'!C457</f>
        <v>Uelzen</v>
      </c>
      <c r="C448" s="147" t="str">
        <f>'2020_1-2-4_Download'!$E$8</f>
        <v>Polen</v>
      </c>
      <c r="D448" s="5" t="s">
        <v>71</v>
      </c>
      <c r="E448" s="5">
        <f>'2020_1-2-4_Download'!E457</f>
        <v>965</v>
      </c>
    </row>
    <row r="449" spans="1:5">
      <c r="A449" s="5">
        <f>'2020_1-2-4_Download'!D458</f>
        <v>2018</v>
      </c>
      <c r="B449" s="5" t="str">
        <f>'2020_1-2-4_Download'!C458</f>
        <v>Verden</v>
      </c>
      <c r="C449" s="147" t="str">
        <f>'2020_1-2-4_Download'!$E$8</f>
        <v>Polen</v>
      </c>
      <c r="D449" s="5" t="s">
        <v>71</v>
      </c>
      <c r="E449" s="5">
        <f>'2020_1-2-4_Download'!E458</f>
        <v>1430</v>
      </c>
    </row>
    <row r="450" spans="1:5">
      <c r="A450" s="5">
        <f>'2020_1-2-4_Download'!D459</f>
        <v>2018</v>
      </c>
      <c r="B450" s="5" t="str">
        <f>'2020_1-2-4_Download'!C459</f>
        <v>Statistische Region Lüneburg</v>
      </c>
      <c r="C450" s="147" t="str">
        <f>'2020_1-2-4_Download'!$E$8</f>
        <v>Polen</v>
      </c>
      <c r="D450" s="5" t="s">
        <v>71</v>
      </c>
      <c r="E450" s="5">
        <f>'2020_1-2-4_Download'!E459</f>
        <v>18395</v>
      </c>
    </row>
    <row r="451" spans="1:5">
      <c r="A451" s="5">
        <f>'2020_1-2-4_Download'!D460</f>
        <v>2018</v>
      </c>
      <c r="B451" s="5" t="str">
        <f>'2020_1-2-4_Download'!C460</f>
        <v>Delmenhorst  Stadt</v>
      </c>
      <c r="C451" s="147" t="str">
        <f>'2020_1-2-4_Download'!$E$8</f>
        <v>Polen</v>
      </c>
      <c r="D451" s="5" t="s">
        <v>71</v>
      </c>
      <c r="E451" s="5">
        <f>'2020_1-2-4_Download'!E460</f>
        <v>1485</v>
      </c>
    </row>
    <row r="452" spans="1:5">
      <c r="A452" s="5">
        <f>'2020_1-2-4_Download'!D461</f>
        <v>2018</v>
      </c>
      <c r="B452" s="5" t="str">
        <f>'2020_1-2-4_Download'!C461</f>
        <v>Emden  Stadt</v>
      </c>
      <c r="C452" s="147" t="str">
        <f>'2020_1-2-4_Download'!$E$8</f>
        <v>Polen</v>
      </c>
      <c r="D452" s="5" t="s">
        <v>71</v>
      </c>
      <c r="E452" s="5">
        <f>'2020_1-2-4_Download'!E461</f>
        <v>880</v>
      </c>
    </row>
    <row r="453" spans="1:5">
      <c r="A453" s="5">
        <f>'2020_1-2-4_Download'!D462</f>
        <v>2018</v>
      </c>
      <c r="B453" s="5" t="str">
        <f>'2020_1-2-4_Download'!C462</f>
        <v>Oldenburg(Oldb)  Stadt</v>
      </c>
      <c r="C453" s="147" t="str">
        <f>'2020_1-2-4_Download'!$E$8</f>
        <v>Polen</v>
      </c>
      <c r="D453" s="5" t="s">
        <v>71</v>
      </c>
      <c r="E453" s="5">
        <f>'2020_1-2-4_Download'!E462</f>
        <v>1275</v>
      </c>
    </row>
    <row r="454" spans="1:5">
      <c r="A454" s="5">
        <f>'2020_1-2-4_Download'!D463</f>
        <v>2018</v>
      </c>
      <c r="B454" s="5" t="str">
        <f>'2020_1-2-4_Download'!C463</f>
        <v>Osnabrück  Stadt</v>
      </c>
      <c r="C454" s="147" t="str">
        <f>'2020_1-2-4_Download'!$E$8</f>
        <v>Polen</v>
      </c>
      <c r="D454" s="5" t="s">
        <v>71</v>
      </c>
      <c r="E454" s="5">
        <f>'2020_1-2-4_Download'!E463</f>
        <v>1585</v>
      </c>
    </row>
    <row r="455" spans="1:5">
      <c r="A455" s="5">
        <f>'2020_1-2-4_Download'!D464</f>
        <v>2018</v>
      </c>
      <c r="B455" s="5" t="str">
        <f>'2020_1-2-4_Download'!C464</f>
        <v>Wilhelmshaven  Stadt</v>
      </c>
      <c r="C455" s="147" t="str">
        <f>'2020_1-2-4_Download'!$E$8</f>
        <v>Polen</v>
      </c>
      <c r="D455" s="5" t="s">
        <v>71</v>
      </c>
      <c r="E455" s="5">
        <f>'2020_1-2-4_Download'!E464</f>
        <v>645</v>
      </c>
    </row>
    <row r="456" spans="1:5">
      <c r="A456" s="5">
        <f>'2020_1-2-4_Download'!D465</f>
        <v>2018</v>
      </c>
      <c r="B456" s="5" t="str">
        <f>'2020_1-2-4_Download'!C465</f>
        <v>Ammerland</v>
      </c>
      <c r="C456" s="147" t="str">
        <f>'2020_1-2-4_Download'!$E$8</f>
        <v>Polen</v>
      </c>
      <c r="D456" s="5" t="s">
        <v>71</v>
      </c>
      <c r="E456" s="5">
        <f>'2020_1-2-4_Download'!E465</f>
        <v>1570</v>
      </c>
    </row>
    <row r="457" spans="1:5">
      <c r="A457" s="5">
        <f>'2020_1-2-4_Download'!D466</f>
        <v>2018</v>
      </c>
      <c r="B457" s="5" t="str">
        <f>'2020_1-2-4_Download'!C466</f>
        <v>Aurich</v>
      </c>
      <c r="C457" s="147" t="str">
        <f>'2020_1-2-4_Download'!$E$8</f>
        <v>Polen</v>
      </c>
      <c r="D457" s="5" t="s">
        <v>71</v>
      </c>
      <c r="E457" s="5">
        <f>'2020_1-2-4_Download'!E466</f>
        <v>1655</v>
      </c>
    </row>
    <row r="458" spans="1:5">
      <c r="A458" s="5">
        <f>'2020_1-2-4_Download'!D467</f>
        <v>2018</v>
      </c>
      <c r="B458" s="5" t="str">
        <f>'2020_1-2-4_Download'!C467</f>
        <v>Cloppenburg</v>
      </c>
      <c r="C458" s="147" t="str">
        <f>'2020_1-2-4_Download'!$E$8</f>
        <v>Polen</v>
      </c>
      <c r="D458" s="5" t="s">
        <v>71</v>
      </c>
      <c r="E458" s="5">
        <f>'2020_1-2-4_Download'!E467</f>
        <v>3435</v>
      </c>
    </row>
    <row r="459" spans="1:5">
      <c r="A459" s="5">
        <f>'2020_1-2-4_Download'!D468</f>
        <v>2018</v>
      </c>
      <c r="B459" s="5" t="str">
        <f>'2020_1-2-4_Download'!C468</f>
        <v>Emsland</v>
      </c>
      <c r="C459" s="147" t="str">
        <f>'2020_1-2-4_Download'!$E$8</f>
        <v>Polen</v>
      </c>
      <c r="D459" s="5" t="s">
        <v>71</v>
      </c>
      <c r="E459" s="5">
        <f>'2020_1-2-4_Download'!E468</f>
        <v>7445</v>
      </c>
    </row>
    <row r="460" spans="1:5">
      <c r="A460" s="5">
        <f>'2020_1-2-4_Download'!D469</f>
        <v>2018</v>
      </c>
      <c r="B460" s="5" t="str">
        <f>'2020_1-2-4_Download'!C469</f>
        <v>Friesland</v>
      </c>
      <c r="C460" s="147" t="str">
        <f>'2020_1-2-4_Download'!$E$8</f>
        <v>Polen</v>
      </c>
      <c r="D460" s="5" t="s">
        <v>71</v>
      </c>
      <c r="E460" s="5">
        <f>'2020_1-2-4_Download'!E469</f>
        <v>450</v>
      </c>
    </row>
    <row r="461" spans="1:5">
      <c r="A461" s="5">
        <f>'2020_1-2-4_Download'!D470</f>
        <v>2018</v>
      </c>
      <c r="B461" s="5" t="str">
        <f>'2020_1-2-4_Download'!C470</f>
        <v>Grafschaft Bentheim</v>
      </c>
      <c r="C461" s="147" t="str">
        <f>'2020_1-2-4_Download'!$E$8</f>
        <v>Polen</v>
      </c>
      <c r="D461" s="5" t="s">
        <v>71</v>
      </c>
      <c r="E461" s="5">
        <f>'2020_1-2-4_Download'!E470</f>
        <v>2515</v>
      </c>
    </row>
    <row r="462" spans="1:5">
      <c r="A462" s="5">
        <f>'2020_1-2-4_Download'!D471</f>
        <v>2018</v>
      </c>
      <c r="B462" s="5" t="str">
        <f>'2020_1-2-4_Download'!C471</f>
        <v>Leer</v>
      </c>
      <c r="C462" s="147" t="str">
        <f>'2020_1-2-4_Download'!$E$8</f>
        <v>Polen</v>
      </c>
      <c r="D462" s="5" t="s">
        <v>71</v>
      </c>
      <c r="E462" s="5">
        <f>'2020_1-2-4_Download'!E471</f>
        <v>1140</v>
      </c>
    </row>
    <row r="463" spans="1:5">
      <c r="A463" s="5">
        <f>'2020_1-2-4_Download'!D472</f>
        <v>2018</v>
      </c>
      <c r="B463" s="5" t="str">
        <f>'2020_1-2-4_Download'!C472</f>
        <v>Oldenburg</v>
      </c>
      <c r="C463" s="147" t="str">
        <f>'2020_1-2-4_Download'!$E$8</f>
        <v>Polen</v>
      </c>
      <c r="D463" s="5" t="s">
        <v>71</v>
      </c>
      <c r="E463" s="5">
        <f>'2020_1-2-4_Download'!E472</f>
        <v>1805</v>
      </c>
    </row>
    <row r="464" spans="1:5">
      <c r="A464" s="5">
        <f>'2020_1-2-4_Download'!D473</f>
        <v>2018</v>
      </c>
      <c r="B464" s="5" t="str">
        <f>'2020_1-2-4_Download'!C473</f>
        <v>Osnabrück</v>
      </c>
      <c r="C464" s="147" t="str">
        <f>'2020_1-2-4_Download'!$E$8</f>
        <v>Polen</v>
      </c>
      <c r="D464" s="5" t="s">
        <v>71</v>
      </c>
      <c r="E464" s="5">
        <f>'2020_1-2-4_Download'!E473</f>
        <v>5005</v>
      </c>
    </row>
    <row r="465" spans="1:5">
      <c r="A465" s="5">
        <f>'2020_1-2-4_Download'!D474</f>
        <v>2018</v>
      </c>
      <c r="B465" s="5" t="str">
        <f>'2020_1-2-4_Download'!C474</f>
        <v>Vechta</v>
      </c>
      <c r="C465" s="147" t="str">
        <f>'2020_1-2-4_Download'!$E$8</f>
        <v>Polen</v>
      </c>
      <c r="D465" s="5" t="s">
        <v>71</v>
      </c>
      <c r="E465" s="5">
        <f>'2020_1-2-4_Download'!E474</f>
        <v>3870</v>
      </c>
    </row>
    <row r="466" spans="1:5">
      <c r="A466" s="5">
        <f>'2020_1-2-4_Download'!D475</f>
        <v>2018</v>
      </c>
      <c r="B466" s="5" t="str">
        <f>'2020_1-2-4_Download'!C475</f>
        <v>Wesermarsch</v>
      </c>
      <c r="C466" s="147" t="str">
        <f>'2020_1-2-4_Download'!$E$8</f>
        <v>Polen</v>
      </c>
      <c r="D466" s="5" t="s">
        <v>71</v>
      </c>
      <c r="E466" s="5">
        <f>'2020_1-2-4_Download'!E475</f>
        <v>1060</v>
      </c>
    </row>
    <row r="467" spans="1:5">
      <c r="A467" s="5">
        <f>'2020_1-2-4_Download'!D476</f>
        <v>2018</v>
      </c>
      <c r="B467" s="5" t="str">
        <f>'2020_1-2-4_Download'!C476</f>
        <v>Wittmund</v>
      </c>
      <c r="C467" s="147" t="str">
        <f>'2020_1-2-4_Download'!$E$8</f>
        <v>Polen</v>
      </c>
      <c r="D467" s="5" t="s">
        <v>71</v>
      </c>
      <c r="E467" s="5">
        <f>'2020_1-2-4_Download'!E476</f>
        <v>400</v>
      </c>
    </row>
    <row r="468" spans="1:5">
      <c r="A468" s="5">
        <f>'2020_1-2-4_Download'!D477</f>
        <v>2018</v>
      </c>
      <c r="B468" s="5" t="str">
        <f>'2020_1-2-4_Download'!C477</f>
        <v>Statistische Region Weser-Ems</v>
      </c>
      <c r="C468" s="147" t="str">
        <f>'2020_1-2-4_Download'!$E$8</f>
        <v>Polen</v>
      </c>
      <c r="D468" s="5" t="s">
        <v>71</v>
      </c>
      <c r="E468" s="5">
        <f>'2020_1-2-4_Download'!E477</f>
        <v>36215</v>
      </c>
    </row>
    <row r="469" spans="1:5">
      <c r="A469" s="5">
        <f>'2020_1-2-4_Download'!D478</f>
        <v>2018</v>
      </c>
      <c r="B469" s="5" t="str">
        <f>'2020_1-2-4_Download'!C478</f>
        <v>Niedersachsen</v>
      </c>
      <c r="C469" s="147" t="str">
        <f>'2020_1-2-4_Download'!$E$8</f>
        <v>Polen</v>
      </c>
      <c r="D469" s="5" t="s">
        <v>71</v>
      </c>
      <c r="E469" s="5">
        <f>'2020_1-2-4_Download'!E478</f>
        <v>97145</v>
      </c>
    </row>
    <row r="470" spans="1:5">
      <c r="A470" s="5">
        <f>'2020_1-2-4_Download'!D479</f>
        <v>2019</v>
      </c>
      <c r="B470" s="5" t="str">
        <f>'2020_1-2-4_Download'!C479</f>
        <v>Braunschweig  Stadt</v>
      </c>
      <c r="C470" s="147" t="str">
        <f>'2020_1-2-4_Download'!$E$8</f>
        <v>Polen</v>
      </c>
      <c r="D470" s="5" t="s">
        <v>71</v>
      </c>
      <c r="E470" s="5">
        <f>'2020_1-2-4_Download'!E479</f>
        <v>3635</v>
      </c>
    </row>
    <row r="471" spans="1:5">
      <c r="A471" s="5">
        <f>'2020_1-2-4_Download'!D480</f>
        <v>2019</v>
      </c>
      <c r="B471" s="5" t="str">
        <f>'2020_1-2-4_Download'!C480</f>
        <v>Salzgitter  Stadt</v>
      </c>
      <c r="C471" s="147" t="str">
        <f>'2020_1-2-4_Download'!$E$8</f>
        <v>Polen</v>
      </c>
      <c r="D471" s="5" t="s">
        <v>71</v>
      </c>
      <c r="E471" s="5">
        <f>'2020_1-2-4_Download'!E480</f>
        <v>1680</v>
      </c>
    </row>
    <row r="472" spans="1:5">
      <c r="A472" s="5">
        <f>'2020_1-2-4_Download'!D481</f>
        <v>2019</v>
      </c>
      <c r="B472" s="5" t="str">
        <f>'2020_1-2-4_Download'!C481</f>
        <v>Wolfsburg  Stadt</v>
      </c>
      <c r="C472" s="147" t="str">
        <f>'2020_1-2-4_Download'!$E$8</f>
        <v>Polen</v>
      </c>
      <c r="D472" s="5" t="s">
        <v>71</v>
      </c>
      <c r="E472" s="5">
        <f>'2020_1-2-4_Download'!E481</f>
        <v>1330</v>
      </c>
    </row>
    <row r="473" spans="1:5">
      <c r="A473" s="5">
        <f>'2020_1-2-4_Download'!D482</f>
        <v>2019</v>
      </c>
      <c r="B473" s="5" t="str">
        <f>'2020_1-2-4_Download'!C482</f>
        <v>Gifhorn</v>
      </c>
      <c r="C473" s="147" t="str">
        <f>'2020_1-2-4_Download'!$E$8</f>
        <v>Polen</v>
      </c>
      <c r="D473" s="5" t="s">
        <v>71</v>
      </c>
      <c r="E473" s="5">
        <f>'2020_1-2-4_Download'!E482</f>
        <v>1050</v>
      </c>
    </row>
    <row r="474" spans="1:5">
      <c r="A474" s="5">
        <f>'2020_1-2-4_Download'!D483</f>
        <v>2019</v>
      </c>
      <c r="B474" s="5" t="str">
        <f>'2020_1-2-4_Download'!C483</f>
        <v>Goslar</v>
      </c>
      <c r="C474" s="147" t="str">
        <f>'2020_1-2-4_Download'!$E$8</f>
        <v>Polen</v>
      </c>
      <c r="D474" s="5" t="s">
        <v>71</v>
      </c>
      <c r="E474" s="5">
        <f>'2020_1-2-4_Download'!E483</f>
        <v>875</v>
      </c>
    </row>
    <row r="475" spans="1:5">
      <c r="A475" s="5">
        <f>'2020_1-2-4_Download'!D484</f>
        <v>2019</v>
      </c>
      <c r="B475" s="5" t="str">
        <f>'2020_1-2-4_Download'!C484</f>
        <v>Helmstedt</v>
      </c>
      <c r="C475" s="147" t="str">
        <f>'2020_1-2-4_Download'!$E$8</f>
        <v>Polen</v>
      </c>
      <c r="D475" s="5" t="s">
        <v>71</v>
      </c>
      <c r="E475" s="5">
        <f>'2020_1-2-4_Download'!E484</f>
        <v>860</v>
      </c>
    </row>
    <row r="476" spans="1:5">
      <c r="A476" s="5">
        <f>'2020_1-2-4_Download'!D485</f>
        <v>2019</v>
      </c>
      <c r="B476" s="5" t="str">
        <f>'2020_1-2-4_Download'!C485</f>
        <v>Northeim</v>
      </c>
      <c r="C476" s="147" t="str">
        <f>'2020_1-2-4_Download'!$E$8</f>
        <v>Polen</v>
      </c>
      <c r="D476" s="5" t="s">
        <v>71</v>
      </c>
      <c r="E476" s="5">
        <f>'2020_1-2-4_Download'!E485</f>
        <v>895</v>
      </c>
    </row>
    <row r="477" spans="1:5">
      <c r="A477" s="5">
        <f>'2020_1-2-4_Download'!D486</f>
        <v>2019</v>
      </c>
      <c r="B477" s="5" t="str">
        <f>'2020_1-2-4_Download'!C486</f>
        <v>Peine</v>
      </c>
      <c r="C477" s="147" t="str">
        <f>'2020_1-2-4_Download'!$E$8</f>
        <v>Polen</v>
      </c>
      <c r="D477" s="5" t="s">
        <v>71</v>
      </c>
      <c r="E477" s="5">
        <f>'2020_1-2-4_Download'!E486</f>
        <v>1450</v>
      </c>
    </row>
    <row r="478" spans="1:5">
      <c r="A478" s="5">
        <f>'2020_1-2-4_Download'!D487</f>
        <v>2019</v>
      </c>
      <c r="B478" s="5" t="str">
        <f>'2020_1-2-4_Download'!C487</f>
        <v>Wolfenbüttel</v>
      </c>
      <c r="C478" s="147" t="str">
        <f>'2020_1-2-4_Download'!$E$8</f>
        <v>Polen</v>
      </c>
      <c r="D478" s="5" t="s">
        <v>71</v>
      </c>
      <c r="E478" s="5">
        <f>'2020_1-2-4_Download'!E487</f>
        <v>750</v>
      </c>
    </row>
    <row r="479" spans="1:5">
      <c r="A479" s="5">
        <f>'2020_1-2-4_Download'!D488</f>
        <v>2019</v>
      </c>
      <c r="B479" s="5" t="str">
        <f>'2020_1-2-4_Download'!C488</f>
        <v>Göttingen</v>
      </c>
      <c r="C479" s="147" t="str">
        <f>'2020_1-2-4_Download'!$E$8</f>
        <v>Polen</v>
      </c>
      <c r="D479" s="5" t="s">
        <v>71</v>
      </c>
      <c r="E479" s="5">
        <f>'2020_1-2-4_Download'!E488</f>
        <v>1545</v>
      </c>
    </row>
    <row r="480" spans="1:5">
      <c r="A480" s="5">
        <f>'2020_1-2-4_Download'!D489</f>
        <v>2019</v>
      </c>
      <c r="B480" s="5" t="str">
        <f>'2020_1-2-4_Download'!C489</f>
        <v>Statistische Region Braunschweig</v>
      </c>
      <c r="C480" s="147" t="str">
        <f>'2020_1-2-4_Download'!$E$8</f>
        <v>Polen</v>
      </c>
      <c r="D480" s="5" t="s">
        <v>71</v>
      </c>
      <c r="E480" s="5">
        <f>'2020_1-2-4_Download'!E489</f>
        <v>14065</v>
      </c>
    </row>
    <row r="481" spans="1:5">
      <c r="A481" s="5">
        <f>'2020_1-2-4_Download'!D490</f>
        <v>2019</v>
      </c>
      <c r="B481" s="5" t="str">
        <f>'2020_1-2-4_Download'!C490</f>
        <v>Hannover  Region</v>
      </c>
      <c r="C481" s="147" t="str">
        <f>'2020_1-2-4_Download'!$E$8</f>
        <v>Polen</v>
      </c>
      <c r="D481" s="5" t="s">
        <v>71</v>
      </c>
      <c r="E481" s="5">
        <f>'2020_1-2-4_Download'!E490</f>
        <v>18065</v>
      </c>
    </row>
    <row r="482" spans="1:5">
      <c r="A482" s="5">
        <f>'2020_1-2-4_Download'!D491</f>
        <v>2019</v>
      </c>
      <c r="B482" s="5" t="str">
        <f>'2020_1-2-4_Download'!C491</f>
        <v>dav. Hannover  Lhst.</v>
      </c>
      <c r="C482" s="147" t="str">
        <f>'2020_1-2-4_Download'!$E$8</f>
        <v>Polen</v>
      </c>
      <c r="D482" s="5" t="s">
        <v>71</v>
      </c>
      <c r="E482" s="5">
        <f>'2020_1-2-4_Download'!E491</f>
        <v>9470</v>
      </c>
    </row>
    <row r="483" spans="1:5">
      <c r="A483" s="5">
        <f>'2020_1-2-4_Download'!D492</f>
        <v>2019</v>
      </c>
      <c r="B483" s="5" t="str">
        <f>'2020_1-2-4_Download'!C492</f>
        <v>dav. Hannover  Umland</v>
      </c>
      <c r="C483" s="147" t="str">
        <f>'2020_1-2-4_Download'!$E$8</f>
        <v>Polen</v>
      </c>
      <c r="D483" s="5" t="s">
        <v>71</v>
      </c>
      <c r="E483" s="5">
        <f>'2020_1-2-4_Download'!E492</f>
        <v>8595</v>
      </c>
    </row>
    <row r="484" spans="1:5">
      <c r="A484" s="5">
        <f>'2020_1-2-4_Download'!D493</f>
        <v>2019</v>
      </c>
      <c r="B484" s="5" t="str">
        <f>'2020_1-2-4_Download'!C493</f>
        <v>Diepholz</v>
      </c>
      <c r="C484" s="147" t="str">
        <f>'2020_1-2-4_Download'!$E$8</f>
        <v>Polen</v>
      </c>
      <c r="D484" s="5" t="s">
        <v>71</v>
      </c>
      <c r="E484" s="5">
        <f>'2020_1-2-4_Download'!E493</f>
        <v>3430</v>
      </c>
    </row>
    <row r="485" spans="1:5">
      <c r="A485" s="5">
        <f>'2020_1-2-4_Download'!D494</f>
        <v>2019</v>
      </c>
      <c r="B485" s="5" t="str">
        <f>'2020_1-2-4_Download'!C494</f>
        <v>Hameln-Pyrmont</v>
      </c>
      <c r="C485" s="147" t="str">
        <f>'2020_1-2-4_Download'!$E$8</f>
        <v>Polen</v>
      </c>
      <c r="D485" s="5" t="s">
        <v>71</v>
      </c>
      <c r="E485" s="5">
        <f>'2020_1-2-4_Download'!E494</f>
        <v>1050</v>
      </c>
    </row>
    <row r="486" spans="1:5">
      <c r="A486" s="5">
        <f>'2020_1-2-4_Download'!D495</f>
        <v>2019</v>
      </c>
      <c r="B486" s="5" t="str">
        <f>'2020_1-2-4_Download'!C495</f>
        <v>Hildesheim</v>
      </c>
      <c r="C486" s="147" t="str">
        <f>'2020_1-2-4_Download'!$E$8</f>
        <v>Polen</v>
      </c>
      <c r="D486" s="5" t="s">
        <v>71</v>
      </c>
      <c r="E486" s="5">
        <f>'2020_1-2-4_Download'!E495</f>
        <v>2320</v>
      </c>
    </row>
    <row r="487" spans="1:5">
      <c r="A487" s="5">
        <f>'2020_1-2-4_Download'!D496</f>
        <v>2019</v>
      </c>
      <c r="B487" s="5" t="str">
        <f>'2020_1-2-4_Download'!C496</f>
        <v>Holzminden</v>
      </c>
      <c r="C487" s="147" t="str">
        <f>'2020_1-2-4_Download'!$E$8</f>
        <v>Polen</v>
      </c>
      <c r="D487" s="5" t="s">
        <v>71</v>
      </c>
      <c r="E487" s="5">
        <f>'2020_1-2-4_Download'!E496</f>
        <v>155</v>
      </c>
    </row>
    <row r="488" spans="1:5">
      <c r="A488" s="5">
        <f>'2020_1-2-4_Download'!D497</f>
        <v>2019</v>
      </c>
      <c r="B488" s="5" t="str">
        <f>'2020_1-2-4_Download'!C497</f>
        <v>Nienburg (Weser)</v>
      </c>
      <c r="C488" s="147" t="str">
        <f>'2020_1-2-4_Download'!$E$8</f>
        <v>Polen</v>
      </c>
      <c r="D488" s="5" t="s">
        <v>71</v>
      </c>
      <c r="E488" s="5">
        <f>'2020_1-2-4_Download'!E497</f>
        <v>1670</v>
      </c>
    </row>
    <row r="489" spans="1:5">
      <c r="A489" s="5">
        <f>'2020_1-2-4_Download'!D498</f>
        <v>2019</v>
      </c>
      <c r="B489" s="5" t="str">
        <f>'2020_1-2-4_Download'!C498</f>
        <v>Schaumburg</v>
      </c>
      <c r="C489" s="147" t="str">
        <f>'2020_1-2-4_Download'!$E$8</f>
        <v>Polen</v>
      </c>
      <c r="D489" s="5" t="s">
        <v>71</v>
      </c>
      <c r="E489" s="5">
        <f>'2020_1-2-4_Download'!E498</f>
        <v>1730</v>
      </c>
    </row>
    <row r="490" spans="1:5">
      <c r="A490" s="5">
        <f>'2020_1-2-4_Download'!D499</f>
        <v>2019</v>
      </c>
      <c r="B490" s="5" t="str">
        <f>'2020_1-2-4_Download'!C499</f>
        <v>Statistische Region Hannover</v>
      </c>
      <c r="C490" s="147" t="str">
        <f>'2020_1-2-4_Download'!$E$8</f>
        <v>Polen</v>
      </c>
      <c r="D490" s="5" t="s">
        <v>71</v>
      </c>
      <c r="E490" s="5">
        <f>'2020_1-2-4_Download'!E499</f>
        <v>28425</v>
      </c>
    </row>
    <row r="491" spans="1:5">
      <c r="A491" s="5">
        <f>'2020_1-2-4_Download'!D500</f>
        <v>2019</v>
      </c>
      <c r="B491" s="5" t="str">
        <f>'2020_1-2-4_Download'!C500</f>
        <v>Celle</v>
      </c>
      <c r="C491" s="147" t="str">
        <f>'2020_1-2-4_Download'!$E$8</f>
        <v>Polen</v>
      </c>
      <c r="D491" s="5" t="s">
        <v>71</v>
      </c>
      <c r="E491" s="5">
        <f>'2020_1-2-4_Download'!E500</f>
        <v>1595</v>
      </c>
    </row>
    <row r="492" spans="1:5">
      <c r="A492" s="5">
        <f>'2020_1-2-4_Download'!D501</f>
        <v>2019</v>
      </c>
      <c r="B492" s="5" t="str">
        <f>'2020_1-2-4_Download'!C501</f>
        <v>Cuxhaven</v>
      </c>
      <c r="C492" s="147" t="str">
        <f>'2020_1-2-4_Download'!$E$8</f>
        <v>Polen</v>
      </c>
      <c r="D492" s="5" t="s">
        <v>71</v>
      </c>
      <c r="E492" s="5">
        <f>'2020_1-2-4_Download'!E501</f>
        <v>1450</v>
      </c>
    </row>
    <row r="493" spans="1:5">
      <c r="A493" s="5">
        <f>'2020_1-2-4_Download'!D502</f>
        <v>2019</v>
      </c>
      <c r="B493" s="5" t="str">
        <f>'2020_1-2-4_Download'!C502</f>
        <v>Harburg</v>
      </c>
      <c r="C493" s="147" t="str">
        <f>'2020_1-2-4_Download'!$E$8</f>
        <v>Polen</v>
      </c>
      <c r="D493" s="5" t="s">
        <v>71</v>
      </c>
      <c r="E493" s="5">
        <f>'2020_1-2-4_Download'!E502</f>
        <v>3105</v>
      </c>
    </row>
    <row r="494" spans="1:5">
      <c r="A494" s="5">
        <f>'2020_1-2-4_Download'!D503</f>
        <v>2019</v>
      </c>
      <c r="B494" s="5" t="str">
        <f>'2020_1-2-4_Download'!C503</f>
        <v>Lüchow-Dannenberg</v>
      </c>
      <c r="C494" s="147" t="str">
        <f>'2020_1-2-4_Download'!$E$8</f>
        <v>Polen</v>
      </c>
      <c r="D494" s="5" t="s">
        <v>71</v>
      </c>
      <c r="E494" s="5">
        <f>'2020_1-2-4_Download'!E503</f>
        <v>645</v>
      </c>
    </row>
    <row r="495" spans="1:5">
      <c r="A495" s="5">
        <f>'2020_1-2-4_Download'!D504</f>
        <v>2019</v>
      </c>
      <c r="B495" s="5" t="str">
        <f>'2020_1-2-4_Download'!C504</f>
        <v>Lüneburg</v>
      </c>
      <c r="C495" s="147" t="str">
        <f>'2020_1-2-4_Download'!$E$8</f>
        <v>Polen</v>
      </c>
      <c r="D495" s="5" t="s">
        <v>71</v>
      </c>
      <c r="E495" s="5">
        <f>'2020_1-2-4_Download'!E504</f>
        <v>1465</v>
      </c>
    </row>
    <row r="496" spans="1:5">
      <c r="A496" s="5">
        <f>'2020_1-2-4_Download'!D505</f>
        <v>2019</v>
      </c>
      <c r="B496" s="5" t="str">
        <f>'2020_1-2-4_Download'!C505</f>
        <v>Osterholz</v>
      </c>
      <c r="C496" s="147" t="str">
        <f>'2020_1-2-4_Download'!$E$8</f>
        <v>Polen</v>
      </c>
      <c r="D496" s="5" t="s">
        <v>71</v>
      </c>
      <c r="E496" s="5">
        <f>'2020_1-2-4_Download'!E505</f>
        <v>725</v>
      </c>
    </row>
    <row r="497" spans="1:5">
      <c r="A497" s="5">
        <f>'2020_1-2-4_Download'!D506</f>
        <v>2019</v>
      </c>
      <c r="B497" s="5" t="str">
        <f>'2020_1-2-4_Download'!C506</f>
        <v>Rotenburg (Wümme)</v>
      </c>
      <c r="C497" s="147" t="str">
        <f>'2020_1-2-4_Download'!$E$8</f>
        <v>Polen</v>
      </c>
      <c r="D497" s="5" t="s">
        <v>71</v>
      </c>
      <c r="E497" s="5">
        <f>'2020_1-2-4_Download'!E506</f>
        <v>1840</v>
      </c>
    </row>
    <row r="498" spans="1:5">
      <c r="A498" s="5">
        <f>'2020_1-2-4_Download'!D507</f>
        <v>2019</v>
      </c>
      <c r="B498" s="5" t="str">
        <f>'2020_1-2-4_Download'!C507</f>
        <v>Heidekreis</v>
      </c>
      <c r="C498" s="147" t="str">
        <f>'2020_1-2-4_Download'!$E$8</f>
        <v>Polen</v>
      </c>
      <c r="D498" s="5" t="s">
        <v>71</v>
      </c>
      <c r="E498" s="5">
        <f>'2020_1-2-4_Download'!E507</f>
        <v>2350</v>
      </c>
    </row>
    <row r="499" spans="1:5">
      <c r="A499" s="5">
        <f>'2020_1-2-4_Download'!D508</f>
        <v>2019</v>
      </c>
      <c r="B499" s="5" t="str">
        <f>'2020_1-2-4_Download'!C508</f>
        <v>Stade</v>
      </c>
      <c r="C499" s="147" t="str">
        <f>'2020_1-2-4_Download'!$E$8</f>
        <v>Polen</v>
      </c>
      <c r="D499" s="5" t="s">
        <v>71</v>
      </c>
      <c r="E499" s="5">
        <f>'2020_1-2-4_Download'!E508</f>
        <v>3735</v>
      </c>
    </row>
    <row r="500" spans="1:5">
      <c r="A500" s="5">
        <f>'2020_1-2-4_Download'!D509</f>
        <v>2019</v>
      </c>
      <c r="B500" s="5" t="str">
        <f>'2020_1-2-4_Download'!C509</f>
        <v>Uelzen</v>
      </c>
      <c r="C500" s="147" t="str">
        <f>'2020_1-2-4_Download'!$E$8</f>
        <v>Polen</v>
      </c>
      <c r="D500" s="5" t="s">
        <v>71</v>
      </c>
      <c r="E500" s="5">
        <f>'2020_1-2-4_Download'!E509</f>
        <v>940</v>
      </c>
    </row>
    <row r="501" spans="1:5">
      <c r="A501" s="5">
        <f>'2020_1-2-4_Download'!D510</f>
        <v>2019</v>
      </c>
      <c r="B501" s="5" t="str">
        <f>'2020_1-2-4_Download'!C510</f>
        <v>Verden</v>
      </c>
      <c r="C501" s="147" t="str">
        <f>'2020_1-2-4_Download'!$E$8</f>
        <v>Polen</v>
      </c>
      <c r="D501" s="5" t="s">
        <v>71</v>
      </c>
      <c r="E501" s="5">
        <f>'2020_1-2-4_Download'!E510</f>
        <v>1385</v>
      </c>
    </row>
    <row r="502" spans="1:5">
      <c r="A502" s="5">
        <f>'2020_1-2-4_Download'!D511</f>
        <v>2019</v>
      </c>
      <c r="B502" s="5" t="str">
        <f>'2020_1-2-4_Download'!C511</f>
        <v>Statistische Region Lüneburg</v>
      </c>
      <c r="C502" s="147" t="str">
        <f>'2020_1-2-4_Download'!$E$8</f>
        <v>Polen</v>
      </c>
      <c r="D502" s="5" t="s">
        <v>71</v>
      </c>
      <c r="E502" s="5">
        <f>'2020_1-2-4_Download'!E511</f>
        <v>19240</v>
      </c>
    </row>
    <row r="503" spans="1:5">
      <c r="A503" s="5">
        <f>'2020_1-2-4_Download'!D512</f>
        <v>2019</v>
      </c>
      <c r="B503" s="5" t="str">
        <f>'2020_1-2-4_Download'!C512</f>
        <v>Delmenhorst  Stadt</v>
      </c>
      <c r="C503" s="147" t="str">
        <f>'2020_1-2-4_Download'!$E$8</f>
        <v>Polen</v>
      </c>
      <c r="D503" s="5" t="s">
        <v>71</v>
      </c>
      <c r="E503" s="5">
        <f>'2020_1-2-4_Download'!E512</f>
        <v>1425</v>
      </c>
    </row>
    <row r="504" spans="1:5">
      <c r="A504" s="5">
        <f>'2020_1-2-4_Download'!D513</f>
        <v>2019</v>
      </c>
      <c r="B504" s="5" t="str">
        <f>'2020_1-2-4_Download'!C513</f>
        <v>Emden  Stadt</v>
      </c>
      <c r="C504" s="147" t="str">
        <f>'2020_1-2-4_Download'!$E$8</f>
        <v>Polen</v>
      </c>
      <c r="D504" s="5" t="s">
        <v>71</v>
      </c>
      <c r="E504" s="5">
        <f>'2020_1-2-4_Download'!E513</f>
        <v>835</v>
      </c>
    </row>
    <row r="505" spans="1:5">
      <c r="A505" s="5">
        <f>'2020_1-2-4_Download'!D514</f>
        <v>2019</v>
      </c>
      <c r="B505" s="5" t="str">
        <f>'2020_1-2-4_Download'!C514</f>
        <v>Oldenburg(Oldb)  Stadt</v>
      </c>
      <c r="C505" s="147" t="str">
        <f>'2020_1-2-4_Download'!$E$8</f>
        <v>Polen</v>
      </c>
      <c r="D505" s="5" t="s">
        <v>71</v>
      </c>
      <c r="E505" s="5">
        <f>'2020_1-2-4_Download'!E514</f>
        <v>1365</v>
      </c>
    </row>
    <row r="506" spans="1:5">
      <c r="A506" s="5">
        <f>'2020_1-2-4_Download'!D515</f>
        <v>2019</v>
      </c>
      <c r="B506" s="5" t="str">
        <f>'2020_1-2-4_Download'!C515</f>
        <v>Osnabrück  Stadt</v>
      </c>
      <c r="C506" s="147" t="str">
        <f>'2020_1-2-4_Download'!$E$8</f>
        <v>Polen</v>
      </c>
      <c r="D506" s="5" t="s">
        <v>71</v>
      </c>
      <c r="E506" s="5">
        <f>'2020_1-2-4_Download'!E515</f>
        <v>1585</v>
      </c>
    </row>
    <row r="507" spans="1:5">
      <c r="A507" s="5">
        <f>'2020_1-2-4_Download'!D516</f>
        <v>2019</v>
      </c>
      <c r="B507" s="5" t="str">
        <f>'2020_1-2-4_Download'!C516</f>
        <v>Wilhelmshaven  Stadt</v>
      </c>
      <c r="C507" s="147" t="str">
        <f>'2020_1-2-4_Download'!$E$8</f>
        <v>Polen</v>
      </c>
      <c r="D507" s="5" t="s">
        <v>71</v>
      </c>
      <c r="E507" s="5">
        <f>'2020_1-2-4_Download'!E516</f>
        <v>680</v>
      </c>
    </row>
    <row r="508" spans="1:5">
      <c r="A508" s="5">
        <f>'2020_1-2-4_Download'!D517</f>
        <v>2019</v>
      </c>
      <c r="B508" s="5" t="str">
        <f>'2020_1-2-4_Download'!C517</f>
        <v>Ammerland</v>
      </c>
      <c r="C508" s="147" t="str">
        <f>'2020_1-2-4_Download'!$E$8</f>
        <v>Polen</v>
      </c>
      <c r="D508" s="5" t="s">
        <v>71</v>
      </c>
      <c r="E508" s="5">
        <f>'2020_1-2-4_Download'!E517</f>
        <v>1655</v>
      </c>
    </row>
    <row r="509" spans="1:5">
      <c r="A509" s="5">
        <f>'2020_1-2-4_Download'!D518</f>
        <v>2019</v>
      </c>
      <c r="B509" s="5" t="str">
        <f>'2020_1-2-4_Download'!C518</f>
        <v>Aurich</v>
      </c>
      <c r="C509" s="147" t="str">
        <f>'2020_1-2-4_Download'!$E$8</f>
        <v>Polen</v>
      </c>
      <c r="D509" s="5" t="s">
        <v>71</v>
      </c>
      <c r="E509" s="5">
        <f>'2020_1-2-4_Download'!E518</f>
        <v>1495</v>
      </c>
    </row>
    <row r="510" spans="1:5">
      <c r="A510" s="5">
        <f>'2020_1-2-4_Download'!D519</f>
        <v>2019</v>
      </c>
      <c r="B510" s="5" t="str">
        <f>'2020_1-2-4_Download'!C519</f>
        <v>Cloppenburg</v>
      </c>
      <c r="C510" s="147" t="str">
        <f>'2020_1-2-4_Download'!$E$8</f>
        <v>Polen</v>
      </c>
      <c r="D510" s="5" t="s">
        <v>71</v>
      </c>
      <c r="E510" s="5">
        <f>'2020_1-2-4_Download'!E519</f>
        <v>3420</v>
      </c>
    </row>
    <row r="511" spans="1:5">
      <c r="A511" s="5">
        <f>'2020_1-2-4_Download'!D520</f>
        <v>2019</v>
      </c>
      <c r="B511" s="5" t="str">
        <f>'2020_1-2-4_Download'!C520</f>
        <v>Emsland</v>
      </c>
      <c r="C511" s="147" t="str">
        <f>'2020_1-2-4_Download'!$E$8</f>
        <v>Polen</v>
      </c>
      <c r="D511" s="5" t="s">
        <v>71</v>
      </c>
      <c r="E511" s="5">
        <f>'2020_1-2-4_Download'!E520</f>
        <v>7360</v>
      </c>
    </row>
    <row r="512" spans="1:5">
      <c r="A512" s="5">
        <f>'2020_1-2-4_Download'!D521</f>
        <v>2019</v>
      </c>
      <c r="B512" s="5" t="str">
        <f>'2020_1-2-4_Download'!C521</f>
        <v>Friesland</v>
      </c>
      <c r="C512" s="147" t="str">
        <f>'2020_1-2-4_Download'!$E$8</f>
        <v>Polen</v>
      </c>
      <c r="D512" s="5" t="s">
        <v>71</v>
      </c>
      <c r="E512" s="5">
        <f>'2020_1-2-4_Download'!E521</f>
        <v>475</v>
      </c>
    </row>
    <row r="513" spans="1:5">
      <c r="A513" s="5">
        <f>'2020_1-2-4_Download'!D522</f>
        <v>2019</v>
      </c>
      <c r="B513" s="5" t="str">
        <f>'2020_1-2-4_Download'!C522</f>
        <v>Grafschaft Bentheim</v>
      </c>
      <c r="C513" s="147" t="str">
        <f>'2020_1-2-4_Download'!$E$8</f>
        <v>Polen</v>
      </c>
      <c r="D513" s="5" t="s">
        <v>71</v>
      </c>
      <c r="E513" s="5">
        <f>'2020_1-2-4_Download'!E522</f>
        <v>2630</v>
      </c>
    </row>
    <row r="514" spans="1:5">
      <c r="A514" s="5">
        <f>'2020_1-2-4_Download'!D523</f>
        <v>2019</v>
      </c>
      <c r="B514" s="5" t="str">
        <f>'2020_1-2-4_Download'!C523</f>
        <v>Leer</v>
      </c>
      <c r="C514" s="147" t="str">
        <f>'2020_1-2-4_Download'!$E$8</f>
        <v>Polen</v>
      </c>
      <c r="D514" s="5" t="s">
        <v>71</v>
      </c>
      <c r="E514" s="5">
        <f>'2020_1-2-4_Download'!E523</f>
        <v>1240</v>
      </c>
    </row>
    <row r="515" spans="1:5">
      <c r="A515" s="5">
        <f>'2020_1-2-4_Download'!D524</f>
        <v>2019</v>
      </c>
      <c r="B515" s="5" t="str">
        <f>'2020_1-2-4_Download'!C524</f>
        <v>Oldenburg</v>
      </c>
      <c r="C515" s="147" t="str">
        <f>'2020_1-2-4_Download'!$E$8</f>
        <v>Polen</v>
      </c>
      <c r="D515" s="5" t="s">
        <v>71</v>
      </c>
      <c r="E515" s="5">
        <f>'2020_1-2-4_Download'!E524</f>
        <v>1820</v>
      </c>
    </row>
    <row r="516" spans="1:5">
      <c r="A516" s="5">
        <f>'2020_1-2-4_Download'!D525</f>
        <v>2019</v>
      </c>
      <c r="B516" s="5" t="str">
        <f>'2020_1-2-4_Download'!C525</f>
        <v>Osnabrück</v>
      </c>
      <c r="C516" s="147" t="str">
        <f>'2020_1-2-4_Download'!$E$8</f>
        <v>Polen</v>
      </c>
      <c r="D516" s="5" t="s">
        <v>71</v>
      </c>
      <c r="E516" s="5">
        <f>'2020_1-2-4_Download'!E525</f>
        <v>4895</v>
      </c>
    </row>
    <row r="517" spans="1:5">
      <c r="A517" s="5">
        <f>'2020_1-2-4_Download'!D526</f>
        <v>2019</v>
      </c>
      <c r="B517" s="5" t="str">
        <f>'2020_1-2-4_Download'!C526</f>
        <v>Vechta</v>
      </c>
      <c r="C517" s="147" t="str">
        <f>'2020_1-2-4_Download'!$E$8</f>
        <v>Polen</v>
      </c>
      <c r="D517" s="5" t="s">
        <v>71</v>
      </c>
      <c r="E517" s="5">
        <f>'2020_1-2-4_Download'!E526</f>
        <v>3900</v>
      </c>
    </row>
    <row r="518" spans="1:5">
      <c r="A518" s="5">
        <f>'2020_1-2-4_Download'!D527</f>
        <v>2019</v>
      </c>
      <c r="B518" s="5" t="str">
        <f>'2020_1-2-4_Download'!C527</f>
        <v>Wesermarsch</v>
      </c>
      <c r="C518" s="147" t="str">
        <f>'2020_1-2-4_Download'!$E$8</f>
        <v>Polen</v>
      </c>
      <c r="D518" s="5" t="s">
        <v>71</v>
      </c>
      <c r="E518" s="5">
        <f>'2020_1-2-4_Download'!E527</f>
        <v>1110</v>
      </c>
    </row>
    <row r="519" spans="1:5">
      <c r="A519" s="5">
        <f>'2020_1-2-4_Download'!D528</f>
        <v>2019</v>
      </c>
      <c r="B519" s="5" t="str">
        <f>'2020_1-2-4_Download'!C528</f>
        <v>Wittmund</v>
      </c>
      <c r="C519" s="147" t="str">
        <f>'2020_1-2-4_Download'!$E$8</f>
        <v>Polen</v>
      </c>
      <c r="D519" s="5" t="s">
        <v>71</v>
      </c>
      <c r="E519" s="5">
        <f>'2020_1-2-4_Download'!E528</f>
        <v>395</v>
      </c>
    </row>
    <row r="520" spans="1:5">
      <c r="A520" s="5">
        <f>'2020_1-2-4_Download'!D529</f>
        <v>2019</v>
      </c>
      <c r="B520" s="5" t="str">
        <f>'2020_1-2-4_Download'!C529</f>
        <v>Statistische Region Weser-Ems</v>
      </c>
      <c r="C520" s="147" t="str">
        <f>'2020_1-2-4_Download'!$E$8</f>
        <v>Polen</v>
      </c>
      <c r="D520" s="5" t="s">
        <v>71</v>
      </c>
      <c r="E520" s="5">
        <f>'2020_1-2-4_Download'!E529</f>
        <v>36290</v>
      </c>
    </row>
    <row r="521" spans="1:5">
      <c r="A521" s="5">
        <f>'2020_1-2-4_Download'!D530</f>
        <v>2019</v>
      </c>
      <c r="B521" s="5" t="str">
        <f>'2020_1-2-4_Download'!C530</f>
        <v>Niedersachsen</v>
      </c>
      <c r="C521" s="147" t="str">
        <f>'2020_1-2-4_Download'!$E$8</f>
        <v>Polen</v>
      </c>
      <c r="D521" s="5" t="s">
        <v>71</v>
      </c>
      <c r="E521" s="5">
        <f>'2020_1-2-4_Download'!E530</f>
        <v>98015</v>
      </c>
    </row>
    <row r="522" spans="1:5">
      <c r="A522" s="5">
        <f>'2020_1-2-4_Download'!D531</f>
        <v>2020</v>
      </c>
      <c r="B522" s="5" t="str">
        <f>'2020_1-2-4_Download'!C531</f>
        <v>Braunschweig  Stadt</v>
      </c>
      <c r="C522" s="147" t="str">
        <f>'2020_1-2-4_Download'!$E$8</f>
        <v>Polen</v>
      </c>
      <c r="D522" s="5" t="s">
        <v>71</v>
      </c>
      <c r="E522" s="5">
        <f>'2020_1-2-4_Download'!E531</f>
        <v>3520</v>
      </c>
    </row>
    <row r="523" spans="1:5">
      <c r="A523" s="5">
        <f>'2020_1-2-4_Download'!D532</f>
        <v>2020</v>
      </c>
      <c r="B523" s="5" t="str">
        <f>'2020_1-2-4_Download'!C532</f>
        <v>Salzgitter  Stadt</v>
      </c>
      <c r="C523" s="147" t="str">
        <f>'2020_1-2-4_Download'!$E$8</f>
        <v>Polen</v>
      </c>
      <c r="D523" s="5" t="s">
        <v>71</v>
      </c>
      <c r="E523" s="5">
        <f>'2020_1-2-4_Download'!E532</f>
        <v>1685</v>
      </c>
    </row>
    <row r="524" spans="1:5">
      <c r="A524" s="5">
        <f>'2020_1-2-4_Download'!D533</f>
        <v>2020</v>
      </c>
      <c r="B524" s="5" t="str">
        <f>'2020_1-2-4_Download'!C533</f>
        <v>Wolfsburg  Stadt</v>
      </c>
      <c r="C524" s="147" t="str">
        <f>'2020_1-2-4_Download'!$E$8</f>
        <v>Polen</v>
      </c>
      <c r="D524" s="5" t="s">
        <v>71</v>
      </c>
      <c r="E524" s="5">
        <f>'2020_1-2-4_Download'!E533</f>
        <v>1220</v>
      </c>
    </row>
    <row r="525" spans="1:5">
      <c r="A525" s="5">
        <f>'2020_1-2-4_Download'!D534</f>
        <v>2020</v>
      </c>
      <c r="B525" s="5" t="str">
        <f>'2020_1-2-4_Download'!C534</f>
        <v>Gifhorn</v>
      </c>
      <c r="C525" s="147" t="str">
        <f>'2020_1-2-4_Download'!$E$8</f>
        <v>Polen</v>
      </c>
      <c r="D525" s="5" t="s">
        <v>71</v>
      </c>
      <c r="E525" s="5">
        <f>'2020_1-2-4_Download'!E534</f>
        <v>1100</v>
      </c>
    </row>
    <row r="526" spans="1:5">
      <c r="A526" s="5">
        <f>'2020_1-2-4_Download'!D535</f>
        <v>2020</v>
      </c>
      <c r="B526" s="5" t="str">
        <f>'2020_1-2-4_Download'!C535</f>
        <v>Goslar</v>
      </c>
      <c r="C526" s="147" t="str">
        <f>'2020_1-2-4_Download'!$E$8</f>
        <v>Polen</v>
      </c>
      <c r="D526" s="5" t="s">
        <v>71</v>
      </c>
      <c r="E526" s="5">
        <f>'2020_1-2-4_Download'!E535</f>
        <v>945</v>
      </c>
    </row>
    <row r="527" spans="1:5">
      <c r="A527" s="5">
        <f>'2020_1-2-4_Download'!D536</f>
        <v>2020</v>
      </c>
      <c r="B527" s="5" t="str">
        <f>'2020_1-2-4_Download'!C536</f>
        <v>Helmstedt</v>
      </c>
      <c r="C527" s="147" t="str">
        <f>'2020_1-2-4_Download'!$E$8</f>
        <v>Polen</v>
      </c>
      <c r="D527" s="5" t="s">
        <v>71</v>
      </c>
      <c r="E527" s="5">
        <f>'2020_1-2-4_Download'!E536</f>
        <v>870</v>
      </c>
    </row>
    <row r="528" spans="1:5">
      <c r="A528" s="5">
        <f>'2020_1-2-4_Download'!D537</f>
        <v>2020</v>
      </c>
      <c r="B528" s="5" t="str">
        <f>'2020_1-2-4_Download'!C537</f>
        <v>Northeim</v>
      </c>
      <c r="C528" s="147" t="str">
        <f>'2020_1-2-4_Download'!$E$8</f>
        <v>Polen</v>
      </c>
      <c r="D528" s="5" t="s">
        <v>71</v>
      </c>
      <c r="E528" s="5">
        <f>'2020_1-2-4_Download'!E537</f>
        <v>910</v>
      </c>
    </row>
    <row r="529" spans="1:5">
      <c r="A529" s="5">
        <f>'2020_1-2-4_Download'!D538</f>
        <v>2020</v>
      </c>
      <c r="B529" s="5" t="str">
        <f>'2020_1-2-4_Download'!C538</f>
        <v>Peine</v>
      </c>
      <c r="C529" s="147" t="str">
        <f>'2020_1-2-4_Download'!$E$8</f>
        <v>Polen</v>
      </c>
      <c r="D529" s="5" t="s">
        <v>71</v>
      </c>
      <c r="E529" s="5">
        <f>'2020_1-2-4_Download'!E538</f>
        <v>1570</v>
      </c>
    </row>
    <row r="530" spans="1:5">
      <c r="A530" s="5">
        <f>'2020_1-2-4_Download'!D539</f>
        <v>2020</v>
      </c>
      <c r="B530" s="5" t="str">
        <f>'2020_1-2-4_Download'!C539</f>
        <v>Wolfenbüttel</v>
      </c>
      <c r="C530" s="147" t="str">
        <f>'2020_1-2-4_Download'!$E$8</f>
        <v>Polen</v>
      </c>
      <c r="D530" s="5" t="s">
        <v>71</v>
      </c>
      <c r="E530" s="5">
        <f>'2020_1-2-4_Download'!E539</f>
        <v>815</v>
      </c>
    </row>
    <row r="531" spans="1:5">
      <c r="A531" s="5">
        <f>'2020_1-2-4_Download'!D540</f>
        <v>2020</v>
      </c>
      <c r="B531" s="5" t="str">
        <f>'2020_1-2-4_Download'!C540</f>
        <v>Göttingen</v>
      </c>
      <c r="C531" s="147" t="str">
        <f>'2020_1-2-4_Download'!$E$8</f>
        <v>Polen</v>
      </c>
      <c r="D531" s="5" t="s">
        <v>71</v>
      </c>
      <c r="E531" s="5">
        <f>'2020_1-2-4_Download'!E540</f>
        <v>1560</v>
      </c>
    </row>
    <row r="532" spans="1:5">
      <c r="A532" s="5">
        <f>'2020_1-2-4_Download'!D541</f>
        <v>2020</v>
      </c>
      <c r="B532" s="5" t="str">
        <f>'2020_1-2-4_Download'!C541</f>
        <v>Statistische Region Braunschweig</v>
      </c>
      <c r="C532" s="147" t="str">
        <f>'2020_1-2-4_Download'!$E$8</f>
        <v>Polen</v>
      </c>
      <c r="D532" s="5" t="s">
        <v>71</v>
      </c>
      <c r="E532" s="5">
        <f>'2020_1-2-4_Download'!E541</f>
        <v>14190</v>
      </c>
    </row>
    <row r="533" spans="1:5">
      <c r="A533" s="5">
        <f>'2020_1-2-4_Download'!D542</f>
        <v>2020</v>
      </c>
      <c r="B533" s="5" t="str">
        <f>'2020_1-2-4_Download'!C542</f>
        <v>Hannover  Region</v>
      </c>
      <c r="C533" s="147" t="str">
        <f>'2020_1-2-4_Download'!$E$8</f>
        <v>Polen</v>
      </c>
      <c r="D533" s="5" t="s">
        <v>71</v>
      </c>
      <c r="E533" s="5">
        <f>'2020_1-2-4_Download'!E542</f>
        <v>17565</v>
      </c>
    </row>
    <row r="534" spans="1:5">
      <c r="A534" s="5">
        <f>'2020_1-2-4_Download'!D543</f>
        <v>2020</v>
      </c>
      <c r="B534" s="5" t="str">
        <f>'2020_1-2-4_Download'!C543</f>
        <v>dav. Hannover  Lhst.</v>
      </c>
      <c r="C534" s="147" t="str">
        <f>'2020_1-2-4_Download'!$E$8</f>
        <v>Polen</v>
      </c>
      <c r="D534" s="5" t="s">
        <v>71</v>
      </c>
      <c r="E534" s="5">
        <f>'2020_1-2-4_Download'!E543</f>
        <v>9005</v>
      </c>
    </row>
    <row r="535" spans="1:5">
      <c r="A535" s="5">
        <f>'2020_1-2-4_Download'!D544</f>
        <v>2020</v>
      </c>
      <c r="B535" s="5" t="str">
        <f>'2020_1-2-4_Download'!C544</f>
        <v>dav. Hannover  Umland</v>
      </c>
      <c r="C535" s="147" t="str">
        <f>'2020_1-2-4_Download'!$E$8</f>
        <v>Polen</v>
      </c>
      <c r="D535" s="5" t="s">
        <v>71</v>
      </c>
      <c r="E535" s="5">
        <f>'2020_1-2-4_Download'!E544</f>
        <v>8560</v>
      </c>
    </row>
    <row r="536" spans="1:5">
      <c r="A536" s="5">
        <f>'2020_1-2-4_Download'!D545</f>
        <v>2020</v>
      </c>
      <c r="B536" s="5" t="str">
        <f>'2020_1-2-4_Download'!C545</f>
        <v>Diepholz</v>
      </c>
      <c r="C536" s="147" t="str">
        <f>'2020_1-2-4_Download'!$E$8</f>
        <v>Polen</v>
      </c>
      <c r="D536" s="5" t="s">
        <v>71</v>
      </c>
      <c r="E536" s="5">
        <f>'2020_1-2-4_Download'!E545</f>
        <v>3605</v>
      </c>
    </row>
    <row r="537" spans="1:5">
      <c r="A537" s="5">
        <f>'2020_1-2-4_Download'!D546</f>
        <v>2020</v>
      </c>
      <c r="B537" s="5" t="str">
        <f>'2020_1-2-4_Download'!C546</f>
        <v>Hameln-Pyrmont</v>
      </c>
      <c r="C537" s="147" t="str">
        <f>'2020_1-2-4_Download'!$E$8</f>
        <v>Polen</v>
      </c>
      <c r="D537" s="5" t="s">
        <v>71</v>
      </c>
      <c r="E537" s="5">
        <f>'2020_1-2-4_Download'!E546</f>
        <v>1075</v>
      </c>
    </row>
    <row r="538" spans="1:5">
      <c r="A538" s="5">
        <f>'2020_1-2-4_Download'!D547</f>
        <v>2020</v>
      </c>
      <c r="B538" s="5" t="str">
        <f>'2020_1-2-4_Download'!C547</f>
        <v>Hildesheim</v>
      </c>
      <c r="C538" s="147" t="str">
        <f>'2020_1-2-4_Download'!$E$8</f>
        <v>Polen</v>
      </c>
      <c r="D538" s="5" t="s">
        <v>71</v>
      </c>
      <c r="E538" s="5">
        <f>'2020_1-2-4_Download'!E547</f>
        <v>2265</v>
      </c>
    </row>
    <row r="539" spans="1:5">
      <c r="A539" s="5">
        <f>'2020_1-2-4_Download'!D548</f>
        <v>2020</v>
      </c>
      <c r="B539" s="5" t="str">
        <f>'2020_1-2-4_Download'!C548</f>
        <v>Holzminden</v>
      </c>
      <c r="C539" s="147" t="str">
        <f>'2020_1-2-4_Download'!$E$8</f>
        <v>Polen</v>
      </c>
      <c r="D539" s="5" t="s">
        <v>71</v>
      </c>
      <c r="E539" s="5">
        <f>'2020_1-2-4_Download'!E548</f>
        <v>180</v>
      </c>
    </row>
    <row r="540" spans="1:5">
      <c r="A540" s="5">
        <f>'2020_1-2-4_Download'!D549</f>
        <v>2020</v>
      </c>
      <c r="B540" s="5" t="str">
        <f>'2020_1-2-4_Download'!C549</f>
        <v>Nienburg (Weser)</v>
      </c>
      <c r="C540" s="147" t="str">
        <f>'2020_1-2-4_Download'!$E$8</f>
        <v>Polen</v>
      </c>
      <c r="D540" s="5" t="s">
        <v>71</v>
      </c>
      <c r="E540" s="5">
        <f>'2020_1-2-4_Download'!E549</f>
        <v>1620</v>
      </c>
    </row>
    <row r="541" spans="1:5">
      <c r="A541" s="5">
        <f>'2020_1-2-4_Download'!D550</f>
        <v>2020</v>
      </c>
      <c r="B541" s="5" t="str">
        <f>'2020_1-2-4_Download'!C550</f>
        <v>Schaumburg</v>
      </c>
      <c r="C541" s="147" t="str">
        <f>'2020_1-2-4_Download'!$E$8</f>
        <v>Polen</v>
      </c>
      <c r="D541" s="5" t="s">
        <v>71</v>
      </c>
      <c r="E541" s="5">
        <f>'2020_1-2-4_Download'!E550</f>
        <v>1840</v>
      </c>
    </row>
    <row r="542" spans="1:5">
      <c r="A542" s="5">
        <f>'2020_1-2-4_Download'!D551</f>
        <v>2020</v>
      </c>
      <c r="B542" s="5" t="str">
        <f>'2020_1-2-4_Download'!C551</f>
        <v>Statistische Region Hannover</v>
      </c>
      <c r="C542" s="147" t="str">
        <f>'2020_1-2-4_Download'!$E$8</f>
        <v>Polen</v>
      </c>
      <c r="D542" s="5" t="s">
        <v>71</v>
      </c>
      <c r="E542" s="5">
        <f>'2020_1-2-4_Download'!E551</f>
        <v>28155</v>
      </c>
    </row>
    <row r="543" spans="1:5">
      <c r="A543" s="5">
        <f>'2020_1-2-4_Download'!D552</f>
        <v>2020</v>
      </c>
      <c r="B543" s="5" t="str">
        <f>'2020_1-2-4_Download'!C552</f>
        <v>Celle</v>
      </c>
      <c r="C543" s="147" t="str">
        <f>'2020_1-2-4_Download'!$E$8</f>
        <v>Polen</v>
      </c>
      <c r="D543" s="5" t="s">
        <v>71</v>
      </c>
      <c r="E543" s="5">
        <f>'2020_1-2-4_Download'!E552</f>
        <v>1635</v>
      </c>
    </row>
    <row r="544" spans="1:5">
      <c r="A544" s="5">
        <f>'2020_1-2-4_Download'!D553</f>
        <v>2020</v>
      </c>
      <c r="B544" s="5" t="str">
        <f>'2020_1-2-4_Download'!C553</f>
        <v>Cuxhaven</v>
      </c>
      <c r="C544" s="147" t="str">
        <f>'2020_1-2-4_Download'!$E$8</f>
        <v>Polen</v>
      </c>
      <c r="D544" s="5" t="s">
        <v>71</v>
      </c>
      <c r="E544" s="5">
        <f>'2020_1-2-4_Download'!E553</f>
        <v>1510</v>
      </c>
    </row>
    <row r="545" spans="1:5">
      <c r="A545" s="5">
        <f>'2020_1-2-4_Download'!D554</f>
        <v>2020</v>
      </c>
      <c r="B545" s="5" t="str">
        <f>'2020_1-2-4_Download'!C554</f>
        <v>Harburg</v>
      </c>
      <c r="C545" s="147" t="str">
        <f>'2020_1-2-4_Download'!$E$8</f>
        <v>Polen</v>
      </c>
      <c r="D545" s="5" t="s">
        <v>71</v>
      </c>
      <c r="E545" s="5">
        <f>'2020_1-2-4_Download'!E554</f>
        <v>3410</v>
      </c>
    </row>
    <row r="546" spans="1:5">
      <c r="A546" s="5">
        <f>'2020_1-2-4_Download'!D555</f>
        <v>2020</v>
      </c>
      <c r="B546" s="5" t="str">
        <f>'2020_1-2-4_Download'!C555</f>
        <v>Lüchow-Dannenberg</v>
      </c>
      <c r="C546" s="147" t="str">
        <f>'2020_1-2-4_Download'!$E$8</f>
        <v>Polen</v>
      </c>
      <c r="D546" s="5" t="s">
        <v>71</v>
      </c>
      <c r="E546" s="5">
        <f>'2020_1-2-4_Download'!E555</f>
        <v>675</v>
      </c>
    </row>
    <row r="547" spans="1:5">
      <c r="A547" s="5">
        <f>'2020_1-2-4_Download'!D556</f>
        <v>2020</v>
      </c>
      <c r="B547" s="5" t="str">
        <f>'2020_1-2-4_Download'!C556</f>
        <v>Lüneburg</v>
      </c>
      <c r="C547" s="147" t="str">
        <f>'2020_1-2-4_Download'!$E$8</f>
        <v>Polen</v>
      </c>
      <c r="D547" s="5" t="s">
        <v>71</v>
      </c>
      <c r="E547" s="5">
        <f>'2020_1-2-4_Download'!E556</f>
        <v>1415</v>
      </c>
    </row>
    <row r="548" spans="1:5">
      <c r="A548" s="5">
        <f>'2020_1-2-4_Download'!D557</f>
        <v>2020</v>
      </c>
      <c r="B548" s="5" t="str">
        <f>'2020_1-2-4_Download'!C557</f>
        <v>Osterholz</v>
      </c>
      <c r="C548" s="147" t="str">
        <f>'2020_1-2-4_Download'!$E$8</f>
        <v>Polen</v>
      </c>
      <c r="D548" s="5" t="s">
        <v>71</v>
      </c>
      <c r="E548" s="5">
        <f>'2020_1-2-4_Download'!E557</f>
        <v>730</v>
      </c>
    </row>
    <row r="549" spans="1:5">
      <c r="A549" s="5">
        <f>'2020_1-2-4_Download'!D558</f>
        <v>2020</v>
      </c>
      <c r="B549" s="5" t="str">
        <f>'2020_1-2-4_Download'!C558</f>
        <v>Rotenburg (Wümme)</v>
      </c>
      <c r="C549" s="147" t="str">
        <f>'2020_1-2-4_Download'!$E$8</f>
        <v>Polen</v>
      </c>
      <c r="D549" s="5" t="s">
        <v>71</v>
      </c>
      <c r="E549" s="5">
        <f>'2020_1-2-4_Download'!E558</f>
        <v>1895</v>
      </c>
    </row>
    <row r="550" spans="1:5">
      <c r="A550" s="5">
        <f>'2020_1-2-4_Download'!D559</f>
        <v>2020</v>
      </c>
      <c r="B550" s="5" t="str">
        <f>'2020_1-2-4_Download'!C559</f>
        <v>Heidekreis</v>
      </c>
      <c r="C550" s="147" t="str">
        <f>'2020_1-2-4_Download'!$E$8</f>
        <v>Polen</v>
      </c>
      <c r="D550" s="5" t="s">
        <v>71</v>
      </c>
      <c r="E550" s="5">
        <f>'2020_1-2-4_Download'!E559</f>
        <v>2375</v>
      </c>
    </row>
    <row r="551" spans="1:5">
      <c r="A551" s="5">
        <f>'2020_1-2-4_Download'!D560</f>
        <v>2020</v>
      </c>
      <c r="B551" s="5" t="str">
        <f>'2020_1-2-4_Download'!C560</f>
        <v>Stade</v>
      </c>
      <c r="C551" s="147" t="str">
        <f>'2020_1-2-4_Download'!$E$8</f>
        <v>Polen</v>
      </c>
      <c r="D551" s="5" t="s">
        <v>71</v>
      </c>
      <c r="E551" s="5">
        <f>'2020_1-2-4_Download'!E560</f>
        <v>3750</v>
      </c>
    </row>
    <row r="552" spans="1:5">
      <c r="A552" s="5">
        <f>'2020_1-2-4_Download'!D561</f>
        <v>2020</v>
      </c>
      <c r="B552" s="5" t="str">
        <f>'2020_1-2-4_Download'!C561</f>
        <v>Uelzen</v>
      </c>
      <c r="C552" s="147" t="str">
        <f>'2020_1-2-4_Download'!$E$8</f>
        <v>Polen</v>
      </c>
      <c r="D552" s="5" t="s">
        <v>71</v>
      </c>
      <c r="E552" s="5">
        <f>'2020_1-2-4_Download'!E561</f>
        <v>975</v>
      </c>
    </row>
    <row r="553" spans="1:5">
      <c r="A553" s="5">
        <f>'2020_1-2-4_Download'!D562</f>
        <v>2020</v>
      </c>
      <c r="B553" s="5" t="str">
        <f>'2020_1-2-4_Download'!C562</f>
        <v>Verden</v>
      </c>
      <c r="C553" s="147" t="str">
        <f>'2020_1-2-4_Download'!$E$8</f>
        <v>Polen</v>
      </c>
      <c r="D553" s="5" t="s">
        <v>71</v>
      </c>
      <c r="E553" s="5">
        <f>'2020_1-2-4_Download'!E562</f>
        <v>1420</v>
      </c>
    </row>
    <row r="554" spans="1:5">
      <c r="A554" s="5">
        <f>'2020_1-2-4_Download'!D563</f>
        <v>2020</v>
      </c>
      <c r="B554" s="5" t="str">
        <f>'2020_1-2-4_Download'!C563</f>
        <v>Statistische Region Lüneburg</v>
      </c>
      <c r="C554" s="147" t="str">
        <f>'2020_1-2-4_Download'!$E$8</f>
        <v>Polen</v>
      </c>
      <c r="D554" s="5" t="s">
        <v>71</v>
      </c>
      <c r="E554" s="5">
        <f>'2020_1-2-4_Download'!E563</f>
        <v>19780</v>
      </c>
    </row>
    <row r="555" spans="1:5">
      <c r="A555" s="5">
        <f>'2020_1-2-4_Download'!D564</f>
        <v>2020</v>
      </c>
      <c r="B555" s="5" t="str">
        <f>'2020_1-2-4_Download'!C564</f>
        <v>Delmenhorst  Stadt</v>
      </c>
      <c r="C555" s="147" t="str">
        <f>'2020_1-2-4_Download'!$E$8</f>
        <v>Polen</v>
      </c>
      <c r="D555" s="5" t="s">
        <v>71</v>
      </c>
      <c r="E555" s="5">
        <f>'2020_1-2-4_Download'!E564</f>
        <v>1455</v>
      </c>
    </row>
    <row r="556" spans="1:5">
      <c r="A556" s="5">
        <f>'2020_1-2-4_Download'!D565</f>
        <v>2020</v>
      </c>
      <c r="B556" s="5" t="str">
        <f>'2020_1-2-4_Download'!C565</f>
        <v>Emden  Stadt</v>
      </c>
      <c r="C556" s="147" t="str">
        <f>'2020_1-2-4_Download'!$E$8</f>
        <v>Polen</v>
      </c>
      <c r="D556" s="5" t="s">
        <v>71</v>
      </c>
      <c r="E556" s="5">
        <f>'2020_1-2-4_Download'!E565</f>
        <v>835</v>
      </c>
    </row>
    <row r="557" spans="1:5">
      <c r="A557" s="5">
        <f>'2020_1-2-4_Download'!D566</f>
        <v>2020</v>
      </c>
      <c r="B557" s="5" t="str">
        <f>'2020_1-2-4_Download'!C566</f>
        <v>Oldenburg(Oldb)  Stadt</v>
      </c>
      <c r="C557" s="147" t="str">
        <f>'2020_1-2-4_Download'!$E$8</f>
        <v>Polen</v>
      </c>
      <c r="D557" s="5" t="s">
        <v>71</v>
      </c>
      <c r="E557" s="5">
        <f>'2020_1-2-4_Download'!E566</f>
        <v>1275</v>
      </c>
    </row>
    <row r="558" spans="1:5">
      <c r="A558" s="5">
        <f>'2020_1-2-4_Download'!D567</f>
        <v>2020</v>
      </c>
      <c r="B558" s="5" t="str">
        <f>'2020_1-2-4_Download'!C567</f>
        <v>Osnabrück  Stadt</v>
      </c>
      <c r="C558" s="147" t="str">
        <f>'2020_1-2-4_Download'!$E$8</f>
        <v>Polen</v>
      </c>
      <c r="D558" s="5" t="s">
        <v>71</v>
      </c>
      <c r="E558" s="5">
        <f>'2020_1-2-4_Download'!E567</f>
        <v>1540</v>
      </c>
    </row>
    <row r="559" spans="1:5">
      <c r="A559" s="5">
        <f>'2020_1-2-4_Download'!D568</f>
        <v>2020</v>
      </c>
      <c r="B559" s="5" t="str">
        <f>'2020_1-2-4_Download'!C568</f>
        <v>Wilhelmshaven  Stadt</v>
      </c>
      <c r="C559" s="147" t="str">
        <f>'2020_1-2-4_Download'!$E$8</f>
        <v>Polen</v>
      </c>
      <c r="D559" s="5" t="s">
        <v>71</v>
      </c>
      <c r="E559" s="5">
        <f>'2020_1-2-4_Download'!E568</f>
        <v>595</v>
      </c>
    </row>
    <row r="560" spans="1:5">
      <c r="A560" s="5">
        <f>'2020_1-2-4_Download'!D569</f>
        <v>2020</v>
      </c>
      <c r="B560" s="5" t="str">
        <f>'2020_1-2-4_Download'!C569</f>
        <v>Ammerland</v>
      </c>
      <c r="C560" s="147" t="str">
        <f>'2020_1-2-4_Download'!$E$8</f>
        <v>Polen</v>
      </c>
      <c r="D560" s="5" t="s">
        <v>71</v>
      </c>
      <c r="E560" s="5">
        <f>'2020_1-2-4_Download'!E569</f>
        <v>1565</v>
      </c>
    </row>
    <row r="561" spans="1:5">
      <c r="A561" s="5">
        <f>'2020_1-2-4_Download'!D570</f>
        <v>2020</v>
      </c>
      <c r="B561" s="5" t="str">
        <f>'2020_1-2-4_Download'!C570</f>
        <v>Aurich</v>
      </c>
      <c r="C561" s="147" t="str">
        <f>'2020_1-2-4_Download'!$E$8</f>
        <v>Polen</v>
      </c>
      <c r="D561" s="5" t="s">
        <v>71</v>
      </c>
      <c r="E561" s="5">
        <f>'2020_1-2-4_Download'!E570</f>
        <v>1460</v>
      </c>
    </row>
    <row r="562" spans="1:5">
      <c r="A562" s="5">
        <f>'2020_1-2-4_Download'!D571</f>
        <v>2020</v>
      </c>
      <c r="B562" s="5" t="str">
        <f>'2020_1-2-4_Download'!C571</f>
        <v>Cloppenburg</v>
      </c>
      <c r="C562" s="147" t="str">
        <f>'2020_1-2-4_Download'!$E$8</f>
        <v>Polen</v>
      </c>
      <c r="D562" s="5" t="s">
        <v>71</v>
      </c>
      <c r="E562" s="5">
        <f>'2020_1-2-4_Download'!E571</f>
        <v>3520</v>
      </c>
    </row>
    <row r="563" spans="1:5">
      <c r="A563" s="5">
        <f>'2020_1-2-4_Download'!D572</f>
        <v>2020</v>
      </c>
      <c r="B563" s="5" t="str">
        <f>'2020_1-2-4_Download'!C572</f>
        <v>Emsland</v>
      </c>
      <c r="C563" s="147" t="str">
        <f>'2020_1-2-4_Download'!$E$8</f>
        <v>Polen</v>
      </c>
      <c r="D563" s="5" t="s">
        <v>71</v>
      </c>
      <c r="E563" s="5">
        <f>'2020_1-2-4_Download'!E572</f>
        <v>7345</v>
      </c>
    </row>
    <row r="564" spans="1:5">
      <c r="A564" s="5">
        <f>'2020_1-2-4_Download'!D573</f>
        <v>2020</v>
      </c>
      <c r="B564" s="5" t="str">
        <f>'2020_1-2-4_Download'!C573</f>
        <v>Friesland</v>
      </c>
      <c r="C564" s="147" t="str">
        <f>'2020_1-2-4_Download'!$E$8</f>
        <v>Polen</v>
      </c>
      <c r="D564" s="5" t="s">
        <v>71</v>
      </c>
      <c r="E564" s="5">
        <f>'2020_1-2-4_Download'!E573</f>
        <v>470</v>
      </c>
    </row>
    <row r="565" spans="1:5">
      <c r="A565" s="5">
        <f>'2020_1-2-4_Download'!D574</f>
        <v>2020</v>
      </c>
      <c r="B565" s="5" t="str">
        <f>'2020_1-2-4_Download'!C574</f>
        <v>Grafschaft Bentheim</v>
      </c>
      <c r="C565" s="147" t="str">
        <f>'2020_1-2-4_Download'!$E$8</f>
        <v>Polen</v>
      </c>
      <c r="D565" s="5" t="s">
        <v>71</v>
      </c>
      <c r="E565" s="5">
        <f>'2020_1-2-4_Download'!E574</f>
        <v>2680</v>
      </c>
    </row>
    <row r="566" spans="1:5">
      <c r="A566" s="5">
        <f>'2020_1-2-4_Download'!D575</f>
        <v>2020</v>
      </c>
      <c r="B566" s="5" t="str">
        <f>'2020_1-2-4_Download'!C575</f>
        <v>Leer</v>
      </c>
      <c r="C566" s="147" t="str">
        <f>'2020_1-2-4_Download'!$E$8</f>
        <v>Polen</v>
      </c>
      <c r="D566" s="5" t="s">
        <v>71</v>
      </c>
      <c r="E566" s="5">
        <f>'2020_1-2-4_Download'!E575</f>
        <v>1255</v>
      </c>
    </row>
    <row r="567" spans="1:5">
      <c r="A567" s="5">
        <f>'2020_1-2-4_Download'!D576</f>
        <v>2020</v>
      </c>
      <c r="B567" s="5" t="str">
        <f>'2020_1-2-4_Download'!C576</f>
        <v>Oldenburg</v>
      </c>
      <c r="C567" s="147" t="str">
        <f>'2020_1-2-4_Download'!$E$8</f>
        <v>Polen</v>
      </c>
      <c r="D567" s="5" t="s">
        <v>71</v>
      </c>
      <c r="E567" s="5">
        <f>'2020_1-2-4_Download'!E576</f>
        <v>1810</v>
      </c>
    </row>
    <row r="568" spans="1:5">
      <c r="A568" s="5">
        <f>'2020_1-2-4_Download'!D577</f>
        <v>2020</v>
      </c>
      <c r="B568" s="5" t="str">
        <f>'2020_1-2-4_Download'!C577</f>
        <v>Osnabrück</v>
      </c>
      <c r="C568" s="147" t="str">
        <f>'2020_1-2-4_Download'!$E$8</f>
        <v>Polen</v>
      </c>
      <c r="D568" s="5" t="s">
        <v>71</v>
      </c>
      <c r="E568" s="5">
        <f>'2020_1-2-4_Download'!E577</f>
        <v>5060</v>
      </c>
    </row>
    <row r="569" spans="1:5">
      <c r="A569" s="5">
        <f>'2020_1-2-4_Download'!D578</f>
        <v>2020</v>
      </c>
      <c r="B569" s="5" t="str">
        <f>'2020_1-2-4_Download'!C578</f>
        <v>Vechta</v>
      </c>
      <c r="C569" s="147" t="str">
        <f>'2020_1-2-4_Download'!$E$8</f>
        <v>Polen</v>
      </c>
      <c r="D569" s="5" t="s">
        <v>71</v>
      </c>
      <c r="E569" s="5">
        <f>'2020_1-2-4_Download'!E578</f>
        <v>3880</v>
      </c>
    </row>
    <row r="570" spans="1:5">
      <c r="A570" s="5">
        <f>'2020_1-2-4_Download'!D579</f>
        <v>2020</v>
      </c>
      <c r="B570" s="5" t="str">
        <f>'2020_1-2-4_Download'!C579</f>
        <v>Wesermarsch</v>
      </c>
      <c r="C570" s="147" t="str">
        <f>'2020_1-2-4_Download'!$E$8</f>
        <v>Polen</v>
      </c>
      <c r="D570" s="5" t="s">
        <v>71</v>
      </c>
      <c r="E570" s="5">
        <f>'2020_1-2-4_Download'!E579</f>
        <v>1085</v>
      </c>
    </row>
    <row r="571" spans="1:5">
      <c r="A571" s="5">
        <f>'2020_1-2-4_Download'!D580</f>
        <v>2020</v>
      </c>
      <c r="B571" s="5" t="str">
        <f>'2020_1-2-4_Download'!C580</f>
        <v>Wittmund</v>
      </c>
      <c r="C571" s="147" t="str">
        <f>'2020_1-2-4_Download'!$E$8</f>
        <v>Polen</v>
      </c>
      <c r="D571" s="5" t="s">
        <v>71</v>
      </c>
      <c r="E571" s="5">
        <f>'2020_1-2-4_Download'!E580</f>
        <v>400</v>
      </c>
    </row>
    <row r="572" spans="1:5">
      <c r="A572" s="5">
        <f>'2020_1-2-4_Download'!D581</f>
        <v>2020</v>
      </c>
      <c r="B572" s="5" t="str">
        <f>'2020_1-2-4_Download'!C581</f>
        <v>Statistische Region Weser-Ems</v>
      </c>
      <c r="C572" s="147" t="str">
        <f>'2020_1-2-4_Download'!$E$8</f>
        <v>Polen</v>
      </c>
      <c r="D572" s="5" t="s">
        <v>71</v>
      </c>
      <c r="E572" s="5">
        <f>'2020_1-2-4_Download'!E581</f>
        <v>36230</v>
      </c>
    </row>
    <row r="573" spans="1:5">
      <c r="A573" s="5">
        <f>'2020_1-2-4_Download'!D582</f>
        <v>2020</v>
      </c>
      <c r="B573" s="5" t="str">
        <f>'2020_1-2-4_Download'!C582</f>
        <v>Niedersachsen</v>
      </c>
      <c r="C573" s="147" t="str">
        <f>'2020_1-2-4_Download'!$E$8</f>
        <v>Polen</v>
      </c>
      <c r="D573" s="5" t="s">
        <v>71</v>
      </c>
      <c r="E573" s="5">
        <f>'2020_1-2-4_Download'!E582</f>
        <v>98355</v>
      </c>
    </row>
    <row r="574" spans="1:5">
      <c r="A574" s="5">
        <f>'2020_1-2-4_Download'!D11</f>
        <v>2005</v>
      </c>
      <c r="B574" s="5" t="str">
        <f>'2020_1-2-4_Download'!C11</f>
        <v>Braunschweig  Stadt</v>
      </c>
      <c r="C574" s="147" t="str">
        <f>'2020_1-2-4_Download'!$F$8</f>
        <v>Türkei</v>
      </c>
      <c r="D574" s="5" t="s">
        <v>71</v>
      </c>
      <c r="E574" s="5">
        <f>'2020_1-2-4_Download'!F11</f>
        <v>5957</v>
      </c>
    </row>
    <row r="575" spans="1:5">
      <c r="A575" s="5">
        <f>'2020_1-2-4_Download'!D12</f>
        <v>2005</v>
      </c>
      <c r="B575" s="5" t="str">
        <f>'2020_1-2-4_Download'!C12</f>
        <v>Salzgitter  Stadt</v>
      </c>
      <c r="C575" s="147" t="str">
        <f>'2020_1-2-4_Download'!$F$8</f>
        <v>Türkei</v>
      </c>
      <c r="D575" s="5" t="s">
        <v>71</v>
      </c>
      <c r="E575" s="5">
        <f>'2020_1-2-4_Download'!F12</f>
        <v>6320</v>
      </c>
    </row>
    <row r="576" spans="1:5">
      <c r="A576" s="5">
        <f>'2020_1-2-4_Download'!D13</f>
        <v>2005</v>
      </c>
      <c r="B576" s="5" t="str">
        <f>'2020_1-2-4_Download'!C13</f>
        <v>Wolfsburg  Stadt</v>
      </c>
      <c r="C576" s="147" t="str">
        <f>'2020_1-2-4_Download'!$F$8</f>
        <v>Türkei</v>
      </c>
      <c r="D576" s="5" t="s">
        <v>71</v>
      </c>
      <c r="E576" s="5">
        <f>'2020_1-2-4_Download'!F13</f>
        <v>581</v>
      </c>
    </row>
    <row r="577" spans="1:5">
      <c r="A577" s="5">
        <f>'2020_1-2-4_Download'!D14</f>
        <v>2005</v>
      </c>
      <c r="B577" s="5" t="str">
        <f>'2020_1-2-4_Download'!C14</f>
        <v>Gifhorn</v>
      </c>
      <c r="C577" s="147" t="str">
        <f>'2020_1-2-4_Download'!$F$8</f>
        <v>Türkei</v>
      </c>
      <c r="D577" s="5" t="s">
        <v>71</v>
      </c>
      <c r="E577" s="5">
        <f>'2020_1-2-4_Download'!F14</f>
        <v>1903</v>
      </c>
    </row>
    <row r="578" spans="1:5">
      <c r="A578" s="5">
        <f>'2020_1-2-4_Download'!D15</f>
        <v>2005</v>
      </c>
      <c r="B578" s="5" t="str">
        <f>'2020_1-2-4_Download'!C15</f>
        <v>Goslar</v>
      </c>
      <c r="C578" s="147" t="str">
        <f>'2020_1-2-4_Download'!$F$8</f>
        <v>Türkei</v>
      </c>
      <c r="D578" s="5" t="s">
        <v>71</v>
      </c>
      <c r="E578" s="5">
        <f>'2020_1-2-4_Download'!F15</f>
        <v>1936</v>
      </c>
    </row>
    <row r="579" spans="1:5">
      <c r="A579" s="5">
        <f>'2020_1-2-4_Download'!D16</f>
        <v>2005</v>
      </c>
      <c r="B579" s="5" t="str">
        <f>'2020_1-2-4_Download'!C16</f>
        <v>Helmstedt</v>
      </c>
      <c r="C579" s="147" t="str">
        <f>'2020_1-2-4_Download'!$F$8</f>
        <v>Türkei</v>
      </c>
      <c r="D579" s="5" t="s">
        <v>71</v>
      </c>
      <c r="E579" s="5">
        <f>'2020_1-2-4_Download'!F16</f>
        <v>1146</v>
      </c>
    </row>
    <row r="580" spans="1:5">
      <c r="A580" s="5">
        <f>'2020_1-2-4_Download'!D17</f>
        <v>2005</v>
      </c>
      <c r="B580" s="5" t="str">
        <f>'2020_1-2-4_Download'!C17</f>
        <v>Northeim</v>
      </c>
      <c r="C580" s="147" t="str">
        <f>'2020_1-2-4_Download'!$F$8</f>
        <v>Türkei</v>
      </c>
      <c r="D580" s="5" t="s">
        <v>71</v>
      </c>
      <c r="E580" s="5">
        <f>'2020_1-2-4_Download'!F17</f>
        <v>1026</v>
      </c>
    </row>
    <row r="581" spans="1:5">
      <c r="A581" s="5">
        <f>'2020_1-2-4_Download'!D18</f>
        <v>2005</v>
      </c>
      <c r="B581" s="5" t="str">
        <f>'2020_1-2-4_Download'!C18</f>
        <v>Peine</v>
      </c>
      <c r="C581" s="147" t="str">
        <f>'2020_1-2-4_Download'!$F$8</f>
        <v>Türkei</v>
      </c>
      <c r="D581" s="5" t="s">
        <v>71</v>
      </c>
      <c r="E581" s="5">
        <f>'2020_1-2-4_Download'!F18</f>
        <v>2946</v>
      </c>
    </row>
    <row r="582" spans="1:5">
      <c r="A582" s="5">
        <f>'2020_1-2-4_Download'!D19</f>
        <v>2005</v>
      </c>
      <c r="B582" s="5" t="str">
        <f>'2020_1-2-4_Download'!C19</f>
        <v>Wolfenbüttel</v>
      </c>
      <c r="C582" s="147" t="str">
        <f>'2020_1-2-4_Download'!$F$8</f>
        <v>Türkei</v>
      </c>
      <c r="D582" s="5" t="s">
        <v>71</v>
      </c>
      <c r="E582" s="5">
        <f>'2020_1-2-4_Download'!F19</f>
        <v>1325</v>
      </c>
    </row>
    <row r="583" spans="1:5">
      <c r="A583" s="5">
        <f>'2020_1-2-4_Download'!D20</f>
        <v>2005</v>
      </c>
      <c r="B583" s="5" t="str">
        <f>'2020_1-2-4_Download'!C20</f>
        <v>Göttingen</v>
      </c>
      <c r="C583" s="147" t="str">
        <f>'2020_1-2-4_Download'!$F$8</f>
        <v>Türkei</v>
      </c>
      <c r="D583" s="5" t="s">
        <v>71</v>
      </c>
      <c r="E583" s="5">
        <f>'2020_1-2-4_Download'!F20</f>
        <v>3823</v>
      </c>
    </row>
    <row r="584" spans="1:5">
      <c r="A584" s="5">
        <f>'2020_1-2-4_Download'!D21</f>
        <v>2005</v>
      </c>
      <c r="B584" s="5" t="str">
        <f>'2020_1-2-4_Download'!C21</f>
        <v>Statistische Region Braunschweig</v>
      </c>
      <c r="C584" s="147" t="str">
        <f>'2020_1-2-4_Download'!$F$8</f>
        <v>Türkei</v>
      </c>
      <c r="D584" s="5" t="s">
        <v>71</v>
      </c>
      <c r="E584" s="5">
        <f>'2020_1-2-4_Download'!F21</f>
        <v>26963</v>
      </c>
    </row>
    <row r="585" spans="1:5">
      <c r="A585" s="5">
        <f>'2020_1-2-4_Download'!D22</f>
        <v>2005</v>
      </c>
      <c r="B585" s="5" t="str">
        <f>'2020_1-2-4_Download'!C22</f>
        <v>Hannover  Region</v>
      </c>
      <c r="C585" s="147" t="str">
        <f>'2020_1-2-4_Download'!$F$8</f>
        <v>Türkei</v>
      </c>
      <c r="D585" s="5" t="s">
        <v>71</v>
      </c>
      <c r="E585" s="5">
        <f>'2020_1-2-4_Download'!F22</f>
        <v>29699</v>
      </c>
    </row>
    <row r="586" spans="1:5">
      <c r="A586" s="5">
        <f>'2020_1-2-4_Download'!D23</f>
        <v>2005</v>
      </c>
      <c r="B586" s="5" t="str">
        <f>'2020_1-2-4_Download'!C23</f>
        <v>dav. Hannover  Lhst.</v>
      </c>
      <c r="C586" s="147" t="str">
        <f>'2020_1-2-4_Download'!$F$8</f>
        <v>Türkei</v>
      </c>
      <c r="D586" s="5" t="s">
        <v>71</v>
      </c>
      <c r="E586" s="5">
        <f>'2020_1-2-4_Download'!F23</f>
        <v>19350</v>
      </c>
    </row>
    <row r="587" spans="1:5">
      <c r="A587" s="5">
        <f>'2020_1-2-4_Download'!D24</f>
        <v>2005</v>
      </c>
      <c r="B587" s="5" t="str">
        <f>'2020_1-2-4_Download'!C24</f>
        <v>dav. Hannover  Umland</v>
      </c>
      <c r="C587" s="147" t="str">
        <f>'2020_1-2-4_Download'!$F$8</f>
        <v>Türkei</v>
      </c>
      <c r="D587" s="5" t="s">
        <v>71</v>
      </c>
      <c r="E587" s="5">
        <f>'2020_1-2-4_Download'!F24</f>
        <v>10349</v>
      </c>
    </row>
    <row r="588" spans="1:5">
      <c r="A588" s="5">
        <f>'2020_1-2-4_Download'!D25</f>
        <v>2005</v>
      </c>
      <c r="B588" s="5" t="str">
        <f>'2020_1-2-4_Download'!C25</f>
        <v>Diepholz</v>
      </c>
      <c r="C588" s="147" t="str">
        <f>'2020_1-2-4_Download'!$F$8</f>
        <v>Türkei</v>
      </c>
      <c r="D588" s="5" t="s">
        <v>71</v>
      </c>
      <c r="E588" s="5">
        <f>'2020_1-2-4_Download'!F25</f>
        <v>1788</v>
      </c>
    </row>
    <row r="589" spans="1:5">
      <c r="A589" s="5">
        <f>'2020_1-2-4_Download'!D26</f>
        <v>2005</v>
      </c>
      <c r="B589" s="5" t="str">
        <f>'2020_1-2-4_Download'!C26</f>
        <v>Hameln-Pyrmont</v>
      </c>
      <c r="C589" s="147" t="str">
        <f>'2020_1-2-4_Download'!$F$8</f>
        <v>Türkei</v>
      </c>
      <c r="D589" s="5" t="s">
        <v>71</v>
      </c>
      <c r="E589" s="5">
        <f>'2020_1-2-4_Download'!F26</f>
        <v>3221</v>
      </c>
    </row>
    <row r="590" spans="1:5">
      <c r="A590" s="5">
        <f>'2020_1-2-4_Download'!D27</f>
        <v>2005</v>
      </c>
      <c r="B590" s="5" t="str">
        <f>'2020_1-2-4_Download'!C27</f>
        <v>Hildesheim</v>
      </c>
      <c r="C590" s="147" t="str">
        <f>'2020_1-2-4_Download'!$F$8</f>
        <v>Türkei</v>
      </c>
      <c r="D590" s="5" t="s">
        <v>71</v>
      </c>
      <c r="E590" s="5">
        <f>'2020_1-2-4_Download'!F27</f>
        <v>4163</v>
      </c>
    </row>
    <row r="591" spans="1:5">
      <c r="A591" s="5">
        <f>'2020_1-2-4_Download'!D28</f>
        <v>2005</v>
      </c>
      <c r="B591" s="5" t="str">
        <f>'2020_1-2-4_Download'!C28</f>
        <v>Holzminden</v>
      </c>
      <c r="C591" s="147" t="str">
        <f>'2020_1-2-4_Download'!$F$8</f>
        <v>Türkei</v>
      </c>
      <c r="D591" s="5" t="s">
        <v>71</v>
      </c>
      <c r="E591" s="5">
        <f>'2020_1-2-4_Download'!F28</f>
        <v>1355</v>
      </c>
    </row>
    <row r="592" spans="1:5">
      <c r="A592" s="5">
        <f>'2020_1-2-4_Download'!D29</f>
        <v>2005</v>
      </c>
      <c r="B592" s="5" t="str">
        <f>'2020_1-2-4_Download'!C29</f>
        <v>Nienburg (Weser)</v>
      </c>
      <c r="C592" s="147" t="str">
        <f>'2020_1-2-4_Download'!$F$8</f>
        <v>Türkei</v>
      </c>
      <c r="D592" s="5" t="s">
        <v>71</v>
      </c>
      <c r="E592" s="5">
        <f>'2020_1-2-4_Download'!F29</f>
        <v>1984</v>
      </c>
    </row>
    <row r="593" spans="1:5">
      <c r="A593" s="5">
        <f>'2020_1-2-4_Download'!D30</f>
        <v>2005</v>
      </c>
      <c r="B593" s="5" t="str">
        <f>'2020_1-2-4_Download'!C30</f>
        <v>Schaumburg</v>
      </c>
      <c r="C593" s="147" t="str">
        <f>'2020_1-2-4_Download'!$F$8</f>
        <v>Türkei</v>
      </c>
      <c r="D593" s="5" t="s">
        <v>71</v>
      </c>
      <c r="E593" s="5">
        <f>'2020_1-2-4_Download'!F30</f>
        <v>3060</v>
      </c>
    </row>
    <row r="594" spans="1:5">
      <c r="A594" s="5">
        <f>'2020_1-2-4_Download'!D31</f>
        <v>2005</v>
      </c>
      <c r="B594" s="5" t="str">
        <f>'2020_1-2-4_Download'!C31</f>
        <v>Statistische Region Hannover</v>
      </c>
      <c r="C594" s="147" t="str">
        <f>'2020_1-2-4_Download'!$F$8</f>
        <v>Türkei</v>
      </c>
      <c r="D594" s="5" t="s">
        <v>71</v>
      </c>
      <c r="E594" s="5">
        <f>'2020_1-2-4_Download'!F31</f>
        <v>45270</v>
      </c>
    </row>
    <row r="595" spans="1:5">
      <c r="A595" s="5">
        <f>'2020_1-2-4_Download'!D32</f>
        <v>2005</v>
      </c>
      <c r="B595" s="5" t="str">
        <f>'2020_1-2-4_Download'!C32</f>
        <v>Celle</v>
      </c>
      <c r="C595" s="147" t="str">
        <f>'2020_1-2-4_Download'!$F$8</f>
        <v>Türkei</v>
      </c>
      <c r="D595" s="5" t="s">
        <v>71</v>
      </c>
      <c r="E595" s="5">
        <f>'2020_1-2-4_Download'!F32</f>
        <v>2418</v>
      </c>
    </row>
    <row r="596" spans="1:5">
      <c r="A596" s="5">
        <f>'2020_1-2-4_Download'!D33</f>
        <v>2005</v>
      </c>
      <c r="B596" s="5" t="str">
        <f>'2020_1-2-4_Download'!C33</f>
        <v>Cuxhaven</v>
      </c>
      <c r="C596" s="147" t="str">
        <f>'2020_1-2-4_Download'!$F$8</f>
        <v>Türkei</v>
      </c>
      <c r="D596" s="5" t="s">
        <v>71</v>
      </c>
      <c r="E596" s="5">
        <f>'2020_1-2-4_Download'!F33</f>
        <v>1151</v>
      </c>
    </row>
    <row r="597" spans="1:5">
      <c r="A597" s="5">
        <f>'2020_1-2-4_Download'!D34</f>
        <v>2005</v>
      </c>
      <c r="B597" s="5" t="str">
        <f>'2020_1-2-4_Download'!C34</f>
        <v>Harburg</v>
      </c>
      <c r="C597" s="147" t="str">
        <f>'2020_1-2-4_Download'!$F$8</f>
        <v>Türkei</v>
      </c>
      <c r="D597" s="5" t="s">
        <v>71</v>
      </c>
      <c r="E597" s="5">
        <f>'2020_1-2-4_Download'!F34</f>
        <v>1619</v>
      </c>
    </row>
    <row r="598" spans="1:5">
      <c r="A598" s="5">
        <f>'2020_1-2-4_Download'!D35</f>
        <v>2005</v>
      </c>
      <c r="B598" s="5" t="str">
        <f>'2020_1-2-4_Download'!C35</f>
        <v>Lüchow-Dannenberg</v>
      </c>
      <c r="C598" s="147" t="str">
        <f>'2020_1-2-4_Download'!$F$8</f>
        <v>Türkei</v>
      </c>
      <c r="D598" s="5" t="s">
        <v>71</v>
      </c>
      <c r="E598" s="5">
        <f>'2020_1-2-4_Download'!F35</f>
        <v>104</v>
      </c>
    </row>
    <row r="599" spans="1:5">
      <c r="A599" s="5">
        <f>'2020_1-2-4_Download'!D36</f>
        <v>2005</v>
      </c>
      <c r="B599" s="5" t="str">
        <f>'2020_1-2-4_Download'!C36</f>
        <v>Lüneburg</v>
      </c>
      <c r="C599" s="147" t="str">
        <f>'2020_1-2-4_Download'!$F$8</f>
        <v>Türkei</v>
      </c>
      <c r="D599" s="5" t="s">
        <v>71</v>
      </c>
      <c r="E599" s="5">
        <f>'2020_1-2-4_Download'!F36</f>
        <v>995</v>
      </c>
    </row>
    <row r="600" spans="1:5">
      <c r="A600" s="5">
        <f>'2020_1-2-4_Download'!D37</f>
        <v>2005</v>
      </c>
      <c r="B600" s="5" t="str">
        <f>'2020_1-2-4_Download'!C37</f>
        <v>Osterholz</v>
      </c>
      <c r="C600" s="147" t="str">
        <f>'2020_1-2-4_Download'!$F$8</f>
        <v>Türkei</v>
      </c>
      <c r="D600" s="5" t="s">
        <v>71</v>
      </c>
      <c r="E600" s="5">
        <f>'2020_1-2-4_Download'!F37</f>
        <v>1008</v>
      </c>
    </row>
    <row r="601" spans="1:5">
      <c r="A601" s="5">
        <f>'2020_1-2-4_Download'!D38</f>
        <v>2005</v>
      </c>
      <c r="B601" s="5" t="str">
        <f>'2020_1-2-4_Download'!C38</f>
        <v>Rotenburg (Wümme)</v>
      </c>
      <c r="C601" s="147" t="str">
        <f>'2020_1-2-4_Download'!$F$8</f>
        <v>Türkei</v>
      </c>
      <c r="D601" s="5" t="s">
        <v>71</v>
      </c>
      <c r="E601" s="5">
        <f>'2020_1-2-4_Download'!F38</f>
        <v>1000</v>
      </c>
    </row>
    <row r="602" spans="1:5">
      <c r="A602" s="5">
        <f>'2020_1-2-4_Download'!D39</f>
        <v>2005</v>
      </c>
      <c r="B602" s="5" t="str">
        <f>'2020_1-2-4_Download'!C39</f>
        <v>Heidekreis</v>
      </c>
      <c r="C602" s="147" t="str">
        <f>'2020_1-2-4_Download'!$F$8</f>
        <v>Türkei</v>
      </c>
      <c r="D602" s="5" t="s">
        <v>71</v>
      </c>
      <c r="E602" s="5">
        <f>'2020_1-2-4_Download'!F39</f>
        <v>1297</v>
      </c>
    </row>
    <row r="603" spans="1:5">
      <c r="A603" s="5">
        <f>'2020_1-2-4_Download'!D40</f>
        <v>2005</v>
      </c>
      <c r="B603" s="5" t="str">
        <f>'2020_1-2-4_Download'!C40</f>
        <v>Stade</v>
      </c>
      <c r="C603" s="147" t="str">
        <f>'2020_1-2-4_Download'!$F$8</f>
        <v>Türkei</v>
      </c>
      <c r="D603" s="5" t="s">
        <v>71</v>
      </c>
      <c r="E603" s="5">
        <f>'2020_1-2-4_Download'!F40</f>
        <v>1961</v>
      </c>
    </row>
    <row r="604" spans="1:5">
      <c r="A604" s="5">
        <f>'2020_1-2-4_Download'!D41</f>
        <v>2005</v>
      </c>
      <c r="B604" s="5" t="str">
        <f>'2020_1-2-4_Download'!C41</f>
        <v>Uelzen</v>
      </c>
      <c r="C604" s="147" t="str">
        <f>'2020_1-2-4_Download'!$F$8</f>
        <v>Türkei</v>
      </c>
      <c r="D604" s="5" t="s">
        <v>71</v>
      </c>
      <c r="E604" s="5">
        <f>'2020_1-2-4_Download'!F41</f>
        <v>356</v>
      </c>
    </row>
    <row r="605" spans="1:5">
      <c r="A605" s="5">
        <f>'2020_1-2-4_Download'!D42</f>
        <v>2005</v>
      </c>
      <c r="B605" s="5" t="str">
        <f>'2020_1-2-4_Download'!C42</f>
        <v>Verden</v>
      </c>
      <c r="C605" s="147" t="str">
        <f>'2020_1-2-4_Download'!$F$8</f>
        <v>Türkei</v>
      </c>
      <c r="D605" s="5" t="s">
        <v>71</v>
      </c>
      <c r="E605" s="5">
        <f>'2020_1-2-4_Download'!F42</f>
        <v>2555</v>
      </c>
    </row>
    <row r="606" spans="1:5">
      <c r="A606" s="5">
        <f>'2020_1-2-4_Download'!D43</f>
        <v>2005</v>
      </c>
      <c r="B606" s="5" t="str">
        <f>'2020_1-2-4_Download'!C43</f>
        <v>Statistische Region Lüneburg</v>
      </c>
      <c r="C606" s="147" t="str">
        <f>'2020_1-2-4_Download'!$F$8</f>
        <v>Türkei</v>
      </c>
      <c r="D606" s="5" t="s">
        <v>71</v>
      </c>
      <c r="E606" s="5">
        <f>'2020_1-2-4_Download'!F43</f>
        <v>14464</v>
      </c>
    </row>
    <row r="607" spans="1:5">
      <c r="A607" s="5">
        <f>'2020_1-2-4_Download'!D44</f>
        <v>2005</v>
      </c>
      <c r="B607" s="5" t="str">
        <f>'2020_1-2-4_Download'!C44</f>
        <v>Delmenhorst  Stadt</v>
      </c>
      <c r="C607" s="147" t="str">
        <f>'2020_1-2-4_Download'!$F$8</f>
        <v>Türkei</v>
      </c>
      <c r="D607" s="5" t="s">
        <v>71</v>
      </c>
      <c r="E607" s="5">
        <f>'2020_1-2-4_Download'!F44</f>
        <v>3167</v>
      </c>
    </row>
    <row r="608" spans="1:5">
      <c r="A608" s="5">
        <f>'2020_1-2-4_Download'!D45</f>
        <v>2005</v>
      </c>
      <c r="B608" s="5" t="str">
        <f>'2020_1-2-4_Download'!C45</f>
        <v>Emden  Stadt</v>
      </c>
      <c r="C608" s="147" t="str">
        <f>'2020_1-2-4_Download'!$F$8</f>
        <v>Türkei</v>
      </c>
      <c r="D608" s="5" t="s">
        <v>71</v>
      </c>
      <c r="E608" s="5">
        <f>'2020_1-2-4_Download'!F45</f>
        <v>373</v>
      </c>
    </row>
    <row r="609" spans="1:5">
      <c r="A609" s="5">
        <f>'2020_1-2-4_Download'!D46</f>
        <v>2005</v>
      </c>
      <c r="B609" s="5" t="str">
        <f>'2020_1-2-4_Download'!C46</f>
        <v>Oldenburg(Oldb)  Stadt</v>
      </c>
      <c r="C609" s="147" t="str">
        <f>'2020_1-2-4_Download'!$F$8</f>
        <v>Türkei</v>
      </c>
      <c r="D609" s="5" t="s">
        <v>71</v>
      </c>
      <c r="E609" s="5">
        <f>'2020_1-2-4_Download'!F46</f>
        <v>2137</v>
      </c>
    </row>
    <row r="610" spans="1:5">
      <c r="A610" s="5">
        <f>'2020_1-2-4_Download'!D47</f>
        <v>2005</v>
      </c>
      <c r="B610" s="5" t="str">
        <f>'2020_1-2-4_Download'!C47</f>
        <v>Osnabrück  Stadt</v>
      </c>
      <c r="C610" s="147" t="str">
        <f>'2020_1-2-4_Download'!$F$8</f>
        <v>Türkei</v>
      </c>
      <c r="D610" s="5" t="s">
        <v>71</v>
      </c>
      <c r="E610" s="5">
        <f>'2020_1-2-4_Download'!F47</f>
        <v>3213</v>
      </c>
    </row>
    <row r="611" spans="1:5">
      <c r="A611" s="5">
        <f>'2020_1-2-4_Download'!D48</f>
        <v>2005</v>
      </c>
      <c r="B611" s="5" t="str">
        <f>'2020_1-2-4_Download'!C48</f>
        <v>Wilhelmshaven  Stadt</v>
      </c>
      <c r="C611" s="147" t="str">
        <f>'2020_1-2-4_Download'!$F$8</f>
        <v>Türkei</v>
      </c>
      <c r="D611" s="5" t="s">
        <v>71</v>
      </c>
      <c r="E611" s="5">
        <f>'2020_1-2-4_Download'!F48</f>
        <v>691</v>
      </c>
    </row>
    <row r="612" spans="1:5">
      <c r="A612" s="5">
        <f>'2020_1-2-4_Download'!D49</f>
        <v>2005</v>
      </c>
      <c r="B612" s="5" t="str">
        <f>'2020_1-2-4_Download'!C49</f>
        <v>Ammerland</v>
      </c>
      <c r="C612" s="147" t="str">
        <f>'2020_1-2-4_Download'!$F$8</f>
        <v>Türkei</v>
      </c>
      <c r="D612" s="5" t="s">
        <v>71</v>
      </c>
      <c r="E612" s="5">
        <f>'2020_1-2-4_Download'!F49</f>
        <v>722</v>
      </c>
    </row>
    <row r="613" spans="1:5">
      <c r="A613" s="5">
        <f>'2020_1-2-4_Download'!D50</f>
        <v>2005</v>
      </c>
      <c r="B613" s="5" t="str">
        <f>'2020_1-2-4_Download'!C50</f>
        <v>Aurich</v>
      </c>
      <c r="C613" s="147" t="str">
        <f>'2020_1-2-4_Download'!$F$8</f>
        <v>Türkei</v>
      </c>
      <c r="D613" s="5" t="s">
        <v>71</v>
      </c>
      <c r="E613" s="5">
        <f>'2020_1-2-4_Download'!F50</f>
        <v>440</v>
      </c>
    </row>
    <row r="614" spans="1:5">
      <c r="A614" s="5">
        <f>'2020_1-2-4_Download'!D51</f>
        <v>2005</v>
      </c>
      <c r="B614" s="5" t="str">
        <f>'2020_1-2-4_Download'!C51</f>
        <v>Cloppenburg</v>
      </c>
      <c r="C614" s="147" t="str">
        <f>'2020_1-2-4_Download'!$F$8</f>
        <v>Türkei</v>
      </c>
      <c r="D614" s="5" t="s">
        <v>71</v>
      </c>
      <c r="E614" s="5">
        <f>'2020_1-2-4_Download'!F51</f>
        <v>1028</v>
      </c>
    </row>
    <row r="615" spans="1:5">
      <c r="A615" s="5">
        <f>'2020_1-2-4_Download'!D52</f>
        <v>2005</v>
      </c>
      <c r="B615" s="5" t="str">
        <f>'2020_1-2-4_Download'!C52</f>
        <v>Emsland</v>
      </c>
      <c r="C615" s="147" t="str">
        <f>'2020_1-2-4_Download'!$F$8</f>
        <v>Türkei</v>
      </c>
      <c r="D615" s="5" t="s">
        <v>71</v>
      </c>
      <c r="E615" s="5">
        <f>'2020_1-2-4_Download'!F52</f>
        <v>1204</v>
      </c>
    </row>
    <row r="616" spans="1:5">
      <c r="A616" s="5">
        <f>'2020_1-2-4_Download'!D53</f>
        <v>2005</v>
      </c>
      <c r="B616" s="5" t="str">
        <f>'2020_1-2-4_Download'!C53</f>
        <v>Friesland</v>
      </c>
      <c r="C616" s="147" t="str">
        <f>'2020_1-2-4_Download'!$F$8</f>
        <v>Türkei</v>
      </c>
      <c r="D616" s="5" t="s">
        <v>71</v>
      </c>
      <c r="E616" s="5">
        <f>'2020_1-2-4_Download'!F53</f>
        <v>345</v>
      </c>
    </row>
    <row r="617" spans="1:5">
      <c r="A617" s="5">
        <f>'2020_1-2-4_Download'!D54</f>
        <v>2005</v>
      </c>
      <c r="B617" s="5" t="str">
        <f>'2020_1-2-4_Download'!C54</f>
        <v>Grafschaft Bentheim</v>
      </c>
      <c r="C617" s="147" t="str">
        <f>'2020_1-2-4_Download'!$F$8</f>
        <v>Türkei</v>
      </c>
      <c r="D617" s="5" t="s">
        <v>71</v>
      </c>
      <c r="E617" s="5">
        <f>'2020_1-2-4_Download'!F54</f>
        <v>1750</v>
      </c>
    </row>
    <row r="618" spans="1:5">
      <c r="A618" s="5">
        <f>'2020_1-2-4_Download'!D55</f>
        <v>2005</v>
      </c>
      <c r="B618" s="5" t="str">
        <f>'2020_1-2-4_Download'!C55</f>
        <v>Leer</v>
      </c>
      <c r="C618" s="147" t="str">
        <f>'2020_1-2-4_Download'!$F$8</f>
        <v>Türkei</v>
      </c>
      <c r="D618" s="5" t="s">
        <v>71</v>
      </c>
      <c r="E618" s="5">
        <f>'2020_1-2-4_Download'!F55</f>
        <v>639</v>
      </c>
    </row>
    <row r="619" spans="1:5">
      <c r="A619" s="5">
        <f>'2020_1-2-4_Download'!D56</f>
        <v>2005</v>
      </c>
      <c r="B619" s="5" t="str">
        <f>'2020_1-2-4_Download'!C56</f>
        <v>Oldenburg</v>
      </c>
      <c r="C619" s="147" t="str">
        <f>'2020_1-2-4_Download'!$F$8</f>
        <v>Türkei</v>
      </c>
      <c r="D619" s="5" t="s">
        <v>71</v>
      </c>
      <c r="E619" s="5">
        <f>'2020_1-2-4_Download'!F56</f>
        <v>627</v>
      </c>
    </row>
    <row r="620" spans="1:5">
      <c r="A620" s="5">
        <f>'2020_1-2-4_Download'!D57</f>
        <v>2005</v>
      </c>
      <c r="B620" s="5" t="str">
        <f>'2020_1-2-4_Download'!C57</f>
        <v>Osnabrück</v>
      </c>
      <c r="C620" s="147" t="str">
        <f>'2020_1-2-4_Download'!$F$8</f>
        <v>Türkei</v>
      </c>
      <c r="D620" s="5" t="s">
        <v>71</v>
      </c>
      <c r="E620" s="5">
        <f>'2020_1-2-4_Download'!F57</f>
        <v>3684</v>
      </c>
    </row>
    <row r="621" spans="1:5">
      <c r="A621" s="5">
        <f>'2020_1-2-4_Download'!D58</f>
        <v>2005</v>
      </c>
      <c r="B621" s="5" t="str">
        <f>'2020_1-2-4_Download'!C58</f>
        <v>Vechta</v>
      </c>
      <c r="C621" s="147" t="str">
        <f>'2020_1-2-4_Download'!$F$8</f>
        <v>Türkei</v>
      </c>
      <c r="D621" s="5" t="s">
        <v>71</v>
      </c>
      <c r="E621" s="5">
        <f>'2020_1-2-4_Download'!F58</f>
        <v>3143</v>
      </c>
    </row>
    <row r="622" spans="1:5">
      <c r="A622" s="5">
        <f>'2020_1-2-4_Download'!D59</f>
        <v>2005</v>
      </c>
      <c r="B622" s="5" t="str">
        <f>'2020_1-2-4_Download'!C59</f>
        <v>Wesermarsch</v>
      </c>
      <c r="C622" s="147" t="str">
        <f>'2020_1-2-4_Download'!$F$8</f>
        <v>Türkei</v>
      </c>
      <c r="D622" s="5" t="s">
        <v>71</v>
      </c>
      <c r="E622" s="5">
        <f>'2020_1-2-4_Download'!F59</f>
        <v>1574</v>
      </c>
    </row>
    <row r="623" spans="1:5">
      <c r="A623" s="5">
        <f>'2020_1-2-4_Download'!D60</f>
        <v>2005</v>
      </c>
      <c r="B623" s="5" t="str">
        <f>'2020_1-2-4_Download'!C60</f>
        <v>Wittmund</v>
      </c>
      <c r="C623" s="147" t="str">
        <f>'2020_1-2-4_Download'!$F$8</f>
        <v>Türkei</v>
      </c>
      <c r="D623" s="5" t="s">
        <v>71</v>
      </c>
      <c r="E623" s="5">
        <f>'2020_1-2-4_Download'!F60</f>
        <v>164</v>
      </c>
    </row>
    <row r="624" spans="1:5">
      <c r="A624" s="5">
        <f>'2020_1-2-4_Download'!D61</f>
        <v>2005</v>
      </c>
      <c r="B624" s="5" t="str">
        <f>'2020_1-2-4_Download'!C61</f>
        <v>Statistische Region Weser-Ems</v>
      </c>
      <c r="C624" s="147" t="str">
        <f>'2020_1-2-4_Download'!$F$8</f>
        <v>Türkei</v>
      </c>
      <c r="D624" s="5" t="s">
        <v>71</v>
      </c>
      <c r="E624" s="5">
        <f>'2020_1-2-4_Download'!F61</f>
        <v>24901</v>
      </c>
    </row>
    <row r="625" spans="1:5">
      <c r="A625" s="5">
        <f>'2020_1-2-4_Download'!D62</f>
        <v>2005</v>
      </c>
      <c r="B625" s="5" t="str">
        <f>'2020_1-2-4_Download'!C62</f>
        <v>Niedersachsen</v>
      </c>
      <c r="C625" s="147" t="str">
        <f>'2020_1-2-4_Download'!$F$8</f>
        <v>Türkei</v>
      </c>
      <c r="D625" s="5" t="s">
        <v>71</v>
      </c>
      <c r="E625" s="5">
        <f>'2020_1-2-4_Download'!F62</f>
        <v>111598</v>
      </c>
    </row>
    <row r="626" spans="1:5">
      <c r="A626" s="5">
        <f>'2020_1-2-4_Download'!D63</f>
        <v>2011</v>
      </c>
      <c r="B626" s="5" t="str">
        <f>'2020_1-2-4_Download'!C63</f>
        <v>Braunschweig  Stadt</v>
      </c>
      <c r="C626" s="147" t="str">
        <f>'2020_1-2-4_Download'!$F$8</f>
        <v>Türkei</v>
      </c>
      <c r="D626" s="5" t="s">
        <v>71</v>
      </c>
      <c r="E626" s="5">
        <f>'2020_1-2-4_Download'!F63</f>
        <v>5502</v>
      </c>
    </row>
    <row r="627" spans="1:5">
      <c r="A627" s="5">
        <f>'2020_1-2-4_Download'!D64</f>
        <v>2011</v>
      </c>
      <c r="B627" s="5" t="str">
        <f>'2020_1-2-4_Download'!C64</f>
        <v>Salzgitter  Stadt</v>
      </c>
      <c r="C627" s="147" t="str">
        <f>'2020_1-2-4_Download'!$F$8</f>
        <v>Türkei</v>
      </c>
      <c r="D627" s="5" t="s">
        <v>71</v>
      </c>
      <c r="E627" s="5">
        <f>'2020_1-2-4_Download'!F64</f>
        <v>5664</v>
      </c>
    </row>
    <row r="628" spans="1:5">
      <c r="A628" s="5">
        <f>'2020_1-2-4_Download'!D65</f>
        <v>2011</v>
      </c>
      <c r="B628" s="5" t="str">
        <f>'2020_1-2-4_Download'!C65</f>
        <v>Wolfsburg  Stadt</v>
      </c>
      <c r="C628" s="147" t="str">
        <f>'2020_1-2-4_Download'!$F$8</f>
        <v>Türkei</v>
      </c>
      <c r="D628" s="5" t="s">
        <v>71</v>
      </c>
      <c r="E628" s="5">
        <f>'2020_1-2-4_Download'!F65</f>
        <v>620</v>
      </c>
    </row>
    <row r="629" spans="1:5">
      <c r="A629" s="5">
        <f>'2020_1-2-4_Download'!D66</f>
        <v>2011</v>
      </c>
      <c r="B629" s="5" t="str">
        <f>'2020_1-2-4_Download'!C66</f>
        <v>Gifhorn</v>
      </c>
      <c r="C629" s="147" t="str">
        <f>'2020_1-2-4_Download'!$F$8</f>
        <v>Türkei</v>
      </c>
      <c r="D629" s="5" t="s">
        <v>71</v>
      </c>
      <c r="E629" s="5">
        <f>'2020_1-2-4_Download'!F66</f>
        <v>1670</v>
      </c>
    </row>
    <row r="630" spans="1:5">
      <c r="A630" s="5">
        <f>'2020_1-2-4_Download'!D67</f>
        <v>2011</v>
      </c>
      <c r="B630" s="5" t="str">
        <f>'2020_1-2-4_Download'!C67</f>
        <v>Goslar</v>
      </c>
      <c r="C630" s="147" t="str">
        <f>'2020_1-2-4_Download'!$F$8</f>
        <v>Türkei</v>
      </c>
      <c r="D630" s="5" t="s">
        <v>71</v>
      </c>
      <c r="E630" s="5">
        <f>'2020_1-2-4_Download'!F67</f>
        <v>1628</v>
      </c>
    </row>
    <row r="631" spans="1:5">
      <c r="A631" s="5">
        <f>'2020_1-2-4_Download'!D68</f>
        <v>2011</v>
      </c>
      <c r="B631" s="5" t="str">
        <f>'2020_1-2-4_Download'!C68</f>
        <v>Helmstedt</v>
      </c>
      <c r="C631" s="147" t="str">
        <f>'2020_1-2-4_Download'!$F$8</f>
        <v>Türkei</v>
      </c>
      <c r="D631" s="5" t="s">
        <v>71</v>
      </c>
      <c r="E631" s="5">
        <f>'2020_1-2-4_Download'!F68</f>
        <v>967</v>
      </c>
    </row>
    <row r="632" spans="1:5">
      <c r="A632" s="5">
        <f>'2020_1-2-4_Download'!D69</f>
        <v>2011</v>
      </c>
      <c r="B632" s="5" t="str">
        <f>'2020_1-2-4_Download'!C69</f>
        <v>Northeim</v>
      </c>
      <c r="C632" s="147" t="str">
        <f>'2020_1-2-4_Download'!$F$8</f>
        <v>Türkei</v>
      </c>
      <c r="D632" s="5" t="s">
        <v>71</v>
      </c>
      <c r="E632" s="5">
        <f>'2020_1-2-4_Download'!F69</f>
        <v>815</v>
      </c>
    </row>
    <row r="633" spans="1:5">
      <c r="A633" s="5">
        <f>'2020_1-2-4_Download'!D70</f>
        <v>2011</v>
      </c>
      <c r="B633" s="5" t="str">
        <f>'2020_1-2-4_Download'!C70</f>
        <v>Peine</v>
      </c>
      <c r="C633" s="147" t="str">
        <f>'2020_1-2-4_Download'!$F$8</f>
        <v>Türkei</v>
      </c>
      <c r="D633" s="5" t="s">
        <v>71</v>
      </c>
      <c r="E633" s="5">
        <f>'2020_1-2-4_Download'!F70</f>
        <v>2615</v>
      </c>
    </row>
    <row r="634" spans="1:5">
      <c r="A634" s="5">
        <f>'2020_1-2-4_Download'!D71</f>
        <v>2011</v>
      </c>
      <c r="B634" s="5" t="str">
        <f>'2020_1-2-4_Download'!C71</f>
        <v>Wolfenbüttel</v>
      </c>
      <c r="C634" s="147" t="str">
        <f>'2020_1-2-4_Download'!$F$8</f>
        <v>Türkei</v>
      </c>
      <c r="D634" s="5" t="s">
        <v>71</v>
      </c>
      <c r="E634" s="5">
        <f>'2020_1-2-4_Download'!F71</f>
        <v>1025</v>
      </c>
    </row>
    <row r="635" spans="1:5">
      <c r="A635" s="5">
        <f>'2020_1-2-4_Download'!D72</f>
        <v>2011</v>
      </c>
      <c r="B635" s="5" t="str">
        <f>'2020_1-2-4_Download'!C72</f>
        <v>Göttingen</v>
      </c>
      <c r="C635" s="147" t="str">
        <f>'2020_1-2-4_Download'!$F$8</f>
        <v>Türkei</v>
      </c>
      <c r="D635" s="5" t="s">
        <v>71</v>
      </c>
      <c r="E635" s="5">
        <f>'2020_1-2-4_Download'!F72</f>
        <v>3281</v>
      </c>
    </row>
    <row r="636" spans="1:5">
      <c r="A636" s="5">
        <f>'2020_1-2-4_Download'!D73</f>
        <v>2011</v>
      </c>
      <c r="B636" s="5" t="str">
        <f>'2020_1-2-4_Download'!C73</f>
        <v>Statistische Region Braunschweig</v>
      </c>
      <c r="C636" s="147" t="str">
        <f>'2020_1-2-4_Download'!$F$8</f>
        <v>Türkei</v>
      </c>
      <c r="D636" s="5" t="s">
        <v>71</v>
      </c>
      <c r="E636" s="5">
        <f>'2020_1-2-4_Download'!F73</f>
        <v>23787</v>
      </c>
    </row>
    <row r="637" spans="1:5">
      <c r="A637" s="5">
        <f>'2020_1-2-4_Download'!D74</f>
        <v>2011</v>
      </c>
      <c r="B637" s="5" t="str">
        <f>'2020_1-2-4_Download'!C74</f>
        <v>Hannover  Region</v>
      </c>
      <c r="C637" s="147" t="str">
        <f>'2020_1-2-4_Download'!$F$8</f>
        <v>Türkei</v>
      </c>
      <c r="D637" s="5" t="s">
        <v>71</v>
      </c>
      <c r="E637" s="5">
        <f>'2020_1-2-4_Download'!F74</f>
        <v>27531</v>
      </c>
    </row>
    <row r="638" spans="1:5">
      <c r="A638" s="5">
        <f>'2020_1-2-4_Download'!D75</f>
        <v>2011</v>
      </c>
      <c r="B638" s="5" t="str">
        <f>'2020_1-2-4_Download'!C75</f>
        <v>dav. Hannover  Lhst.</v>
      </c>
      <c r="C638" s="147" t="str">
        <f>'2020_1-2-4_Download'!$F$8</f>
        <v>Türkei</v>
      </c>
      <c r="D638" s="5" t="s">
        <v>71</v>
      </c>
      <c r="E638" s="5">
        <f>'2020_1-2-4_Download'!F75</f>
        <v>17951</v>
      </c>
    </row>
    <row r="639" spans="1:5">
      <c r="A639" s="5">
        <f>'2020_1-2-4_Download'!D76</f>
        <v>2011</v>
      </c>
      <c r="B639" s="5" t="str">
        <f>'2020_1-2-4_Download'!C76</f>
        <v>dav. Hannover  Umland</v>
      </c>
      <c r="C639" s="147" t="str">
        <f>'2020_1-2-4_Download'!$F$8</f>
        <v>Türkei</v>
      </c>
      <c r="D639" s="5" t="s">
        <v>71</v>
      </c>
      <c r="E639" s="5">
        <f>'2020_1-2-4_Download'!F76</f>
        <v>9580</v>
      </c>
    </row>
    <row r="640" spans="1:5">
      <c r="A640" s="5">
        <f>'2020_1-2-4_Download'!D77</f>
        <v>2011</v>
      </c>
      <c r="B640" s="5" t="str">
        <f>'2020_1-2-4_Download'!C77</f>
        <v>Diepholz</v>
      </c>
      <c r="C640" s="147" t="str">
        <f>'2020_1-2-4_Download'!$F$8</f>
        <v>Türkei</v>
      </c>
      <c r="D640" s="5" t="s">
        <v>71</v>
      </c>
      <c r="E640" s="5">
        <f>'2020_1-2-4_Download'!F77</f>
        <v>1563</v>
      </c>
    </row>
    <row r="641" spans="1:5">
      <c r="A641" s="5">
        <f>'2020_1-2-4_Download'!D78</f>
        <v>2011</v>
      </c>
      <c r="B641" s="5" t="str">
        <f>'2020_1-2-4_Download'!C78</f>
        <v>Hameln-Pyrmont</v>
      </c>
      <c r="C641" s="147" t="str">
        <f>'2020_1-2-4_Download'!$F$8</f>
        <v>Türkei</v>
      </c>
      <c r="D641" s="5" t="s">
        <v>71</v>
      </c>
      <c r="E641" s="5">
        <f>'2020_1-2-4_Download'!F78</f>
        <v>2913</v>
      </c>
    </row>
    <row r="642" spans="1:5">
      <c r="A642" s="5">
        <f>'2020_1-2-4_Download'!D79</f>
        <v>2011</v>
      </c>
      <c r="B642" s="5" t="str">
        <f>'2020_1-2-4_Download'!C79</f>
        <v>Hildesheim</v>
      </c>
      <c r="C642" s="147" t="str">
        <f>'2020_1-2-4_Download'!$F$8</f>
        <v>Türkei</v>
      </c>
      <c r="D642" s="5" t="s">
        <v>71</v>
      </c>
      <c r="E642" s="5">
        <f>'2020_1-2-4_Download'!F79</f>
        <v>3508</v>
      </c>
    </row>
    <row r="643" spans="1:5">
      <c r="A643" s="5">
        <f>'2020_1-2-4_Download'!D80</f>
        <v>2011</v>
      </c>
      <c r="B643" s="5" t="str">
        <f>'2020_1-2-4_Download'!C80</f>
        <v>Holzminden</v>
      </c>
      <c r="C643" s="147" t="str">
        <f>'2020_1-2-4_Download'!$F$8</f>
        <v>Türkei</v>
      </c>
      <c r="D643" s="5" t="s">
        <v>71</v>
      </c>
      <c r="E643" s="5">
        <f>'2020_1-2-4_Download'!F80</f>
        <v>1156</v>
      </c>
    </row>
    <row r="644" spans="1:5">
      <c r="A644" s="5">
        <f>'2020_1-2-4_Download'!D81</f>
        <v>2011</v>
      </c>
      <c r="B644" s="5" t="str">
        <f>'2020_1-2-4_Download'!C81</f>
        <v>Nienburg (Weser)</v>
      </c>
      <c r="C644" s="147" t="str">
        <f>'2020_1-2-4_Download'!$F$8</f>
        <v>Türkei</v>
      </c>
      <c r="D644" s="5" t="s">
        <v>71</v>
      </c>
      <c r="E644" s="5">
        <f>'2020_1-2-4_Download'!F81</f>
        <v>1567</v>
      </c>
    </row>
    <row r="645" spans="1:5">
      <c r="A645" s="5">
        <f>'2020_1-2-4_Download'!D82</f>
        <v>2011</v>
      </c>
      <c r="B645" s="5" t="str">
        <f>'2020_1-2-4_Download'!C82</f>
        <v>Schaumburg</v>
      </c>
      <c r="C645" s="147" t="str">
        <f>'2020_1-2-4_Download'!$F$8</f>
        <v>Türkei</v>
      </c>
      <c r="D645" s="5" t="s">
        <v>71</v>
      </c>
      <c r="E645" s="5">
        <f>'2020_1-2-4_Download'!F82</f>
        <v>2469</v>
      </c>
    </row>
    <row r="646" spans="1:5">
      <c r="A646" s="5">
        <f>'2020_1-2-4_Download'!D83</f>
        <v>2011</v>
      </c>
      <c r="B646" s="5" t="str">
        <f>'2020_1-2-4_Download'!C83</f>
        <v>Statistische Region Hannover</v>
      </c>
      <c r="C646" s="147" t="str">
        <f>'2020_1-2-4_Download'!$F$8</f>
        <v>Türkei</v>
      </c>
      <c r="D646" s="5" t="s">
        <v>71</v>
      </c>
      <c r="E646" s="5">
        <f>'2020_1-2-4_Download'!F83</f>
        <v>40707</v>
      </c>
    </row>
    <row r="647" spans="1:5">
      <c r="A647" s="5">
        <f>'2020_1-2-4_Download'!D84</f>
        <v>2011</v>
      </c>
      <c r="B647" s="5" t="str">
        <f>'2020_1-2-4_Download'!C84</f>
        <v>Celle</v>
      </c>
      <c r="C647" s="147" t="str">
        <f>'2020_1-2-4_Download'!$F$8</f>
        <v>Türkei</v>
      </c>
      <c r="D647" s="5" t="s">
        <v>71</v>
      </c>
      <c r="E647" s="5">
        <f>'2020_1-2-4_Download'!F84</f>
        <v>1792</v>
      </c>
    </row>
    <row r="648" spans="1:5">
      <c r="A648" s="5">
        <f>'2020_1-2-4_Download'!D85</f>
        <v>2011</v>
      </c>
      <c r="B648" s="5" t="str">
        <f>'2020_1-2-4_Download'!C85</f>
        <v>Cuxhaven</v>
      </c>
      <c r="C648" s="147" t="str">
        <f>'2020_1-2-4_Download'!$F$8</f>
        <v>Türkei</v>
      </c>
      <c r="D648" s="5" t="s">
        <v>71</v>
      </c>
      <c r="E648" s="5">
        <f>'2020_1-2-4_Download'!F85</f>
        <v>957</v>
      </c>
    </row>
    <row r="649" spans="1:5">
      <c r="A649" s="5">
        <f>'2020_1-2-4_Download'!D86</f>
        <v>2011</v>
      </c>
      <c r="B649" s="5" t="str">
        <f>'2020_1-2-4_Download'!C86</f>
        <v>Harburg</v>
      </c>
      <c r="C649" s="147" t="str">
        <f>'2020_1-2-4_Download'!$F$8</f>
        <v>Türkei</v>
      </c>
      <c r="D649" s="5" t="s">
        <v>71</v>
      </c>
      <c r="E649" s="5">
        <f>'2020_1-2-4_Download'!F86</f>
        <v>1376</v>
      </c>
    </row>
    <row r="650" spans="1:5">
      <c r="A650" s="5">
        <f>'2020_1-2-4_Download'!D87</f>
        <v>2011</v>
      </c>
      <c r="B650" s="5" t="str">
        <f>'2020_1-2-4_Download'!C87</f>
        <v>Lüchow-Dannenberg</v>
      </c>
      <c r="C650" s="147" t="str">
        <f>'2020_1-2-4_Download'!$F$8</f>
        <v>Türkei</v>
      </c>
      <c r="D650" s="5" t="s">
        <v>71</v>
      </c>
      <c r="E650" s="5">
        <f>'2020_1-2-4_Download'!F87</f>
        <v>106</v>
      </c>
    </row>
    <row r="651" spans="1:5">
      <c r="A651" s="5">
        <f>'2020_1-2-4_Download'!D88</f>
        <v>2011</v>
      </c>
      <c r="B651" s="5" t="str">
        <f>'2020_1-2-4_Download'!C88</f>
        <v>Lüneburg</v>
      </c>
      <c r="C651" s="147" t="str">
        <f>'2020_1-2-4_Download'!$F$8</f>
        <v>Türkei</v>
      </c>
      <c r="D651" s="5" t="s">
        <v>71</v>
      </c>
      <c r="E651" s="5">
        <f>'2020_1-2-4_Download'!F88</f>
        <v>870</v>
      </c>
    </row>
    <row r="652" spans="1:5">
      <c r="A652" s="5">
        <f>'2020_1-2-4_Download'!D89</f>
        <v>2011</v>
      </c>
      <c r="B652" s="5" t="str">
        <f>'2020_1-2-4_Download'!C89</f>
        <v>Osterholz</v>
      </c>
      <c r="C652" s="147" t="str">
        <f>'2020_1-2-4_Download'!$F$8</f>
        <v>Türkei</v>
      </c>
      <c r="D652" s="5" t="s">
        <v>71</v>
      </c>
      <c r="E652" s="5">
        <f>'2020_1-2-4_Download'!F89</f>
        <v>869</v>
      </c>
    </row>
    <row r="653" spans="1:5">
      <c r="A653" s="5">
        <f>'2020_1-2-4_Download'!D90</f>
        <v>2011</v>
      </c>
      <c r="B653" s="5" t="str">
        <f>'2020_1-2-4_Download'!C90</f>
        <v>Rotenburg (Wümme)</v>
      </c>
      <c r="C653" s="147" t="str">
        <f>'2020_1-2-4_Download'!$F$8</f>
        <v>Türkei</v>
      </c>
      <c r="D653" s="5" t="s">
        <v>71</v>
      </c>
      <c r="E653" s="5">
        <f>'2020_1-2-4_Download'!F90</f>
        <v>795</v>
      </c>
    </row>
    <row r="654" spans="1:5">
      <c r="A654" s="5">
        <f>'2020_1-2-4_Download'!D91</f>
        <v>2011</v>
      </c>
      <c r="B654" s="5" t="str">
        <f>'2020_1-2-4_Download'!C91</f>
        <v>Heidekreis</v>
      </c>
      <c r="C654" s="147" t="str">
        <f>'2020_1-2-4_Download'!$F$8</f>
        <v>Türkei</v>
      </c>
      <c r="D654" s="5" t="s">
        <v>71</v>
      </c>
      <c r="E654" s="5">
        <f>'2020_1-2-4_Download'!F91</f>
        <v>1028</v>
      </c>
    </row>
    <row r="655" spans="1:5">
      <c r="A655" s="5">
        <f>'2020_1-2-4_Download'!D92</f>
        <v>2011</v>
      </c>
      <c r="B655" s="5" t="str">
        <f>'2020_1-2-4_Download'!C92</f>
        <v>Stade</v>
      </c>
      <c r="C655" s="147" t="str">
        <f>'2020_1-2-4_Download'!$F$8</f>
        <v>Türkei</v>
      </c>
      <c r="D655" s="5" t="s">
        <v>71</v>
      </c>
      <c r="E655" s="5">
        <f>'2020_1-2-4_Download'!F92</f>
        <v>1876</v>
      </c>
    </row>
    <row r="656" spans="1:5">
      <c r="A656" s="5">
        <f>'2020_1-2-4_Download'!D93</f>
        <v>2011</v>
      </c>
      <c r="B656" s="5" t="str">
        <f>'2020_1-2-4_Download'!C93</f>
        <v>Uelzen</v>
      </c>
      <c r="C656" s="147" t="str">
        <f>'2020_1-2-4_Download'!$F$8</f>
        <v>Türkei</v>
      </c>
      <c r="D656" s="5" t="s">
        <v>71</v>
      </c>
      <c r="E656" s="5">
        <f>'2020_1-2-4_Download'!F93</f>
        <v>254</v>
      </c>
    </row>
    <row r="657" spans="1:5">
      <c r="A657" s="5">
        <f>'2020_1-2-4_Download'!D94</f>
        <v>2011</v>
      </c>
      <c r="B657" s="5" t="str">
        <f>'2020_1-2-4_Download'!C94</f>
        <v>Verden</v>
      </c>
      <c r="C657" s="147" t="str">
        <f>'2020_1-2-4_Download'!$F$8</f>
        <v>Türkei</v>
      </c>
      <c r="D657" s="5" t="s">
        <v>71</v>
      </c>
      <c r="E657" s="5">
        <f>'2020_1-2-4_Download'!F94</f>
        <v>2122</v>
      </c>
    </row>
    <row r="658" spans="1:5">
      <c r="A658" s="5">
        <f>'2020_1-2-4_Download'!D95</f>
        <v>2011</v>
      </c>
      <c r="B658" s="5" t="str">
        <f>'2020_1-2-4_Download'!C95</f>
        <v>Statistische Region Lüneburg</v>
      </c>
      <c r="C658" s="147" t="str">
        <f>'2020_1-2-4_Download'!$F$8</f>
        <v>Türkei</v>
      </c>
      <c r="D658" s="5" t="s">
        <v>71</v>
      </c>
      <c r="E658" s="5">
        <f>'2020_1-2-4_Download'!F95</f>
        <v>12045</v>
      </c>
    </row>
    <row r="659" spans="1:5">
      <c r="A659" s="5">
        <f>'2020_1-2-4_Download'!D96</f>
        <v>2011</v>
      </c>
      <c r="B659" s="5" t="str">
        <f>'2020_1-2-4_Download'!C96</f>
        <v>Delmenhorst  Stadt</v>
      </c>
      <c r="C659" s="147" t="str">
        <f>'2020_1-2-4_Download'!$F$8</f>
        <v>Türkei</v>
      </c>
      <c r="D659" s="5" t="s">
        <v>71</v>
      </c>
      <c r="E659" s="5">
        <f>'2020_1-2-4_Download'!F96</f>
        <v>2610</v>
      </c>
    </row>
    <row r="660" spans="1:5">
      <c r="A660" s="5">
        <f>'2020_1-2-4_Download'!D97</f>
        <v>2011</v>
      </c>
      <c r="B660" s="5" t="str">
        <f>'2020_1-2-4_Download'!C97</f>
        <v>Emden  Stadt</v>
      </c>
      <c r="C660" s="147" t="str">
        <f>'2020_1-2-4_Download'!$F$8</f>
        <v>Türkei</v>
      </c>
      <c r="D660" s="5" t="s">
        <v>71</v>
      </c>
      <c r="E660" s="5">
        <f>'2020_1-2-4_Download'!F97</f>
        <v>332</v>
      </c>
    </row>
    <row r="661" spans="1:5">
      <c r="A661" s="5">
        <f>'2020_1-2-4_Download'!D98</f>
        <v>2011</v>
      </c>
      <c r="B661" s="5" t="str">
        <f>'2020_1-2-4_Download'!C98</f>
        <v>Oldenburg(Oldb)  Stadt</v>
      </c>
      <c r="C661" s="147" t="str">
        <f>'2020_1-2-4_Download'!$F$8</f>
        <v>Türkei</v>
      </c>
      <c r="D661" s="5" t="s">
        <v>71</v>
      </c>
      <c r="E661" s="5">
        <f>'2020_1-2-4_Download'!F98</f>
        <v>1772</v>
      </c>
    </row>
    <row r="662" spans="1:5">
      <c r="A662" s="5">
        <f>'2020_1-2-4_Download'!D99</f>
        <v>2011</v>
      </c>
      <c r="B662" s="5" t="str">
        <f>'2020_1-2-4_Download'!C99</f>
        <v>Osnabrück  Stadt</v>
      </c>
      <c r="C662" s="147" t="str">
        <f>'2020_1-2-4_Download'!$F$8</f>
        <v>Türkei</v>
      </c>
      <c r="D662" s="5" t="s">
        <v>71</v>
      </c>
      <c r="E662" s="5">
        <f>'2020_1-2-4_Download'!F99</f>
        <v>2927</v>
      </c>
    </row>
    <row r="663" spans="1:5">
      <c r="A663" s="5">
        <f>'2020_1-2-4_Download'!D100</f>
        <v>2011</v>
      </c>
      <c r="B663" s="5" t="str">
        <f>'2020_1-2-4_Download'!C100</f>
        <v>Wilhelmshaven  Stadt</v>
      </c>
      <c r="C663" s="147" t="str">
        <f>'2020_1-2-4_Download'!$F$8</f>
        <v>Türkei</v>
      </c>
      <c r="D663" s="5" t="s">
        <v>71</v>
      </c>
      <c r="E663" s="5">
        <f>'2020_1-2-4_Download'!F100</f>
        <v>564</v>
      </c>
    </row>
    <row r="664" spans="1:5">
      <c r="A664" s="5">
        <f>'2020_1-2-4_Download'!D101</f>
        <v>2011</v>
      </c>
      <c r="B664" s="5" t="str">
        <f>'2020_1-2-4_Download'!C101</f>
        <v>Ammerland</v>
      </c>
      <c r="C664" s="147" t="str">
        <f>'2020_1-2-4_Download'!$F$8</f>
        <v>Türkei</v>
      </c>
      <c r="D664" s="5" t="s">
        <v>71</v>
      </c>
      <c r="E664" s="5">
        <f>'2020_1-2-4_Download'!F101</f>
        <v>581</v>
      </c>
    </row>
    <row r="665" spans="1:5">
      <c r="A665" s="5">
        <f>'2020_1-2-4_Download'!D102</f>
        <v>2011</v>
      </c>
      <c r="B665" s="5" t="str">
        <f>'2020_1-2-4_Download'!C102</f>
        <v>Aurich</v>
      </c>
      <c r="C665" s="147" t="str">
        <f>'2020_1-2-4_Download'!$F$8</f>
        <v>Türkei</v>
      </c>
      <c r="D665" s="5" t="s">
        <v>71</v>
      </c>
      <c r="E665" s="5">
        <f>'2020_1-2-4_Download'!F102</f>
        <v>356</v>
      </c>
    </row>
    <row r="666" spans="1:5">
      <c r="A666" s="5">
        <f>'2020_1-2-4_Download'!D103</f>
        <v>2011</v>
      </c>
      <c r="B666" s="5" t="str">
        <f>'2020_1-2-4_Download'!C103</f>
        <v>Cloppenburg</v>
      </c>
      <c r="C666" s="147" t="str">
        <f>'2020_1-2-4_Download'!$F$8</f>
        <v>Türkei</v>
      </c>
      <c r="D666" s="5" t="s">
        <v>71</v>
      </c>
      <c r="E666" s="5">
        <f>'2020_1-2-4_Download'!F103</f>
        <v>910</v>
      </c>
    </row>
    <row r="667" spans="1:5">
      <c r="A667" s="5">
        <f>'2020_1-2-4_Download'!D104</f>
        <v>2011</v>
      </c>
      <c r="B667" s="5" t="str">
        <f>'2020_1-2-4_Download'!C104</f>
        <v>Emsland</v>
      </c>
      <c r="C667" s="147" t="str">
        <f>'2020_1-2-4_Download'!$F$8</f>
        <v>Türkei</v>
      </c>
      <c r="D667" s="5" t="s">
        <v>71</v>
      </c>
      <c r="E667" s="5">
        <f>'2020_1-2-4_Download'!F104</f>
        <v>1024</v>
      </c>
    </row>
    <row r="668" spans="1:5">
      <c r="A668" s="5">
        <f>'2020_1-2-4_Download'!D105</f>
        <v>2011</v>
      </c>
      <c r="B668" s="5" t="str">
        <f>'2020_1-2-4_Download'!C105</f>
        <v>Friesland</v>
      </c>
      <c r="C668" s="147" t="str">
        <f>'2020_1-2-4_Download'!$F$8</f>
        <v>Türkei</v>
      </c>
      <c r="D668" s="5" t="s">
        <v>71</v>
      </c>
      <c r="E668" s="5">
        <f>'2020_1-2-4_Download'!F105</f>
        <v>272</v>
      </c>
    </row>
    <row r="669" spans="1:5">
      <c r="A669" s="5">
        <f>'2020_1-2-4_Download'!D106</f>
        <v>2011</v>
      </c>
      <c r="B669" s="5" t="str">
        <f>'2020_1-2-4_Download'!C106</f>
        <v>Grafschaft Bentheim</v>
      </c>
      <c r="C669" s="147" t="str">
        <f>'2020_1-2-4_Download'!$F$8</f>
        <v>Türkei</v>
      </c>
      <c r="D669" s="5" t="s">
        <v>71</v>
      </c>
      <c r="E669" s="5">
        <f>'2020_1-2-4_Download'!F106</f>
        <v>1482</v>
      </c>
    </row>
    <row r="670" spans="1:5">
      <c r="A670" s="5">
        <f>'2020_1-2-4_Download'!D107</f>
        <v>2011</v>
      </c>
      <c r="B670" s="5" t="str">
        <f>'2020_1-2-4_Download'!C107</f>
        <v>Leer</v>
      </c>
      <c r="C670" s="147" t="str">
        <f>'2020_1-2-4_Download'!$F$8</f>
        <v>Türkei</v>
      </c>
      <c r="D670" s="5" t="s">
        <v>71</v>
      </c>
      <c r="E670" s="5">
        <f>'2020_1-2-4_Download'!F107</f>
        <v>417</v>
      </c>
    </row>
    <row r="671" spans="1:5">
      <c r="A671" s="5">
        <f>'2020_1-2-4_Download'!D108</f>
        <v>2011</v>
      </c>
      <c r="B671" s="5" t="str">
        <f>'2020_1-2-4_Download'!C108</f>
        <v>Oldenburg</v>
      </c>
      <c r="C671" s="147" t="str">
        <f>'2020_1-2-4_Download'!$F$8</f>
        <v>Türkei</v>
      </c>
      <c r="D671" s="5" t="s">
        <v>71</v>
      </c>
      <c r="E671" s="5">
        <f>'2020_1-2-4_Download'!F108</f>
        <v>501</v>
      </c>
    </row>
    <row r="672" spans="1:5">
      <c r="A672" s="5">
        <f>'2020_1-2-4_Download'!D109</f>
        <v>2011</v>
      </c>
      <c r="B672" s="5" t="str">
        <f>'2020_1-2-4_Download'!C109</f>
        <v>Osnabrück</v>
      </c>
      <c r="C672" s="147" t="str">
        <f>'2020_1-2-4_Download'!$F$8</f>
        <v>Türkei</v>
      </c>
      <c r="D672" s="5" t="s">
        <v>71</v>
      </c>
      <c r="E672" s="5">
        <f>'2020_1-2-4_Download'!F109</f>
        <v>3276</v>
      </c>
    </row>
    <row r="673" spans="1:5">
      <c r="A673" s="5">
        <f>'2020_1-2-4_Download'!D110</f>
        <v>2011</v>
      </c>
      <c r="B673" s="5" t="str">
        <f>'2020_1-2-4_Download'!C110</f>
        <v>Vechta</v>
      </c>
      <c r="C673" s="147" t="str">
        <f>'2020_1-2-4_Download'!$F$8</f>
        <v>Türkei</v>
      </c>
      <c r="D673" s="5" t="s">
        <v>71</v>
      </c>
      <c r="E673" s="5">
        <f>'2020_1-2-4_Download'!F110</f>
        <v>2881</v>
      </c>
    </row>
    <row r="674" spans="1:5">
      <c r="A674" s="5">
        <f>'2020_1-2-4_Download'!D111</f>
        <v>2011</v>
      </c>
      <c r="B674" s="5" t="str">
        <f>'2020_1-2-4_Download'!C111</f>
        <v>Wesermarsch</v>
      </c>
      <c r="C674" s="147" t="str">
        <f>'2020_1-2-4_Download'!$F$8</f>
        <v>Türkei</v>
      </c>
      <c r="D674" s="5" t="s">
        <v>71</v>
      </c>
      <c r="E674" s="5">
        <f>'2020_1-2-4_Download'!F111</f>
        <v>1258</v>
      </c>
    </row>
    <row r="675" spans="1:5">
      <c r="A675" s="5">
        <f>'2020_1-2-4_Download'!D112</f>
        <v>2011</v>
      </c>
      <c r="B675" s="5" t="str">
        <f>'2020_1-2-4_Download'!C112</f>
        <v>Wittmund</v>
      </c>
      <c r="C675" s="147" t="str">
        <f>'2020_1-2-4_Download'!$F$8</f>
        <v>Türkei</v>
      </c>
      <c r="D675" s="5" t="s">
        <v>71</v>
      </c>
      <c r="E675" s="5">
        <f>'2020_1-2-4_Download'!F112</f>
        <v>112</v>
      </c>
    </row>
    <row r="676" spans="1:5">
      <c r="A676" s="5">
        <f>'2020_1-2-4_Download'!D113</f>
        <v>2011</v>
      </c>
      <c r="B676" s="5" t="str">
        <f>'2020_1-2-4_Download'!C113</f>
        <v>Statistische Region Weser-Ems</v>
      </c>
      <c r="C676" s="147" t="str">
        <f>'2020_1-2-4_Download'!$F$8</f>
        <v>Türkei</v>
      </c>
      <c r="D676" s="5" t="s">
        <v>71</v>
      </c>
      <c r="E676" s="5">
        <f>'2020_1-2-4_Download'!F113</f>
        <v>21275</v>
      </c>
    </row>
    <row r="677" spans="1:5">
      <c r="A677" s="5">
        <f>'2020_1-2-4_Download'!D114</f>
        <v>2011</v>
      </c>
      <c r="B677" s="5" t="str">
        <f>'2020_1-2-4_Download'!C114</f>
        <v>Niedersachsen</v>
      </c>
      <c r="C677" s="147" t="str">
        <f>'2020_1-2-4_Download'!$F$8</f>
        <v>Türkei</v>
      </c>
      <c r="D677" s="5" t="s">
        <v>71</v>
      </c>
      <c r="E677" s="5">
        <f>'2020_1-2-4_Download'!F114</f>
        <v>97814</v>
      </c>
    </row>
    <row r="678" spans="1:5">
      <c r="A678" s="5">
        <f>'2020_1-2-4_Download'!D115</f>
        <v>2012</v>
      </c>
      <c r="B678" s="5" t="str">
        <f>'2020_1-2-4_Download'!C115</f>
        <v>Braunschweig  Stadt</v>
      </c>
      <c r="C678" s="147" t="str">
        <f>'2020_1-2-4_Download'!$F$8</f>
        <v>Türkei</v>
      </c>
      <c r="D678" s="5" t="s">
        <v>71</v>
      </c>
      <c r="E678" s="5">
        <f>'2020_1-2-4_Download'!F115</f>
        <v>5380</v>
      </c>
    </row>
    <row r="679" spans="1:5">
      <c r="A679" s="5">
        <f>'2020_1-2-4_Download'!D116</f>
        <v>2012</v>
      </c>
      <c r="B679" s="5" t="str">
        <f>'2020_1-2-4_Download'!C116</f>
        <v>Salzgitter  Stadt</v>
      </c>
      <c r="C679" s="147" t="str">
        <f>'2020_1-2-4_Download'!$F$8</f>
        <v>Türkei</v>
      </c>
      <c r="D679" s="5" t="s">
        <v>71</v>
      </c>
      <c r="E679" s="5">
        <f>'2020_1-2-4_Download'!F116</f>
        <v>5541</v>
      </c>
    </row>
    <row r="680" spans="1:5">
      <c r="A680" s="5">
        <f>'2020_1-2-4_Download'!D117</f>
        <v>2012</v>
      </c>
      <c r="B680" s="5" t="str">
        <f>'2020_1-2-4_Download'!C117</f>
        <v>Wolfsburg  Stadt</v>
      </c>
      <c r="C680" s="147" t="str">
        <f>'2020_1-2-4_Download'!$F$8</f>
        <v>Türkei</v>
      </c>
      <c r="D680" s="5" t="s">
        <v>71</v>
      </c>
      <c r="E680" s="5">
        <f>'2020_1-2-4_Download'!F117</f>
        <v>621</v>
      </c>
    </row>
    <row r="681" spans="1:5">
      <c r="A681" s="5">
        <f>'2020_1-2-4_Download'!D118</f>
        <v>2012</v>
      </c>
      <c r="B681" s="5" t="str">
        <f>'2020_1-2-4_Download'!C118</f>
        <v>Gifhorn</v>
      </c>
      <c r="C681" s="147" t="str">
        <f>'2020_1-2-4_Download'!$F$8</f>
        <v>Türkei</v>
      </c>
      <c r="D681" s="5" t="s">
        <v>71</v>
      </c>
      <c r="E681" s="5">
        <f>'2020_1-2-4_Download'!F118</f>
        <v>1655</v>
      </c>
    </row>
    <row r="682" spans="1:5">
      <c r="A682" s="5">
        <f>'2020_1-2-4_Download'!D119</f>
        <v>2012</v>
      </c>
      <c r="B682" s="5" t="str">
        <f>'2020_1-2-4_Download'!C119</f>
        <v>Goslar</v>
      </c>
      <c r="C682" s="147" t="str">
        <f>'2020_1-2-4_Download'!$F$8</f>
        <v>Türkei</v>
      </c>
      <c r="D682" s="5" t="s">
        <v>71</v>
      </c>
      <c r="E682" s="5">
        <f>'2020_1-2-4_Download'!F119</f>
        <v>1616</v>
      </c>
    </row>
    <row r="683" spans="1:5">
      <c r="A683" s="5">
        <f>'2020_1-2-4_Download'!D120</f>
        <v>2012</v>
      </c>
      <c r="B683" s="5" t="str">
        <f>'2020_1-2-4_Download'!C120</f>
        <v>Helmstedt</v>
      </c>
      <c r="C683" s="147" t="str">
        <f>'2020_1-2-4_Download'!$F$8</f>
        <v>Türkei</v>
      </c>
      <c r="D683" s="5" t="s">
        <v>71</v>
      </c>
      <c r="E683" s="5">
        <f>'2020_1-2-4_Download'!F120</f>
        <v>931</v>
      </c>
    </row>
    <row r="684" spans="1:5">
      <c r="A684" s="5">
        <f>'2020_1-2-4_Download'!D121</f>
        <v>2012</v>
      </c>
      <c r="B684" s="5" t="str">
        <f>'2020_1-2-4_Download'!C121</f>
        <v>Northeim</v>
      </c>
      <c r="C684" s="147" t="str">
        <f>'2020_1-2-4_Download'!$F$8</f>
        <v>Türkei</v>
      </c>
      <c r="D684" s="5" t="s">
        <v>71</v>
      </c>
      <c r="E684" s="5">
        <f>'2020_1-2-4_Download'!F121</f>
        <v>787</v>
      </c>
    </row>
    <row r="685" spans="1:5">
      <c r="A685" s="5">
        <f>'2020_1-2-4_Download'!D122</f>
        <v>2012</v>
      </c>
      <c r="B685" s="5" t="str">
        <f>'2020_1-2-4_Download'!C122</f>
        <v>Peine</v>
      </c>
      <c r="C685" s="147" t="str">
        <f>'2020_1-2-4_Download'!$F$8</f>
        <v>Türkei</v>
      </c>
      <c r="D685" s="5" t="s">
        <v>71</v>
      </c>
      <c r="E685" s="5">
        <f>'2020_1-2-4_Download'!F122</f>
        <v>2526</v>
      </c>
    </row>
    <row r="686" spans="1:5">
      <c r="A686" s="5">
        <f>'2020_1-2-4_Download'!D123</f>
        <v>2012</v>
      </c>
      <c r="B686" s="5" t="str">
        <f>'2020_1-2-4_Download'!C123</f>
        <v>Wolfenbüttel</v>
      </c>
      <c r="C686" s="147" t="str">
        <f>'2020_1-2-4_Download'!$F$8</f>
        <v>Türkei</v>
      </c>
      <c r="D686" s="5" t="s">
        <v>71</v>
      </c>
      <c r="E686" s="5">
        <f>'2020_1-2-4_Download'!F123</f>
        <v>999</v>
      </c>
    </row>
    <row r="687" spans="1:5">
      <c r="A687" s="5">
        <f>'2020_1-2-4_Download'!D124</f>
        <v>2012</v>
      </c>
      <c r="B687" s="5" t="str">
        <f>'2020_1-2-4_Download'!C124</f>
        <v>Göttingen</v>
      </c>
      <c r="C687" s="147" t="str">
        <f>'2020_1-2-4_Download'!$F$8</f>
        <v>Türkei</v>
      </c>
      <c r="D687" s="5" t="s">
        <v>71</v>
      </c>
      <c r="E687" s="5">
        <f>'2020_1-2-4_Download'!F124</f>
        <v>3192</v>
      </c>
    </row>
    <row r="688" spans="1:5">
      <c r="A688" s="5">
        <f>'2020_1-2-4_Download'!D125</f>
        <v>2012</v>
      </c>
      <c r="B688" s="5" t="str">
        <f>'2020_1-2-4_Download'!C125</f>
        <v>Statistische Region Braunschweig</v>
      </c>
      <c r="C688" s="147" t="str">
        <f>'2020_1-2-4_Download'!$F$8</f>
        <v>Türkei</v>
      </c>
      <c r="D688" s="5" t="s">
        <v>71</v>
      </c>
      <c r="E688" s="5">
        <f>'2020_1-2-4_Download'!F125</f>
        <v>23248</v>
      </c>
    </row>
    <row r="689" spans="1:5">
      <c r="A689" s="5">
        <f>'2020_1-2-4_Download'!D126</f>
        <v>2012</v>
      </c>
      <c r="B689" s="5" t="str">
        <f>'2020_1-2-4_Download'!C126</f>
        <v>Hannover  Region</v>
      </c>
      <c r="C689" s="147" t="str">
        <f>'2020_1-2-4_Download'!$F$8</f>
        <v>Türkei</v>
      </c>
      <c r="D689" s="5" t="s">
        <v>71</v>
      </c>
      <c r="E689" s="5">
        <f>'2020_1-2-4_Download'!F126</f>
        <v>27200</v>
      </c>
    </row>
    <row r="690" spans="1:5">
      <c r="A690" s="5">
        <f>'2020_1-2-4_Download'!D127</f>
        <v>2012</v>
      </c>
      <c r="B690" s="5" t="str">
        <f>'2020_1-2-4_Download'!C127</f>
        <v>dav. Hannover  Lhst.</v>
      </c>
      <c r="C690" s="147" t="str">
        <f>'2020_1-2-4_Download'!$F$8</f>
        <v>Türkei</v>
      </c>
      <c r="D690" s="5" t="s">
        <v>71</v>
      </c>
      <c r="E690" s="5">
        <f>'2020_1-2-4_Download'!F127</f>
        <v>17686</v>
      </c>
    </row>
    <row r="691" spans="1:5">
      <c r="A691" s="5">
        <f>'2020_1-2-4_Download'!D128</f>
        <v>2012</v>
      </c>
      <c r="B691" s="5" t="str">
        <f>'2020_1-2-4_Download'!C128</f>
        <v>dav. Hannover  Umland</v>
      </c>
      <c r="C691" s="147" t="str">
        <f>'2020_1-2-4_Download'!$F$8</f>
        <v>Türkei</v>
      </c>
      <c r="D691" s="5" t="s">
        <v>71</v>
      </c>
      <c r="E691" s="5">
        <f>'2020_1-2-4_Download'!F128</f>
        <v>9514</v>
      </c>
    </row>
    <row r="692" spans="1:5">
      <c r="A692" s="5">
        <f>'2020_1-2-4_Download'!D129</f>
        <v>2012</v>
      </c>
      <c r="B692" s="5" t="str">
        <f>'2020_1-2-4_Download'!C129</f>
        <v>Diepholz</v>
      </c>
      <c r="C692" s="147" t="str">
        <f>'2020_1-2-4_Download'!$F$8</f>
        <v>Türkei</v>
      </c>
      <c r="D692" s="5" t="s">
        <v>71</v>
      </c>
      <c r="E692" s="5">
        <f>'2020_1-2-4_Download'!F129</f>
        <v>1573</v>
      </c>
    </row>
    <row r="693" spans="1:5">
      <c r="A693" s="5">
        <f>'2020_1-2-4_Download'!D130</f>
        <v>2012</v>
      </c>
      <c r="B693" s="5" t="str">
        <f>'2020_1-2-4_Download'!C130</f>
        <v>Hameln-Pyrmont</v>
      </c>
      <c r="C693" s="147" t="str">
        <f>'2020_1-2-4_Download'!$F$8</f>
        <v>Türkei</v>
      </c>
      <c r="D693" s="5" t="s">
        <v>71</v>
      </c>
      <c r="E693" s="5">
        <f>'2020_1-2-4_Download'!F130</f>
        <v>2847</v>
      </c>
    </row>
    <row r="694" spans="1:5">
      <c r="A694" s="5">
        <f>'2020_1-2-4_Download'!D131</f>
        <v>2012</v>
      </c>
      <c r="B694" s="5" t="str">
        <f>'2020_1-2-4_Download'!C131</f>
        <v>Hildesheim</v>
      </c>
      <c r="C694" s="147" t="str">
        <f>'2020_1-2-4_Download'!$F$8</f>
        <v>Türkei</v>
      </c>
      <c r="D694" s="5" t="s">
        <v>71</v>
      </c>
      <c r="E694" s="5">
        <f>'2020_1-2-4_Download'!F131</f>
        <v>3419</v>
      </c>
    </row>
    <row r="695" spans="1:5">
      <c r="A695" s="5">
        <f>'2020_1-2-4_Download'!D132</f>
        <v>2012</v>
      </c>
      <c r="B695" s="5" t="str">
        <f>'2020_1-2-4_Download'!C132</f>
        <v>Holzminden</v>
      </c>
      <c r="C695" s="147" t="str">
        <f>'2020_1-2-4_Download'!$F$8</f>
        <v>Türkei</v>
      </c>
      <c r="D695" s="5" t="s">
        <v>71</v>
      </c>
      <c r="E695" s="5">
        <f>'2020_1-2-4_Download'!F132</f>
        <v>1104</v>
      </c>
    </row>
    <row r="696" spans="1:5">
      <c r="A696" s="5">
        <f>'2020_1-2-4_Download'!D133</f>
        <v>2012</v>
      </c>
      <c r="B696" s="5" t="str">
        <f>'2020_1-2-4_Download'!C133</f>
        <v>Nienburg (Weser)</v>
      </c>
      <c r="C696" s="147" t="str">
        <f>'2020_1-2-4_Download'!$F$8</f>
        <v>Türkei</v>
      </c>
      <c r="D696" s="5" t="s">
        <v>71</v>
      </c>
      <c r="E696" s="5">
        <f>'2020_1-2-4_Download'!F133</f>
        <v>1509</v>
      </c>
    </row>
    <row r="697" spans="1:5">
      <c r="A697" s="5">
        <f>'2020_1-2-4_Download'!D134</f>
        <v>2012</v>
      </c>
      <c r="B697" s="5" t="str">
        <f>'2020_1-2-4_Download'!C134</f>
        <v>Schaumburg</v>
      </c>
      <c r="C697" s="147" t="str">
        <f>'2020_1-2-4_Download'!$F$8</f>
        <v>Türkei</v>
      </c>
      <c r="D697" s="5" t="s">
        <v>71</v>
      </c>
      <c r="E697" s="5">
        <f>'2020_1-2-4_Download'!F134</f>
        <v>2380</v>
      </c>
    </row>
    <row r="698" spans="1:5">
      <c r="A698" s="5">
        <f>'2020_1-2-4_Download'!D135</f>
        <v>2012</v>
      </c>
      <c r="B698" s="5" t="str">
        <f>'2020_1-2-4_Download'!C135</f>
        <v>Statistische Region Hannover</v>
      </c>
      <c r="C698" s="147" t="str">
        <f>'2020_1-2-4_Download'!$F$8</f>
        <v>Türkei</v>
      </c>
      <c r="D698" s="5" t="s">
        <v>71</v>
      </c>
      <c r="E698" s="5">
        <f>'2020_1-2-4_Download'!F135</f>
        <v>40032</v>
      </c>
    </row>
    <row r="699" spans="1:5">
      <c r="A699" s="5">
        <f>'2020_1-2-4_Download'!D136</f>
        <v>2012</v>
      </c>
      <c r="B699" s="5" t="str">
        <f>'2020_1-2-4_Download'!C136</f>
        <v>Celle</v>
      </c>
      <c r="C699" s="147" t="str">
        <f>'2020_1-2-4_Download'!$F$8</f>
        <v>Türkei</v>
      </c>
      <c r="D699" s="5" t="s">
        <v>71</v>
      </c>
      <c r="E699" s="5">
        <f>'2020_1-2-4_Download'!F136</f>
        <v>1740</v>
      </c>
    </row>
    <row r="700" spans="1:5">
      <c r="A700" s="5">
        <f>'2020_1-2-4_Download'!D137</f>
        <v>2012</v>
      </c>
      <c r="B700" s="5" t="str">
        <f>'2020_1-2-4_Download'!C137</f>
        <v>Cuxhaven</v>
      </c>
      <c r="C700" s="147" t="str">
        <f>'2020_1-2-4_Download'!$F$8</f>
        <v>Türkei</v>
      </c>
      <c r="D700" s="5" t="s">
        <v>71</v>
      </c>
      <c r="E700" s="5">
        <f>'2020_1-2-4_Download'!F137</f>
        <v>925</v>
      </c>
    </row>
    <row r="701" spans="1:5">
      <c r="A701" s="5">
        <f>'2020_1-2-4_Download'!D138</f>
        <v>2012</v>
      </c>
      <c r="B701" s="5" t="str">
        <f>'2020_1-2-4_Download'!C138</f>
        <v>Harburg</v>
      </c>
      <c r="C701" s="147" t="str">
        <f>'2020_1-2-4_Download'!$F$8</f>
        <v>Türkei</v>
      </c>
      <c r="D701" s="5" t="s">
        <v>71</v>
      </c>
      <c r="E701" s="5">
        <f>'2020_1-2-4_Download'!F138</f>
        <v>1366</v>
      </c>
    </row>
    <row r="702" spans="1:5">
      <c r="A702" s="5">
        <f>'2020_1-2-4_Download'!D139</f>
        <v>2012</v>
      </c>
      <c r="B702" s="5" t="str">
        <f>'2020_1-2-4_Download'!C139</f>
        <v>Lüchow-Dannenberg</v>
      </c>
      <c r="C702" s="147" t="str">
        <f>'2020_1-2-4_Download'!$F$8</f>
        <v>Türkei</v>
      </c>
      <c r="D702" s="5" t="s">
        <v>71</v>
      </c>
      <c r="E702" s="5">
        <f>'2020_1-2-4_Download'!F139</f>
        <v>95</v>
      </c>
    </row>
    <row r="703" spans="1:5">
      <c r="A703" s="5">
        <f>'2020_1-2-4_Download'!D140</f>
        <v>2012</v>
      </c>
      <c r="B703" s="5" t="str">
        <f>'2020_1-2-4_Download'!C140</f>
        <v>Lüneburg</v>
      </c>
      <c r="C703" s="147" t="str">
        <f>'2020_1-2-4_Download'!$F$8</f>
        <v>Türkei</v>
      </c>
      <c r="D703" s="5" t="s">
        <v>71</v>
      </c>
      <c r="E703" s="5">
        <f>'2020_1-2-4_Download'!F140</f>
        <v>820</v>
      </c>
    </row>
    <row r="704" spans="1:5">
      <c r="A704" s="5">
        <f>'2020_1-2-4_Download'!D141</f>
        <v>2012</v>
      </c>
      <c r="B704" s="5" t="str">
        <f>'2020_1-2-4_Download'!C141</f>
        <v>Osterholz</v>
      </c>
      <c r="C704" s="147" t="str">
        <f>'2020_1-2-4_Download'!$F$8</f>
        <v>Türkei</v>
      </c>
      <c r="D704" s="5" t="s">
        <v>71</v>
      </c>
      <c r="E704" s="5">
        <f>'2020_1-2-4_Download'!F141</f>
        <v>819</v>
      </c>
    </row>
    <row r="705" spans="1:5">
      <c r="A705" s="5">
        <f>'2020_1-2-4_Download'!D142</f>
        <v>2012</v>
      </c>
      <c r="B705" s="5" t="str">
        <f>'2020_1-2-4_Download'!C142</f>
        <v>Rotenburg (Wümme)</v>
      </c>
      <c r="C705" s="147" t="str">
        <f>'2020_1-2-4_Download'!$F$8</f>
        <v>Türkei</v>
      </c>
      <c r="D705" s="5" t="s">
        <v>71</v>
      </c>
      <c r="E705" s="5">
        <f>'2020_1-2-4_Download'!F142</f>
        <v>775</v>
      </c>
    </row>
    <row r="706" spans="1:5">
      <c r="A706" s="5">
        <f>'2020_1-2-4_Download'!D143</f>
        <v>2012</v>
      </c>
      <c r="B706" s="5" t="str">
        <f>'2020_1-2-4_Download'!C143</f>
        <v>Heidekreis</v>
      </c>
      <c r="C706" s="147" t="str">
        <f>'2020_1-2-4_Download'!$F$8</f>
        <v>Türkei</v>
      </c>
      <c r="D706" s="5" t="s">
        <v>71</v>
      </c>
      <c r="E706" s="5">
        <f>'2020_1-2-4_Download'!F143</f>
        <v>982</v>
      </c>
    </row>
    <row r="707" spans="1:5">
      <c r="A707" s="5">
        <f>'2020_1-2-4_Download'!D144</f>
        <v>2012</v>
      </c>
      <c r="B707" s="5" t="str">
        <f>'2020_1-2-4_Download'!C144</f>
        <v>Stade</v>
      </c>
      <c r="C707" s="147" t="str">
        <f>'2020_1-2-4_Download'!$F$8</f>
        <v>Türkei</v>
      </c>
      <c r="D707" s="5" t="s">
        <v>71</v>
      </c>
      <c r="E707" s="5">
        <f>'2020_1-2-4_Download'!F144</f>
        <v>1828</v>
      </c>
    </row>
    <row r="708" spans="1:5">
      <c r="A708" s="5">
        <f>'2020_1-2-4_Download'!D145</f>
        <v>2012</v>
      </c>
      <c r="B708" s="5" t="str">
        <f>'2020_1-2-4_Download'!C145</f>
        <v>Uelzen</v>
      </c>
      <c r="C708" s="147" t="str">
        <f>'2020_1-2-4_Download'!$F$8</f>
        <v>Türkei</v>
      </c>
      <c r="D708" s="5" t="s">
        <v>71</v>
      </c>
      <c r="E708" s="5">
        <f>'2020_1-2-4_Download'!F145</f>
        <v>245</v>
      </c>
    </row>
    <row r="709" spans="1:5">
      <c r="A709" s="5">
        <f>'2020_1-2-4_Download'!D146</f>
        <v>2012</v>
      </c>
      <c r="B709" s="5" t="str">
        <f>'2020_1-2-4_Download'!C146</f>
        <v>Verden</v>
      </c>
      <c r="C709" s="147" t="str">
        <f>'2020_1-2-4_Download'!$F$8</f>
        <v>Türkei</v>
      </c>
      <c r="D709" s="5" t="s">
        <v>71</v>
      </c>
      <c r="E709" s="5">
        <f>'2020_1-2-4_Download'!F146</f>
        <v>2029</v>
      </c>
    </row>
    <row r="710" spans="1:5">
      <c r="A710" s="5">
        <f>'2020_1-2-4_Download'!D147</f>
        <v>2012</v>
      </c>
      <c r="B710" s="5" t="str">
        <f>'2020_1-2-4_Download'!C147</f>
        <v>Statistische Region Lüneburg</v>
      </c>
      <c r="C710" s="147" t="str">
        <f>'2020_1-2-4_Download'!$F$8</f>
        <v>Türkei</v>
      </c>
      <c r="D710" s="5" t="s">
        <v>71</v>
      </c>
      <c r="E710" s="5">
        <f>'2020_1-2-4_Download'!F147</f>
        <v>11624</v>
      </c>
    </row>
    <row r="711" spans="1:5">
      <c r="A711" s="5">
        <f>'2020_1-2-4_Download'!D148</f>
        <v>2012</v>
      </c>
      <c r="B711" s="5" t="str">
        <f>'2020_1-2-4_Download'!C148</f>
        <v>Delmenhorst  Stadt</v>
      </c>
      <c r="C711" s="147" t="str">
        <f>'2020_1-2-4_Download'!$F$8</f>
        <v>Türkei</v>
      </c>
      <c r="D711" s="5" t="s">
        <v>71</v>
      </c>
      <c r="E711" s="5">
        <f>'2020_1-2-4_Download'!F148</f>
        <v>2553</v>
      </c>
    </row>
    <row r="712" spans="1:5">
      <c r="A712" s="5">
        <f>'2020_1-2-4_Download'!D149</f>
        <v>2012</v>
      </c>
      <c r="B712" s="5" t="str">
        <f>'2020_1-2-4_Download'!C149</f>
        <v>Emden  Stadt</v>
      </c>
      <c r="C712" s="147" t="str">
        <f>'2020_1-2-4_Download'!$F$8</f>
        <v>Türkei</v>
      </c>
      <c r="D712" s="5" t="s">
        <v>71</v>
      </c>
      <c r="E712" s="5">
        <f>'2020_1-2-4_Download'!F149</f>
        <v>338</v>
      </c>
    </row>
    <row r="713" spans="1:5">
      <c r="A713" s="5">
        <f>'2020_1-2-4_Download'!D150</f>
        <v>2012</v>
      </c>
      <c r="B713" s="5" t="str">
        <f>'2020_1-2-4_Download'!C150</f>
        <v>Oldenburg(Oldb)  Stadt</v>
      </c>
      <c r="C713" s="147" t="str">
        <f>'2020_1-2-4_Download'!$F$8</f>
        <v>Türkei</v>
      </c>
      <c r="D713" s="5" t="s">
        <v>71</v>
      </c>
      <c r="E713" s="5">
        <f>'2020_1-2-4_Download'!F150</f>
        <v>1731</v>
      </c>
    </row>
    <row r="714" spans="1:5">
      <c r="A714" s="5">
        <f>'2020_1-2-4_Download'!D151</f>
        <v>2012</v>
      </c>
      <c r="B714" s="5" t="str">
        <f>'2020_1-2-4_Download'!C151</f>
        <v>Osnabrück  Stadt</v>
      </c>
      <c r="C714" s="147" t="str">
        <f>'2020_1-2-4_Download'!$F$8</f>
        <v>Türkei</v>
      </c>
      <c r="D714" s="5" t="s">
        <v>71</v>
      </c>
      <c r="E714" s="5">
        <f>'2020_1-2-4_Download'!F151</f>
        <v>2863</v>
      </c>
    </row>
    <row r="715" spans="1:5">
      <c r="A715" s="5">
        <f>'2020_1-2-4_Download'!D152</f>
        <v>2012</v>
      </c>
      <c r="B715" s="5" t="str">
        <f>'2020_1-2-4_Download'!C152</f>
        <v>Wilhelmshaven  Stadt</v>
      </c>
      <c r="C715" s="147" t="str">
        <f>'2020_1-2-4_Download'!$F$8</f>
        <v>Türkei</v>
      </c>
      <c r="D715" s="5" t="s">
        <v>71</v>
      </c>
      <c r="E715" s="5">
        <f>'2020_1-2-4_Download'!F152</f>
        <v>537</v>
      </c>
    </row>
    <row r="716" spans="1:5">
      <c r="A716" s="5">
        <f>'2020_1-2-4_Download'!D153</f>
        <v>2012</v>
      </c>
      <c r="B716" s="5" t="str">
        <f>'2020_1-2-4_Download'!C153</f>
        <v>Ammerland</v>
      </c>
      <c r="C716" s="147" t="str">
        <f>'2020_1-2-4_Download'!$F$8</f>
        <v>Türkei</v>
      </c>
      <c r="D716" s="5" t="s">
        <v>71</v>
      </c>
      <c r="E716" s="5">
        <f>'2020_1-2-4_Download'!F153</f>
        <v>557</v>
      </c>
    </row>
    <row r="717" spans="1:5">
      <c r="A717" s="5">
        <f>'2020_1-2-4_Download'!D154</f>
        <v>2012</v>
      </c>
      <c r="B717" s="5" t="str">
        <f>'2020_1-2-4_Download'!C154</f>
        <v>Aurich</v>
      </c>
      <c r="C717" s="147" t="str">
        <f>'2020_1-2-4_Download'!$F$8</f>
        <v>Türkei</v>
      </c>
      <c r="D717" s="5" t="s">
        <v>71</v>
      </c>
      <c r="E717" s="5">
        <f>'2020_1-2-4_Download'!F154</f>
        <v>347</v>
      </c>
    </row>
    <row r="718" spans="1:5">
      <c r="A718" s="5">
        <f>'2020_1-2-4_Download'!D155</f>
        <v>2012</v>
      </c>
      <c r="B718" s="5" t="str">
        <f>'2020_1-2-4_Download'!C155</f>
        <v>Cloppenburg</v>
      </c>
      <c r="C718" s="147" t="str">
        <f>'2020_1-2-4_Download'!$F$8</f>
        <v>Türkei</v>
      </c>
      <c r="D718" s="5" t="s">
        <v>71</v>
      </c>
      <c r="E718" s="5">
        <f>'2020_1-2-4_Download'!F155</f>
        <v>864</v>
      </c>
    </row>
    <row r="719" spans="1:5">
      <c r="A719" s="5">
        <f>'2020_1-2-4_Download'!D156</f>
        <v>2012</v>
      </c>
      <c r="B719" s="5" t="str">
        <f>'2020_1-2-4_Download'!C156</f>
        <v>Emsland</v>
      </c>
      <c r="C719" s="147" t="str">
        <f>'2020_1-2-4_Download'!$F$8</f>
        <v>Türkei</v>
      </c>
      <c r="D719" s="5" t="s">
        <v>71</v>
      </c>
      <c r="E719" s="5">
        <f>'2020_1-2-4_Download'!F156</f>
        <v>977</v>
      </c>
    </row>
    <row r="720" spans="1:5">
      <c r="A720" s="5">
        <f>'2020_1-2-4_Download'!D157</f>
        <v>2012</v>
      </c>
      <c r="B720" s="5" t="str">
        <f>'2020_1-2-4_Download'!C157</f>
        <v>Friesland</v>
      </c>
      <c r="C720" s="147" t="str">
        <f>'2020_1-2-4_Download'!$F$8</f>
        <v>Türkei</v>
      </c>
      <c r="D720" s="5" t="s">
        <v>71</v>
      </c>
      <c r="E720" s="5">
        <f>'2020_1-2-4_Download'!F157</f>
        <v>261</v>
      </c>
    </row>
    <row r="721" spans="1:5">
      <c r="A721" s="5">
        <f>'2020_1-2-4_Download'!D158</f>
        <v>2012</v>
      </c>
      <c r="B721" s="5" t="str">
        <f>'2020_1-2-4_Download'!C158</f>
        <v>Grafschaft Bentheim</v>
      </c>
      <c r="C721" s="147" t="str">
        <f>'2020_1-2-4_Download'!$F$8</f>
        <v>Türkei</v>
      </c>
      <c r="D721" s="5" t="s">
        <v>71</v>
      </c>
      <c r="E721" s="5">
        <f>'2020_1-2-4_Download'!F158</f>
        <v>1420</v>
      </c>
    </row>
    <row r="722" spans="1:5">
      <c r="A722" s="5">
        <f>'2020_1-2-4_Download'!D159</f>
        <v>2012</v>
      </c>
      <c r="B722" s="5" t="str">
        <f>'2020_1-2-4_Download'!C159</f>
        <v>Leer</v>
      </c>
      <c r="C722" s="147" t="str">
        <f>'2020_1-2-4_Download'!$F$8</f>
        <v>Türkei</v>
      </c>
      <c r="D722" s="5" t="s">
        <v>71</v>
      </c>
      <c r="E722" s="5">
        <f>'2020_1-2-4_Download'!F159</f>
        <v>400</v>
      </c>
    </row>
    <row r="723" spans="1:5">
      <c r="A723" s="5">
        <f>'2020_1-2-4_Download'!D160</f>
        <v>2012</v>
      </c>
      <c r="B723" s="5" t="str">
        <f>'2020_1-2-4_Download'!C160</f>
        <v>Oldenburg</v>
      </c>
      <c r="C723" s="147" t="str">
        <f>'2020_1-2-4_Download'!$F$8</f>
        <v>Türkei</v>
      </c>
      <c r="D723" s="5" t="s">
        <v>71</v>
      </c>
      <c r="E723" s="5">
        <f>'2020_1-2-4_Download'!F160</f>
        <v>486</v>
      </c>
    </row>
    <row r="724" spans="1:5">
      <c r="A724" s="5">
        <f>'2020_1-2-4_Download'!D161</f>
        <v>2012</v>
      </c>
      <c r="B724" s="5" t="str">
        <f>'2020_1-2-4_Download'!C161</f>
        <v>Osnabrück</v>
      </c>
      <c r="C724" s="147" t="str">
        <f>'2020_1-2-4_Download'!$F$8</f>
        <v>Türkei</v>
      </c>
      <c r="D724" s="5" t="s">
        <v>71</v>
      </c>
      <c r="E724" s="5">
        <f>'2020_1-2-4_Download'!F161</f>
        <v>3180</v>
      </c>
    </row>
    <row r="725" spans="1:5">
      <c r="A725" s="5">
        <f>'2020_1-2-4_Download'!D162</f>
        <v>2012</v>
      </c>
      <c r="B725" s="5" t="str">
        <f>'2020_1-2-4_Download'!C162</f>
        <v>Vechta</v>
      </c>
      <c r="C725" s="147" t="str">
        <f>'2020_1-2-4_Download'!$F$8</f>
        <v>Türkei</v>
      </c>
      <c r="D725" s="5" t="s">
        <v>71</v>
      </c>
      <c r="E725" s="5">
        <f>'2020_1-2-4_Download'!F162</f>
        <v>2737</v>
      </c>
    </row>
    <row r="726" spans="1:5">
      <c r="A726" s="5">
        <f>'2020_1-2-4_Download'!D163</f>
        <v>2012</v>
      </c>
      <c r="B726" s="5" t="str">
        <f>'2020_1-2-4_Download'!C163</f>
        <v>Wesermarsch</v>
      </c>
      <c r="C726" s="147" t="str">
        <f>'2020_1-2-4_Download'!$F$8</f>
        <v>Türkei</v>
      </c>
      <c r="D726" s="5" t="s">
        <v>71</v>
      </c>
      <c r="E726" s="5">
        <f>'2020_1-2-4_Download'!F163</f>
        <v>1211</v>
      </c>
    </row>
    <row r="727" spans="1:5">
      <c r="A727" s="5">
        <f>'2020_1-2-4_Download'!D164</f>
        <v>2012</v>
      </c>
      <c r="B727" s="5" t="str">
        <f>'2020_1-2-4_Download'!C164</f>
        <v>Wittmund</v>
      </c>
      <c r="C727" s="147" t="str">
        <f>'2020_1-2-4_Download'!$F$8</f>
        <v>Türkei</v>
      </c>
      <c r="D727" s="5" t="s">
        <v>71</v>
      </c>
      <c r="E727" s="5">
        <f>'2020_1-2-4_Download'!F164</f>
        <v>104</v>
      </c>
    </row>
    <row r="728" spans="1:5">
      <c r="A728" s="5">
        <f>'2020_1-2-4_Download'!D165</f>
        <v>2012</v>
      </c>
      <c r="B728" s="5" t="str">
        <f>'2020_1-2-4_Download'!C165</f>
        <v>Statistische Region Weser-Ems</v>
      </c>
      <c r="C728" s="147" t="str">
        <f>'2020_1-2-4_Download'!$F$8</f>
        <v>Türkei</v>
      </c>
      <c r="D728" s="5" t="s">
        <v>71</v>
      </c>
      <c r="E728" s="5">
        <f>'2020_1-2-4_Download'!F165</f>
        <v>20566</v>
      </c>
    </row>
    <row r="729" spans="1:5">
      <c r="A729" s="5">
        <f>'2020_1-2-4_Download'!D166</f>
        <v>2012</v>
      </c>
      <c r="B729" s="5" t="str">
        <f>'2020_1-2-4_Download'!C166</f>
        <v>Niedersachsen</v>
      </c>
      <c r="C729" s="147" t="str">
        <f>'2020_1-2-4_Download'!$F$8</f>
        <v>Türkei</v>
      </c>
      <c r="D729" s="5" t="s">
        <v>71</v>
      </c>
      <c r="E729" s="5">
        <f>'2020_1-2-4_Download'!F166</f>
        <v>95470</v>
      </c>
    </row>
    <row r="730" spans="1:5">
      <c r="A730" s="5">
        <f>'2020_1-2-4_Download'!D167</f>
        <v>2013</v>
      </c>
      <c r="B730" s="5" t="str">
        <f>'2020_1-2-4_Download'!C167</f>
        <v>Braunschweig  Stadt</v>
      </c>
      <c r="C730" s="147" t="str">
        <f>'2020_1-2-4_Download'!$F$8</f>
        <v>Türkei</v>
      </c>
      <c r="D730" s="5" t="s">
        <v>71</v>
      </c>
      <c r="E730" s="5">
        <f>'2020_1-2-4_Download'!F167</f>
        <v>5319</v>
      </c>
    </row>
    <row r="731" spans="1:5">
      <c r="A731" s="5">
        <f>'2020_1-2-4_Download'!D168</f>
        <v>2013</v>
      </c>
      <c r="B731" s="5" t="str">
        <f>'2020_1-2-4_Download'!C168</f>
        <v>Salzgitter  Stadt</v>
      </c>
      <c r="C731" s="147" t="str">
        <f>'2020_1-2-4_Download'!$F$8</f>
        <v>Türkei</v>
      </c>
      <c r="D731" s="5" t="s">
        <v>71</v>
      </c>
      <c r="E731" s="5">
        <f>'2020_1-2-4_Download'!F168</f>
        <v>5465</v>
      </c>
    </row>
    <row r="732" spans="1:5">
      <c r="A732" s="5">
        <f>'2020_1-2-4_Download'!D169</f>
        <v>2013</v>
      </c>
      <c r="B732" s="5" t="str">
        <f>'2020_1-2-4_Download'!C169</f>
        <v>Wolfsburg  Stadt</v>
      </c>
      <c r="C732" s="147" t="str">
        <f>'2020_1-2-4_Download'!$F$8</f>
        <v>Türkei</v>
      </c>
      <c r="D732" s="5" t="s">
        <v>71</v>
      </c>
      <c r="E732" s="5">
        <f>'2020_1-2-4_Download'!F169</f>
        <v>619</v>
      </c>
    </row>
    <row r="733" spans="1:5">
      <c r="A733" s="5">
        <f>'2020_1-2-4_Download'!D170</f>
        <v>2013</v>
      </c>
      <c r="B733" s="5" t="str">
        <f>'2020_1-2-4_Download'!C170</f>
        <v>Gifhorn</v>
      </c>
      <c r="C733" s="147" t="str">
        <f>'2020_1-2-4_Download'!$F$8</f>
        <v>Türkei</v>
      </c>
      <c r="D733" s="5" t="s">
        <v>71</v>
      </c>
      <c r="E733" s="5">
        <f>'2020_1-2-4_Download'!F170</f>
        <v>1661</v>
      </c>
    </row>
    <row r="734" spans="1:5">
      <c r="A734" s="5">
        <f>'2020_1-2-4_Download'!D171</f>
        <v>2013</v>
      </c>
      <c r="B734" s="5" t="str">
        <f>'2020_1-2-4_Download'!C171</f>
        <v>Goslar</v>
      </c>
      <c r="C734" s="147" t="str">
        <f>'2020_1-2-4_Download'!$F$8</f>
        <v>Türkei</v>
      </c>
      <c r="D734" s="5" t="s">
        <v>71</v>
      </c>
      <c r="E734" s="5">
        <f>'2020_1-2-4_Download'!F171</f>
        <v>1592</v>
      </c>
    </row>
    <row r="735" spans="1:5">
      <c r="A735" s="5">
        <f>'2020_1-2-4_Download'!D172</f>
        <v>2013</v>
      </c>
      <c r="B735" s="5" t="str">
        <f>'2020_1-2-4_Download'!C172</f>
        <v>Helmstedt</v>
      </c>
      <c r="C735" s="147" t="str">
        <f>'2020_1-2-4_Download'!$F$8</f>
        <v>Türkei</v>
      </c>
      <c r="D735" s="5" t="s">
        <v>71</v>
      </c>
      <c r="E735" s="5">
        <f>'2020_1-2-4_Download'!F172</f>
        <v>912</v>
      </c>
    </row>
    <row r="736" spans="1:5">
      <c r="A736" s="5">
        <f>'2020_1-2-4_Download'!D173</f>
        <v>2013</v>
      </c>
      <c r="B736" s="5" t="str">
        <f>'2020_1-2-4_Download'!C173</f>
        <v>Northeim</v>
      </c>
      <c r="C736" s="147" t="str">
        <f>'2020_1-2-4_Download'!$F$8</f>
        <v>Türkei</v>
      </c>
      <c r="D736" s="5" t="s">
        <v>71</v>
      </c>
      <c r="E736" s="5">
        <f>'2020_1-2-4_Download'!F173</f>
        <v>750</v>
      </c>
    </row>
    <row r="737" spans="1:5">
      <c r="A737" s="5">
        <f>'2020_1-2-4_Download'!D174</f>
        <v>2013</v>
      </c>
      <c r="B737" s="5" t="str">
        <f>'2020_1-2-4_Download'!C174</f>
        <v>Peine</v>
      </c>
      <c r="C737" s="147" t="str">
        <f>'2020_1-2-4_Download'!$F$8</f>
        <v>Türkei</v>
      </c>
      <c r="D737" s="5" t="s">
        <v>71</v>
      </c>
      <c r="E737" s="5">
        <f>'2020_1-2-4_Download'!F174</f>
        <v>2471</v>
      </c>
    </row>
    <row r="738" spans="1:5">
      <c r="A738" s="5">
        <f>'2020_1-2-4_Download'!D175</f>
        <v>2013</v>
      </c>
      <c r="B738" s="5" t="str">
        <f>'2020_1-2-4_Download'!C175</f>
        <v>Wolfenbüttel</v>
      </c>
      <c r="C738" s="147" t="str">
        <f>'2020_1-2-4_Download'!$F$8</f>
        <v>Türkei</v>
      </c>
      <c r="D738" s="5" t="s">
        <v>71</v>
      </c>
      <c r="E738" s="5">
        <f>'2020_1-2-4_Download'!F175</f>
        <v>970</v>
      </c>
    </row>
    <row r="739" spans="1:5">
      <c r="A739" s="5">
        <f>'2020_1-2-4_Download'!D176</f>
        <v>2013</v>
      </c>
      <c r="B739" s="5" t="str">
        <f>'2020_1-2-4_Download'!C176</f>
        <v>Göttingen</v>
      </c>
      <c r="C739" s="147" t="str">
        <f>'2020_1-2-4_Download'!$F$8</f>
        <v>Türkei</v>
      </c>
      <c r="D739" s="5" t="s">
        <v>71</v>
      </c>
      <c r="E739" s="5">
        <f>'2020_1-2-4_Download'!F176</f>
        <v>3139</v>
      </c>
    </row>
    <row r="740" spans="1:5">
      <c r="A740" s="5">
        <f>'2020_1-2-4_Download'!D177</f>
        <v>2013</v>
      </c>
      <c r="B740" s="5" t="str">
        <f>'2020_1-2-4_Download'!C177</f>
        <v>Statistische Region Braunschweig</v>
      </c>
      <c r="C740" s="147" t="str">
        <f>'2020_1-2-4_Download'!$F$8</f>
        <v>Türkei</v>
      </c>
      <c r="D740" s="5" t="s">
        <v>71</v>
      </c>
      <c r="E740" s="5">
        <f>'2020_1-2-4_Download'!F177</f>
        <v>22898</v>
      </c>
    </row>
    <row r="741" spans="1:5">
      <c r="A741" s="5">
        <f>'2020_1-2-4_Download'!D178</f>
        <v>2013</v>
      </c>
      <c r="B741" s="5" t="str">
        <f>'2020_1-2-4_Download'!C178</f>
        <v>Hannover  Region</v>
      </c>
      <c r="C741" s="147" t="str">
        <f>'2020_1-2-4_Download'!$F$8</f>
        <v>Türkei</v>
      </c>
      <c r="D741" s="5" t="s">
        <v>71</v>
      </c>
      <c r="E741" s="5">
        <f>'2020_1-2-4_Download'!F178</f>
        <v>26767</v>
      </c>
    </row>
    <row r="742" spans="1:5">
      <c r="A742" s="5">
        <f>'2020_1-2-4_Download'!D179</f>
        <v>2013</v>
      </c>
      <c r="B742" s="5" t="str">
        <f>'2020_1-2-4_Download'!C179</f>
        <v>dav. Hannover  Lhst.</v>
      </c>
      <c r="C742" s="147" t="str">
        <f>'2020_1-2-4_Download'!$F$8</f>
        <v>Türkei</v>
      </c>
      <c r="D742" s="5" t="s">
        <v>71</v>
      </c>
      <c r="E742" s="5">
        <f>'2020_1-2-4_Download'!F179</f>
        <v>17329</v>
      </c>
    </row>
    <row r="743" spans="1:5">
      <c r="A743" s="5">
        <f>'2020_1-2-4_Download'!D180</f>
        <v>2013</v>
      </c>
      <c r="B743" s="5" t="str">
        <f>'2020_1-2-4_Download'!C180</f>
        <v>dav. Hannover  Umland</v>
      </c>
      <c r="C743" s="147" t="str">
        <f>'2020_1-2-4_Download'!$F$8</f>
        <v>Türkei</v>
      </c>
      <c r="D743" s="5" t="s">
        <v>71</v>
      </c>
      <c r="E743" s="5">
        <f>'2020_1-2-4_Download'!F180</f>
        <v>9438</v>
      </c>
    </row>
    <row r="744" spans="1:5">
      <c r="A744" s="5">
        <f>'2020_1-2-4_Download'!D181</f>
        <v>2013</v>
      </c>
      <c r="B744" s="5" t="str">
        <f>'2020_1-2-4_Download'!C181</f>
        <v>Diepholz</v>
      </c>
      <c r="C744" s="147" t="str">
        <f>'2020_1-2-4_Download'!$F$8</f>
        <v>Türkei</v>
      </c>
      <c r="D744" s="5" t="s">
        <v>71</v>
      </c>
      <c r="E744" s="5">
        <f>'2020_1-2-4_Download'!F181</f>
        <v>1547</v>
      </c>
    </row>
    <row r="745" spans="1:5">
      <c r="A745" s="5">
        <f>'2020_1-2-4_Download'!D182</f>
        <v>2013</v>
      </c>
      <c r="B745" s="5" t="str">
        <f>'2020_1-2-4_Download'!C182</f>
        <v>Hameln-Pyrmont</v>
      </c>
      <c r="C745" s="147" t="str">
        <f>'2020_1-2-4_Download'!$F$8</f>
        <v>Türkei</v>
      </c>
      <c r="D745" s="5" t="s">
        <v>71</v>
      </c>
      <c r="E745" s="5">
        <f>'2020_1-2-4_Download'!F182</f>
        <v>2786</v>
      </c>
    </row>
    <row r="746" spans="1:5">
      <c r="A746" s="5">
        <f>'2020_1-2-4_Download'!D183</f>
        <v>2013</v>
      </c>
      <c r="B746" s="5" t="str">
        <f>'2020_1-2-4_Download'!C183</f>
        <v>Hildesheim</v>
      </c>
      <c r="C746" s="147" t="str">
        <f>'2020_1-2-4_Download'!$F$8</f>
        <v>Türkei</v>
      </c>
      <c r="D746" s="5" t="s">
        <v>71</v>
      </c>
      <c r="E746" s="5">
        <f>'2020_1-2-4_Download'!F183</f>
        <v>3430</v>
      </c>
    </row>
    <row r="747" spans="1:5">
      <c r="A747" s="5">
        <f>'2020_1-2-4_Download'!D184</f>
        <v>2013</v>
      </c>
      <c r="B747" s="5" t="str">
        <f>'2020_1-2-4_Download'!C184</f>
        <v>Holzminden</v>
      </c>
      <c r="C747" s="147" t="str">
        <f>'2020_1-2-4_Download'!$F$8</f>
        <v>Türkei</v>
      </c>
      <c r="D747" s="5" t="s">
        <v>71</v>
      </c>
      <c r="E747" s="5">
        <f>'2020_1-2-4_Download'!F184</f>
        <v>1073</v>
      </c>
    </row>
    <row r="748" spans="1:5">
      <c r="A748" s="5">
        <f>'2020_1-2-4_Download'!D185</f>
        <v>2013</v>
      </c>
      <c r="B748" s="5" t="str">
        <f>'2020_1-2-4_Download'!C185</f>
        <v>Nienburg (Weser)</v>
      </c>
      <c r="C748" s="147" t="str">
        <f>'2020_1-2-4_Download'!$F$8</f>
        <v>Türkei</v>
      </c>
      <c r="D748" s="5" t="s">
        <v>71</v>
      </c>
      <c r="E748" s="5">
        <f>'2020_1-2-4_Download'!F185</f>
        <v>1457</v>
      </c>
    </row>
    <row r="749" spans="1:5">
      <c r="A749" s="5">
        <f>'2020_1-2-4_Download'!D186</f>
        <v>2013</v>
      </c>
      <c r="B749" s="5" t="str">
        <f>'2020_1-2-4_Download'!C186</f>
        <v>Schaumburg</v>
      </c>
      <c r="C749" s="147" t="str">
        <f>'2020_1-2-4_Download'!$F$8</f>
        <v>Türkei</v>
      </c>
      <c r="D749" s="5" t="s">
        <v>71</v>
      </c>
      <c r="E749" s="5">
        <f>'2020_1-2-4_Download'!F186</f>
        <v>2330</v>
      </c>
    </row>
    <row r="750" spans="1:5">
      <c r="A750" s="5">
        <f>'2020_1-2-4_Download'!D187</f>
        <v>2013</v>
      </c>
      <c r="B750" s="5" t="str">
        <f>'2020_1-2-4_Download'!C187</f>
        <v>Statistische Region Hannover</v>
      </c>
      <c r="C750" s="147" t="str">
        <f>'2020_1-2-4_Download'!$F$8</f>
        <v>Türkei</v>
      </c>
      <c r="D750" s="5" t="s">
        <v>71</v>
      </c>
      <c r="E750" s="5">
        <f>'2020_1-2-4_Download'!F187</f>
        <v>39390</v>
      </c>
    </row>
    <row r="751" spans="1:5">
      <c r="A751" s="5">
        <f>'2020_1-2-4_Download'!D188</f>
        <v>2013</v>
      </c>
      <c r="B751" s="5" t="str">
        <f>'2020_1-2-4_Download'!C188</f>
        <v>Celle</v>
      </c>
      <c r="C751" s="147" t="str">
        <f>'2020_1-2-4_Download'!$F$8</f>
        <v>Türkei</v>
      </c>
      <c r="D751" s="5" t="s">
        <v>71</v>
      </c>
      <c r="E751" s="5">
        <f>'2020_1-2-4_Download'!F188</f>
        <v>1677</v>
      </c>
    </row>
    <row r="752" spans="1:5">
      <c r="A752" s="5">
        <f>'2020_1-2-4_Download'!D189</f>
        <v>2013</v>
      </c>
      <c r="B752" s="5" t="str">
        <f>'2020_1-2-4_Download'!C189</f>
        <v>Cuxhaven</v>
      </c>
      <c r="C752" s="147" t="str">
        <f>'2020_1-2-4_Download'!$F$8</f>
        <v>Türkei</v>
      </c>
      <c r="D752" s="5" t="s">
        <v>71</v>
      </c>
      <c r="E752" s="5">
        <f>'2020_1-2-4_Download'!F189</f>
        <v>870</v>
      </c>
    </row>
    <row r="753" spans="1:5">
      <c r="A753" s="5">
        <f>'2020_1-2-4_Download'!D190</f>
        <v>2013</v>
      </c>
      <c r="B753" s="5" t="str">
        <f>'2020_1-2-4_Download'!C190</f>
        <v>Harburg</v>
      </c>
      <c r="C753" s="147" t="str">
        <f>'2020_1-2-4_Download'!$F$8</f>
        <v>Türkei</v>
      </c>
      <c r="D753" s="5" t="s">
        <v>71</v>
      </c>
      <c r="E753" s="5">
        <f>'2020_1-2-4_Download'!F190</f>
        <v>1360</v>
      </c>
    </row>
    <row r="754" spans="1:5">
      <c r="A754" s="5">
        <f>'2020_1-2-4_Download'!D191</f>
        <v>2013</v>
      </c>
      <c r="B754" s="5" t="str">
        <f>'2020_1-2-4_Download'!C191</f>
        <v>Lüchow-Dannenberg</v>
      </c>
      <c r="C754" s="147" t="str">
        <f>'2020_1-2-4_Download'!$F$8</f>
        <v>Türkei</v>
      </c>
      <c r="D754" s="5" t="s">
        <v>71</v>
      </c>
      <c r="E754" s="5">
        <f>'2020_1-2-4_Download'!F191</f>
        <v>104</v>
      </c>
    </row>
    <row r="755" spans="1:5">
      <c r="A755" s="5">
        <f>'2020_1-2-4_Download'!D192</f>
        <v>2013</v>
      </c>
      <c r="B755" s="5" t="str">
        <f>'2020_1-2-4_Download'!C192</f>
        <v>Lüneburg</v>
      </c>
      <c r="C755" s="147" t="str">
        <f>'2020_1-2-4_Download'!$F$8</f>
        <v>Türkei</v>
      </c>
      <c r="D755" s="5" t="s">
        <v>71</v>
      </c>
      <c r="E755" s="5">
        <f>'2020_1-2-4_Download'!F192</f>
        <v>804</v>
      </c>
    </row>
    <row r="756" spans="1:5">
      <c r="A756" s="5">
        <f>'2020_1-2-4_Download'!D193</f>
        <v>2013</v>
      </c>
      <c r="B756" s="5" t="str">
        <f>'2020_1-2-4_Download'!C193</f>
        <v>Osterholz</v>
      </c>
      <c r="C756" s="147" t="str">
        <f>'2020_1-2-4_Download'!$F$8</f>
        <v>Türkei</v>
      </c>
      <c r="D756" s="5" t="s">
        <v>71</v>
      </c>
      <c r="E756" s="5">
        <f>'2020_1-2-4_Download'!F193</f>
        <v>808</v>
      </c>
    </row>
    <row r="757" spans="1:5">
      <c r="A757" s="5">
        <f>'2020_1-2-4_Download'!D194</f>
        <v>2013</v>
      </c>
      <c r="B757" s="5" t="str">
        <f>'2020_1-2-4_Download'!C194</f>
        <v>Rotenburg (Wümme)</v>
      </c>
      <c r="C757" s="147" t="str">
        <f>'2020_1-2-4_Download'!$F$8</f>
        <v>Türkei</v>
      </c>
      <c r="D757" s="5" t="s">
        <v>71</v>
      </c>
      <c r="E757" s="5">
        <f>'2020_1-2-4_Download'!F194</f>
        <v>760</v>
      </c>
    </row>
    <row r="758" spans="1:5">
      <c r="A758" s="5">
        <f>'2020_1-2-4_Download'!D195</f>
        <v>2013</v>
      </c>
      <c r="B758" s="5" t="str">
        <f>'2020_1-2-4_Download'!C195</f>
        <v>Heidekreis</v>
      </c>
      <c r="C758" s="147" t="str">
        <f>'2020_1-2-4_Download'!$F$8</f>
        <v>Türkei</v>
      </c>
      <c r="D758" s="5" t="s">
        <v>71</v>
      </c>
      <c r="E758" s="5">
        <f>'2020_1-2-4_Download'!F195</f>
        <v>954</v>
      </c>
    </row>
    <row r="759" spans="1:5">
      <c r="A759" s="5">
        <f>'2020_1-2-4_Download'!D196</f>
        <v>2013</v>
      </c>
      <c r="B759" s="5" t="str">
        <f>'2020_1-2-4_Download'!C196</f>
        <v>Stade</v>
      </c>
      <c r="C759" s="147" t="str">
        <f>'2020_1-2-4_Download'!$F$8</f>
        <v>Türkei</v>
      </c>
      <c r="D759" s="5" t="s">
        <v>71</v>
      </c>
      <c r="E759" s="5">
        <f>'2020_1-2-4_Download'!F196</f>
        <v>1824</v>
      </c>
    </row>
    <row r="760" spans="1:5">
      <c r="A760" s="5">
        <f>'2020_1-2-4_Download'!D197</f>
        <v>2013</v>
      </c>
      <c r="B760" s="5" t="str">
        <f>'2020_1-2-4_Download'!C197</f>
        <v>Uelzen</v>
      </c>
      <c r="C760" s="147" t="str">
        <f>'2020_1-2-4_Download'!$F$8</f>
        <v>Türkei</v>
      </c>
      <c r="D760" s="5" t="s">
        <v>71</v>
      </c>
      <c r="E760" s="5">
        <f>'2020_1-2-4_Download'!F197</f>
        <v>253</v>
      </c>
    </row>
    <row r="761" spans="1:5">
      <c r="A761" s="5">
        <f>'2020_1-2-4_Download'!D198</f>
        <v>2013</v>
      </c>
      <c r="B761" s="5" t="str">
        <f>'2020_1-2-4_Download'!C198</f>
        <v>Verden</v>
      </c>
      <c r="C761" s="147" t="str">
        <f>'2020_1-2-4_Download'!$F$8</f>
        <v>Türkei</v>
      </c>
      <c r="D761" s="5" t="s">
        <v>71</v>
      </c>
      <c r="E761" s="5">
        <f>'2020_1-2-4_Download'!F198</f>
        <v>1917</v>
      </c>
    </row>
    <row r="762" spans="1:5">
      <c r="A762" s="5">
        <f>'2020_1-2-4_Download'!D199</f>
        <v>2013</v>
      </c>
      <c r="B762" s="5" t="str">
        <f>'2020_1-2-4_Download'!C199</f>
        <v>Statistische Region Lüneburg</v>
      </c>
      <c r="C762" s="147" t="str">
        <f>'2020_1-2-4_Download'!$F$8</f>
        <v>Türkei</v>
      </c>
      <c r="D762" s="5" t="s">
        <v>71</v>
      </c>
      <c r="E762" s="5">
        <f>'2020_1-2-4_Download'!F199</f>
        <v>11331</v>
      </c>
    </row>
    <row r="763" spans="1:5">
      <c r="A763" s="5">
        <f>'2020_1-2-4_Download'!D200</f>
        <v>2013</v>
      </c>
      <c r="B763" s="5" t="str">
        <f>'2020_1-2-4_Download'!C200</f>
        <v>Delmenhorst  Stadt</v>
      </c>
      <c r="C763" s="147" t="str">
        <f>'2020_1-2-4_Download'!$F$8</f>
        <v>Türkei</v>
      </c>
      <c r="D763" s="5" t="s">
        <v>71</v>
      </c>
      <c r="E763" s="5">
        <f>'2020_1-2-4_Download'!F200</f>
        <v>2492</v>
      </c>
    </row>
    <row r="764" spans="1:5">
      <c r="A764" s="5">
        <f>'2020_1-2-4_Download'!D201</f>
        <v>2013</v>
      </c>
      <c r="B764" s="5" t="str">
        <f>'2020_1-2-4_Download'!C201</f>
        <v>Emden  Stadt</v>
      </c>
      <c r="C764" s="147" t="str">
        <f>'2020_1-2-4_Download'!$F$8</f>
        <v>Türkei</v>
      </c>
      <c r="D764" s="5" t="s">
        <v>71</v>
      </c>
      <c r="E764" s="5">
        <f>'2020_1-2-4_Download'!F201</f>
        <v>336</v>
      </c>
    </row>
    <row r="765" spans="1:5">
      <c r="A765" s="5">
        <f>'2020_1-2-4_Download'!D202</f>
        <v>2013</v>
      </c>
      <c r="B765" s="5" t="str">
        <f>'2020_1-2-4_Download'!C202</f>
        <v>Oldenburg(Oldb)  Stadt</v>
      </c>
      <c r="C765" s="147" t="str">
        <f>'2020_1-2-4_Download'!$F$8</f>
        <v>Türkei</v>
      </c>
      <c r="D765" s="5" t="s">
        <v>71</v>
      </c>
      <c r="E765" s="5">
        <f>'2020_1-2-4_Download'!F202</f>
        <v>1689</v>
      </c>
    </row>
    <row r="766" spans="1:5">
      <c r="A766" s="5">
        <f>'2020_1-2-4_Download'!D203</f>
        <v>2013</v>
      </c>
      <c r="B766" s="5" t="str">
        <f>'2020_1-2-4_Download'!C203</f>
        <v>Osnabrück  Stadt</v>
      </c>
      <c r="C766" s="147" t="str">
        <f>'2020_1-2-4_Download'!$F$8</f>
        <v>Türkei</v>
      </c>
      <c r="D766" s="5" t="s">
        <v>71</v>
      </c>
      <c r="E766" s="5">
        <f>'2020_1-2-4_Download'!F203</f>
        <v>2854</v>
      </c>
    </row>
    <row r="767" spans="1:5">
      <c r="A767" s="5">
        <f>'2020_1-2-4_Download'!D204</f>
        <v>2013</v>
      </c>
      <c r="B767" s="5" t="str">
        <f>'2020_1-2-4_Download'!C204</f>
        <v>Wilhelmshaven  Stadt</v>
      </c>
      <c r="C767" s="147" t="str">
        <f>'2020_1-2-4_Download'!$F$8</f>
        <v>Türkei</v>
      </c>
      <c r="D767" s="5" t="s">
        <v>71</v>
      </c>
      <c r="E767" s="5">
        <f>'2020_1-2-4_Download'!F204</f>
        <v>532</v>
      </c>
    </row>
    <row r="768" spans="1:5">
      <c r="A768" s="5">
        <f>'2020_1-2-4_Download'!D205</f>
        <v>2013</v>
      </c>
      <c r="B768" s="5" t="str">
        <f>'2020_1-2-4_Download'!C205</f>
        <v>Ammerland</v>
      </c>
      <c r="C768" s="147" t="str">
        <f>'2020_1-2-4_Download'!$F$8</f>
        <v>Türkei</v>
      </c>
      <c r="D768" s="5" t="s">
        <v>71</v>
      </c>
      <c r="E768" s="5">
        <f>'2020_1-2-4_Download'!F205</f>
        <v>546</v>
      </c>
    </row>
    <row r="769" spans="1:5">
      <c r="A769" s="5">
        <f>'2020_1-2-4_Download'!D206</f>
        <v>2013</v>
      </c>
      <c r="B769" s="5" t="str">
        <f>'2020_1-2-4_Download'!C206</f>
        <v>Aurich</v>
      </c>
      <c r="C769" s="147" t="str">
        <f>'2020_1-2-4_Download'!$F$8</f>
        <v>Türkei</v>
      </c>
      <c r="D769" s="5" t="s">
        <v>71</v>
      </c>
      <c r="E769" s="5">
        <f>'2020_1-2-4_Download'!F206</f>
        <v>357</v>
      </c>
    </row>
    <row r="770" spans="1:5">
      <c r="A770" s="5">
        <f>'2020_1-2-4_Download'!D207</f>
        <v>2013</v>
      </c>
      <c r="B770" s="5" t="str">
        <f>'2020_1-2-4_Download'!C207</f>
        <v>Cloppenburg</v>
      </c>
      <c r="C770" s="147" t="str">
        <f>'2020_1-2-4_Download'!$F$8</f>
        <v>Türkei</v>
      </c>
      <c r="D770" s="5" t="s">
        <v>71</v>
      </c>
      <c r="E770" s="5">
        <f>'2020_1-2-4_Download'!F207</f>
        <v>837</v>
      </c>
    </row>
    <row r="771" spans="1:5">
      <c r="A771" s="5">
        <f>'2020_1-2-4_Download'!D208</f>
        <v>2013</v>
      </c>
      <c r="B771" s="5" t="str">
        <f>'2020_1-2-4_Download'!C208</f>
        <v>Emsland</v>
      </c>
      <c r="C771" s="147" t="str">
        <f>'2020_1-2-4_Download'!$F$8</f>
        <v>Türkei</v>
      </c>
      <c r="D771" s="5" t="s">
        <v>71</v>
      </c>
      <c r="E771" s="5">
        <f>'2020_1-2-4_Download'!F208</f>
        <v>938</v>
      </c>
    </row>
    <row r="772" spans="1:5">
      <c r="A772" s="5">
        <f>'2020_1-2-4_Download'!D209</f>
        <v>2013</v>
      </c>
      <c r="B772" s="5" t="str">
        <f>'2020_1-2-4_Download'!C209</f>
        <v>Friesland</v>
      </c>
      <c r="C772" s="147" t="str">
        <f>'2020_1-2-4_Download'!$F$8</f>
        <v>Türkei</v>
      </c>
      <c r="D772" s="5" t="s">
        <v>71</v>
      </c>
      <c r="E772" s="5">
        <f>'2020_1-2-4_Download'!F209</f>
        <v>250</v>
      </c>
    </row>
    <row r="773" spans="1:5">
      <c r="A773" s="5">
        <f>'2020_1-2-4_Download'!D210</f>
        <v>2013</v>
      </c>
      <c r="B773" s="5" t="str">
        <f>'2020_1-2-4_Download'!C210</f>
        <v>Grafschaft Bentheim</v>
      </c>
      <c r="C773" s="147" t="str">
        <f>'2020_1-2-4_Download'!$F$8</f>
        <v>Türkei</v>
      </c>
      <c r="D773" s="5" t="s">
        <v>71</v>
      </c>
      <c r="E773" s="5">
        <f>'2020_1-2-4_Download'!F210</f>
        <v>1380</v>
      </c>
    </row>
    <row r="774" spans="1:5">
      <c r="A774" s="5">
        <f>'2020_1-2-4_Download'!D211</f>
        <v>2013</v>
      </c>
      <c r="B774" s="5" t="str">
        <f>'2020_1-2-4_Download'!C211</f>
        <v>Leer</v>
      </c>
      <c r="C774" s="147" t="str">
        <f>'2020_1-2-4_Download'!$F$8</f>
        <v>Türkei</v>
      </c>
      <c r="D774" s="5" t="s">
        <v>71</v>
      </c>
      <c r="E774" s="5">
        <f>'2020_1-2-4_Download'!F211</f>
        <v>392</v>
      </c>
    </row>
    <row r="775" spans="1:5">
      <c r="A775" s="5">
        <f>'2020_1-2-4_Download'!D212</f>
        <v>2013</v>
      </c>
      <c r="B775" s="5" t="str">
        <f>'2020_1-2-4_Download'!C212</f>
        <v>Oldenburg</v>
      </c>
      <c r="C775" s="147" t="str">
        <f>'2020_1-2-4_Download'!$F$8</f>
        <v>Türkei</v>
      </c>
      <c r="D775" s="5" t="s">
        <v>71</v>
      </c>
      <c r="E775" s="5">
        <f>'2020_1-2-4_Download'!F212</f>
        <v>461</v>
      </c>
    </row>
    <row r="776" spans="1:5">
      <c r="A776" s="5">
        <f>'2020_1-2-4_Download'!D213</f>
        <v>2013</v>
      </c>
      <c r="B776" s="5" t="str">
        <f>'2020_1-2-4_Download'!C213</f>
        <v>Osnabrück</v>
      </c>
      <c r="C776" s="147" t="str">
        <f>'2020_1-2-4_Download'!$F$8</f>
        <v>Türkei</v>
      </c>
      <c r="D776" s="5" t="s">
        <v>71</v>
      </c>
      <c r="E776" s="5">
        <f>'2020_1-2-4_Download'!F213</f>
        <v>3146</v>
      </c>
    </row>
    <row r="777" spans="1:5">
      <c r="A777" s="5">
        <f>'2020_1-2-4_Download'!D214</f>
        <v>2013</v>
      </c>
      <c r="B777" s="5" t="str">
        <f>'2020_1-2-4_Download'!C214</f>
        <v>Vechta</v>
      </c>
      <c r="C777" s="147" t="str">
        <f>'2020_1-2-4_Download'!$F$8</f>
        <v>Türkei</v>
      </c>
      <c r="D777" s="5" t="s">
        <v>71</v>
      </c>
      <c r="E777" s="5">
        <f>'2020_1-2-4_Download'!F214</f>
        <v>2647</v>
      </c>
    </row>
    <row r="778" spans="1:5">
      <c r="A778" s="5">
        <f>'2020_1-2-4_Download'!D215</f>
        <v>2013</v>
      </c>
      <c r="B778" s="5" t="str">
        <f>'2020_1-2-4_Download'!C215</f>
        <v>Wesermarsch</v>
      </c>
      <c r="C778" s="147" t="str">
        <f>'2020_1-2-4_Download'!$F$8</f>
        <v>Türkei</v>
      </c>
      <c r="D778" s="5" t="s">
        <v>71</v>
      </c>
      <c r="E778" s="5">
        <f>'2020_1-2-4_Download'!F215</f>
        <v>1152</v>
      </c>
    </row>
    <row r="779" spans="1:5">
      <c r="A779" s="5">
        <f>'2020_1-2-4_Download'!D216</f>
        <v>2013</v>
      </c>
      <c r="B779" s="5" t="str">
        <f>'2020_1-2-4_Download'!C216</f>
        <v>Wittmund</v>
      </c>
      <c r="C779" s="147" t="str">
        <f>'2020_1-2-4_Download'!$F$8</f>
        <v>Türkei</v>
      </c>
      <c r="D779" s="5" t="s">
        <v>71</v>
      </c>
      <c r="E779" s="5">
        <f>'2020_1-2-4_Download'!F216</f>
        <v>98</v>
      </c>
    </row>
    <row r="780" spans="1:5">
      <c r="A780" s="5">
        <f>'2020_1-2-4_Download'!D217</f>
        <v>2013</v>
      </c>
      <c r="B780" s="5" t="str">
        <f>'2020_1-2-4_Download'!C217</f>
        <v>Statistische Region Weser-Ems</v>
      </c>
      <c r="C780" s="147" t="str">
        <f>'2020_1-2-4_Download'!$F$8</f>
        <v>Türkei</v>
      </c>
      <c r="D780" s="5" t="s">
        <v>71</v>
      </c>
      <c r="E780" s="5">
        <f>'2020_1-2-4_Download'!F217</f>
        <v>20107</v>
      </c>
    </row>
    <row r="781" spans="1:5">
      <c r="A781" s="5">
        <f>'2020_1-2-4_Download'!D218</f>
        <v>2013</v>
      </c>
      <c r="B781" s="5" t="str">
        <f>'2020_1-2-4_Download'!C218</f>
        <v>Niedersachsen</v>
      </c>
      <c r="C781" s="147" t="str">
        <f>'2020_1-2-4_Download'!$F$8</f>
        <v>Türkei</v>
      </c>
      <c r="D781" s="5" t="s">
        <v>71</v>
      </c>
      <c r="E781" s="5">
        <f>'2020_1-2-4_Download'!F218</f>
        <v>93726</v>
      </c>
    </row>
    <row r="782" spans="1:5">
      <c r="A782" s="5">
        <f>'2020_1-2-4_Download'!D219</f>
        <v>2014</v>
      </c>
      <c r="B782" s="5" t="str">
        <f>'2020_1-2-4_Download'!C219</f>
        <v>Braunschweig  Stadt</v>
      </c>
      <c r="C782" s="147" t="str">
        <f>'2020_1-2-4_Download'!$F$8</f>
        <v>Türkei</v>
      </c>
      <c r="D782" s="5" t="s">
        <v>71</v>
      </c>
      <c r="E782" s="5">
        <f>'2020_1-2-4_Download'!F219</f>
        <v>5272</v>
      </c>
    </row>
    <row r="783" spans="1:5">
      <c r="A783" s="5">
        <f>'2020_1-2-4_Download'!D220</f>
        <v>2014</v>
      </c>
      <c r="B783" s="5" t="str">
        <f>'2020_1-2-4_Download'!C220</f>
        <v>Salzgitter  Stadt</v>
      </c>
      <c r="C783" s="147" t="str">
        <f>'2020_1-2-4_Download'!$F$8</f>
        <v>Türkei</v>
      </c>
      <c r="D783" s="5" t="s">
        <v>71</v>
      </c>
      <c r="E783" s="5">
        <f>'2020_1-2-4_Download'!F220</f>
        <v>5400</v>
      </c>
    </row>
    <row r="784" spans="1:5">
      <c r="A784" s="5">
        <f>'2020_1-2-4_Download'!D221</f>
        <v>2014</v>
      </c>
      <c r="B784" s="5" t="str">
        <f>'2020_1-2-4_Download'!C221</f>
        <v>Wolfsburg  Stadt</v>
      </c>
      <c r="C784" s="147" t="str">
        <f>'2020_1-2-4_Download'!$F$8</f>
        <v>Türkei</v>
      </c>
      <c r="D784" s="5" t="s">
        <v>71</v>
      </c>
      <c r="E784" s="5">
        <f>'2020_1-2-4_Download'!F221</f>
        <v>626</v>
      </c>
    </row>
    <row r="785" spans="1:5">
      <c r="A785" s="5">
        <f>'2020_1-2-4_Download'!D222</f>
        <v>2014</v>
      </c>
      <c r="B785" s="5" t="str">
        <f>'2020_1-2-4_Download'!C222</f>
        <v>Gifhorn</v>
      </c>
      <c r="C785" s="147" t="str">
        <f>'2020_1-2-4_Download'!$F$8</f>
        <v>Türkei</v>
      </c>
      <c r="D785" s="5" t="s">
        <v>71</v>
      </c>
      <c r="E785" s="5">
        <f>'2020_1-2-4_Download'!F222</f>
        <v>1642</v>
      </c>
    </row>
    <row r="786" spans="1:5">
      <c r="A786" s="5">
        <f>'2020_1-2-4_Download'!D223</f>
        <v>2014</v>
      </c>
      <c r="B786" s="5" t="str">
        <f>'2020_1-2-4_Download'!C223</f>
        <v>Goslar</v>
      </c>
      <c r="C786" s="147" t="str">
        <f>'2020_1-2-4_Download'!$F$8</f>
        <v>Türkei</v>
      </c>
      <c r="D786" s="5" t="s">
        <v>71</v>
      </c>
      <c r="E786" s="5">
        <f>'2020_1-2-4_Download'!F223</f>
        <v>1557</v>
      </c>
    </row>
    <row r="787" spans="1:5">
      <c r="A787" s="5">
        <f>'2020_1-2-4_Download'!D224</f>
        <v>2014</v>
      </c>
      <c r="B787" s="5" t="str">
        <f>'2020_1-2-4_Download'!C224</f>
        <v>Helmstedt</v>
      </c>
      <c r="C787" s="147" t="str">
        <f>'2020_1-2-4_Download'!$F$8</f>
        <v>Türkei</v>
      </c>
      <c r="D787" s="5" t="s">
        <v>71</v>
      </c>
      <c r="E787" s="5">
        <f>'2020_1-2-4_Download'!F224</f>
        <v>907</v>
      </c>
    </row>
    <row r="788" spans="1:5">
      <c r="A788" s="5">
        <f>'2020_1-2-4_Download'!D225</f>
        <v>2014</v>
      </c>
      <c r="B788" s="5" t="str">
        <f>'2020_1-2-4_Download'!C225</f>
        <v>Northeim</v>
      </c>
      <c r="C788" s="147" t="str">
        <f>'2020_1-2-4_Download'!$F$8</f>
        <v>Türkei</v>
      </c>
      <c r="D788" s="5" t="s">
        <v>71</v>
      </c>
      <c r="E788" s="5">
        <f>'2020_1-2-4_Download'!F225</f>
        <v>722</v>
      </c>
    </row>
    <row r="789" spans="1:5">
      <c r="A789" s="5">
        <f>'2020_1-2-4_Download'!D226</f>
        <v>2014</v>
      </c>
      <c r="B789" s="5" t="str">
        <f>'2020_1-2-4_Download'!C226</f>
        <v>Peine</v>
      </c>
      <c r="C789" s="147" t="str">
        <f>'2020_1-2-4_Download'!$F$8</f>
        <v>Türkei</v>
      </c>
      <c r="D789" s="5" t="s">
        <v>71</v>
      </c>
      <c r="E789" s="5">
        <f>'2020_1-2-4_Download'!F226</f>
        <v>2393</v>
      </c>
    </row>
    <row r="790" spans="1:5">
      <c r="A790" s="5">
        <f>'2020_1-2-4_Download'!D227</f>
        <v>2014</v>
      </c>
      <c r="B790" s="5" t="str">
        <f>'2020_1-2-4_Download'!C227</f>
        <v>Wolfenbüttel</v>
      </c>
      <c r="C790" s="147" t="str">
        <f>'2020_1-2-4_Download'!$F$8</f>
        <v>Türkei</v>
      </c>
      <c r="D790" s="5" t="s">
        <v>71</v>
      </c>
      <c r="E790" s="5">
        <f>'2020_1-2-4_Download'!F227</f>
        <v>945</v>
      </c>
    </row>
    <row r="791" spans="1:5">
      <c r="A791" s="5">
        <f>'2020_1-2-4_Download'!D228</f>
        <v>2014</v>
      </c>
      <c r="B791" s="5" t="str">
        <f>'2020_1-2-4_Download'!C228</f>
        <v>Göttingen</v>
      </c>
      <c r="C791" s="147" t="str">
        <f>'2020_1-2-4_Download'!$F$8</f>
        <v>Türkei</v>
      </c>
      <c r="D791" s="5" t="s">
        <v>71</v>
      </c>
      <c r="E791" s="5">
        <f>'2020_1-2-4_Download'!F228</f>
        <v>3097</v>
      </c>
    </row>
    <row r="792" spans="1:5">
      <c r="A792" s="5">
        <f>'2020_1-2-4_Download'!D229</f>
        <v>2014</v>
      </c>
      <c r="B792" s="5" t="str">
        <f>'2020_1-2-4_Download'!C229</f>
        <v>Statistische Region Braunschweig</v>
      </c>
      <c r="C792" s="147" t="str">
        <f>'2020_1-2-4_Download'!$F$8</f>
        <v>Türkei</v>
      </c>
      <c r="D792" s="5" t="s">
        <v>71</v>
      </c>
      <c r="E792" s="5">
        <f>'2020_1-2-4_Download'!F229</f>
        <v>22561</v>
      </c>
    </row>
    <row r="793" spans="1:5">
      <c r="A793" s="5">
        <f>'2020_1-2-4_Download'!D230</f>
        <v>2014</v>
      </c>
      <c r="B793" s="5" t="str">
        <f>'2020_1-2-4_Download'!C230</f>
        <v>Hannover  Region</v>
      </c>
      <c r="C793" s="147" t="str">
        <f>'2020_1-2-4_Download'!$F$8</f>
        <v>Türkei</v>
      </c>
      <c r="D793" s="5" t="s">
        <v>71</v>
      </c>
      <c r="E793" s="5">
        <f>'2020_1-2-4_Download'!F230</f>
        <v>26601</v>
      </c>
    </row>
    <row r="794" spans="1:5">
      <c r="A794" s="5">
        <f>'2020_1-2-4_Download'!D231</f>
        <v>2014</v>
      </c>
      <c r="B794" s="5" t="str">
        <f>'2020_1-2-4_Download'!C231</f>
        <v>dav. Hannover  Lhst.</v>
      </c>
      <c r="C794" s="147" t="str">
        <f>'2020_1-2-4_Download'!$F$8</f>
        <v>Türkei</v>
      </c>
      <c r="D794" s="5" t="s">
        <v>71</v>
      </c>
      <c r="E794" s="5">
        <f>'2020_1-2-4_Download'!F231</f>
        <v>17201</v>
      </c>
    </row>
    <row r="795" spans="1:5">
      <c r="A795" s="5">
        <f>'2020_1-2-4_Download'!D232</f>
        <v>2014</v>
      </c>
      <c r="B795" s="5" t="str">
        <f>'2020_1-2-4_Download'!C232</f>
        <v>dav. Hannover  Umland</v>
      </c>
      <c r="C795" s="147" t="str">
        <f>'2020_1-2-4_Download'!$F$8</f>
        <v>Türkei</v>
      </c>
      <c r="D795" s="5" t="s">
        <v>71</v>
      </c>
      <c r="E795" s="5">
        <f>'2020_1-2-4_Download'!F232</f>
        <v>9400</v>
      </c>
    </row>
    <row r="796" spans="1:5">
      <c r="A796" s="5">
        <f>'2020_1-2-4_Download'!D233</f>
        <v>2014</v>
      </c>
      <c r="B796" s="5" t="str">
        <f>'2020_1-2-4_Download'!C233</f>
        <v>Diepholz</v>
      </c>
      <c r="C796" s="147" t="str">
        <f>'2020_1-2-4_Download'!$F$8</f>
        <v>Türkei</v>
      </c>
      <c r="D796" s="5" t="s">
        <v>71</v>
      </c>
      <c r="E796" s="5">
        <f>'2020_1-2-4_Download'!F233</f>
        <v>1467</v>
      </c>
    </row>
    <row r="797" spans="1:5">
      <c r="A797" s="5">
        <f>'2020_1-2-4_Download'!D234</f>
        <v>2014</v>
      </c>
      <c r="B797" s="5" t="str">
        <f>'2020_1-2-4_Download'!C234</f>
        <v>Hameln-Pyrmont</v>
      </c>
      <c r="C797" s="147" t="str">
        <f>'2020_1-2-4_Download'!$F$8</f>
        <v>Türkei</v>
      </c>
      <c r="D797" s="5" t="s">
        <v>71</v>
      </c>
      <c r="E797" s="5">
        <f>'2020_1-2-4_Download'!F234</f>
        <v>2771</v>
      </c>
    </row>
    <row r="798" spans="1:5">
      <c r="A798" s="5">
        <f>'2020_1-2-4_Download'!D235</f>
        <v>2014</v>
      </c>
      <c r="B798" s="5" t="str">
        <f>'2020_1-2-4_Download'!C235</f>
        <v>Hildesheim</v>
      </c>
      <c r="C798" s="147" t="str">
        <f>'2020_1-2-4_Download'!$F$8</f>
        <v>Türkei</v>
      </c>
      <c r="D798" s="5" t="s">
        <v>71</v>
      </c>
      <c r="E798" s="5">
        <f>'2020_1-2-4_Download'!F235</f>
        <v>3352</v>
      </c>
    </row>
    <row r="799" spans="1:5">
      <c r="A799" s="5">
        <f>'2020_1-2-4_Download'!D236</f>
        <v>2014</v>
      </c>
      <c r="B799" s="5" t="str">
        <f>'2020_1-2-4_Download'!C236</f>
        <v>Holzminden</v>
      </c>
      <c r="C799" s="147" t="str">
        <f>'2020_1-2-4_Download'!$F$8</f>
        <v>Türkei</v>
      </c>
      <c r="D799" s="5" t="s">
        <v>71</v>
      </c>
      <c r="E799" s="5">
        <f>'2020_1-2-4_Download'!F236</f>
        <v>1044</v>
      </c>
    </row>
    <row r="800" spans="1:5">
      <c r="A800" s="5">
        <f>'2020_1-2-4_Download'!D237</f>
        <v>2014</v>
      </c>
      <c r="B800" s="5" t="str">
        <f>'2020_1-2-4_Download'!C237</f>
        <v>Nienburg (Weser)</v>
      </c>
      <c r="C800" s="147" t="str">
        <f>'2020_1-2-4_Download'!$F$8</f>
        <v>Türkei</v>
      </c>
      <c r="D800" s="5" t="s">
        <v>71</v>
      </c>
      <c r="E800" s="5">
        <f>'2020_1-2-4_Download'!F237</f>
        <v>1415</v>
      </c>
    </row>
    <row r="801" spans="1:5">
      <c r="A801" s="5">
        <f>'2020_1-2-4_Download'!D238</f>
        <v>2014</v>
      </c>
      <c r="B801" s="5" t="str">
        <f>'2020_1-2-4_Download'!C238</f>
        <v>Schaumburg</v>
      </c>
      <c r="C801" s="147" t="str">
        <f>'2020_1-2-4_Download'!$F$8</f>
        <v>Türkei</v>
      </c>
      <c r="D801" s="5" t="s">
        <v>71</v>
      </c>
      <c r="E801" s="5">
        <f>'2020_1-2-4_Download'!F238</f>
        <v>2275</v>
      </c>
    </row>
    <row r="802" spans="1:5">
      <c r="A802" s="5">
        <f>'2020_1-2-4_Download'!D239</f>
        <v>2014</v>
      </c>
      <c r="B802" s="5" t="str">
        <f>'2020_1-2-4_Download'!C239</f>
        <v>Statistische Region Hannover</v>
      </c>
      <c r="C802" s="147" t="str">
        <f>'2020_1-2-4_Download'!$F$8</f>
        <v>Türkei</v>
      </c>
      <c r="D802" s="5" t="s">
        <v>71</v>
      </c>
      <c r="E802" s="5">
        <f>'2020_1-2-4_Download'!F239</f>
        <v>38925</v>
      </c>
    </row>
    <row r="803" spans="1:5">
      <c r="A803" s="5">
        <f>'2020_1-2-4_Download'!D240</f>
        <v>2014</v>
      </c>
      <c r="B803" s="5" t="str">
        <f>'2020_1-2-4_Download'!C240</f>
        <v>Celle</v>
      </c>
      <c r="C803" s="147" t="str">
        <f>'2020_1-2-4_Download'!$F$8</f>
        <v>Türkei</v>
      </c>
      <c r="D803" s="5" t="s">
        <v>71</v>
      </c>
      <c r="E803" s="5">
        <f>'2020_1-2-4_Download'!F240</f>
        <v>1625</v>
      </c>
    </row>
    <row r="804" spans="1:5">
      <c r="A804" s="5">
        <f>'2020_1-2-4_Download'!D241</f>
        <v>2014</v>
      </c>
      <c r="B804" s="5" t="str">
        <f>'2020_1-2-4_Download'!C241</f>
        <v>Cuxhaven</v>
      </c>
      <c r="C804" s="147" t="str">
        <f>'2020_1-2-4_Download'!$F$8</f>
        <v>Türkei</v>
      </c>
      <c r="D804" s="5" t="s">
        <v>71</v>
      </c>
      <c r="E804" s="5">
        <f>'2020_1-2-4_Download'!F241</f>
        <v>856</v>
      </c>
    </row>
    <row r="805" spans="1:5">
      <c r="A805" s="5">
        <f>'2020_1-2-4_Download'!D242</f>
        <v>2014</v>
      </c>
      <c r="B805" s="5" t="str">
        <f>'2020_1-2-4_Download'!C242</f>
        <v>Harburg</v>
      </c>
      <c r="C805" s="147" t="str">
        <f>'2020_1-2-4_Download'!$F$8</f>
        <v>Türkei</v>
      </c>
      <c r="D805" s="5" t="s">
        <v>71</v>
      </c>
      <c r="E805" s="5">
        <f>'2020_1-2-4_Download'!F242</f>
        <v>1362</v>
      </c>
    </row>
    <row r="806" spans="1:5">
      <c r="A806" s="5">
        <f>'2020_1-2-4_Download'!D243</f>
        <v>2014</v>
      </c>
      <c r="B806" s="5" t="str">
        <f>'2020_1-2-4_Download'!C243</f>
        <v>Lüchow-Dannenberg</v>
      </c>
      <c r="C806" s="147" t="str">
        <f>'2020_1-2-4_Download'!$F$8</f>
        <v>Türkei</v>
      </c>
      <c r="D806" s="5" t="s">
        <v>71</v>
      </c>
      <c r="E806" s="5">
        <f>'2020_1-2-4_Download'!F243</f>
        <v>103</v>
      </c>
    </row>
    <row r="807" spans="1:5">
      <c r="A807" s="5">
        <f>'2020_1-2-4_Download'!D244</f>
        <v>2014</v>
      </c>
      <c r="B807" s="5" t="str">
        <f>'2020_1-2-4_Download'!C244</f>
        <v>Lüneburg</v>
      </c>
      <c r="C807" s="147" t="str">
        <f>'2020_1-2-4_Download'!$F$8</f>
        <v>Türkei</v>
      </c>
      <c r="D807" s="5" t="s">
        <v>71</v>
      </c>
      <c r="E807" s="5">
        <f>'2020_1-2-4_Download'!F244</f>
        <v>776</v>
      </c>
    </row>
    <row r="808" spans="1:5">
      <c r="A808" s="5">
        <f>'2020_1-2-4_Download'!D245</f>
        <v>2014</v>
      </c>
      <c r="B808" s="5" t="str">
        <f>'2020_1-2-4_Download'!C245</f>
        <v>Osterholz</v>
      </c>
      <c r="C808" s="147" t="str">
        <f>'2020_1-2-4_Download'!$F$8</f>
        <v>Türkei</v>
      </c>
      <c r="D808" s="5" t="s">
        <v>71</v>
      </c>
      <c r="E808" s="5">
        <f>'2020_1-2-4_Download'!F245</f>
        <v>779</v>
      </c>
    </row>
    <row r="809" spans="1:5">
      <c r="A809" s="5">
        <f>'2020_1-2-4_Download'!D246</f>
        <v>2014</v>
      </c>
      <c r="B809" s="5" t="str">
        <f>'2020_1-2-4_Download'!C246</f>
        <v>Rotenburg (Wümme)</v>
      </c>
      <c r="C809" s="147" t="str">
        <f>'2020_1-2-4_Download'!$F$8</f>
        <v>Türkei</v>
      </c>
      <c r="D809" s="5" t="s">
        <v>71</v>
      </c>
      <c r="E809" s="5">
        <f>'2020_1-2-4_Download'!F246</f>
        <v>732</v>
      </c>
    </row>
    <row r="810" spans="1:5">
      <c r="A810" s="5">
        <f>'2020_1-2-4_Download'!D247</f>
        <v>2014</v>
      </c>
      <c r="B810" s="5" t="str">
        <f>'2020_1-2-4_Download'!C247</f>
        <v>Heidekreis</v>
      </c>
      <c r="C810" s="147" t="str">
        <f>'2020_1-2-4_Download'!$F$8</f>
        <v>Türkei</v>
      </c>
      <c r="D810" s="5" t="s">
        <v>71</v>
      </c>
      <c r="E810" s="5">
        <f>'2020_1-2-4_Download'!F247</f>
        <v>937</v>
      </c>
    </row>
    <row r="811" spans="1:5">
      <c r="A811" s="5">
        <f>'2020_1-2-4_Download'!D248</f>
        <v>2014</v>
      </c>
      <c r="B811" s="5" t="str">
        <f>'2020_1-2-4_Download'!C248</f>
        <v>Stade</v>
      </c>
      <c r="C811" s="147" t="str">
        <f>'2020_1-2-4_Download'!$F$8</f>
        <v>Türkei</v>
      </c>
      <c r="D811" s="5" t="s">
        <v>71</v>
      </c>
      <c r="E811" s="5">
        <f>'2020_1-2-4_Download'!F248</f>
        <v>1809</v>
      </c>
    </row>
    <row r="812" spans="1:5">
      <c r="A812" s="5">
        <f>'2020_1-2-4_Download'!D249</f>
        <v>2014</v>
      </c>
      <c r="B812" s="5" t="str">
        <f>'2020_1-2-4_Download'!C249</f>
        <v>Uelzen</v>
      </c>
      <c r="C812" s="147" t="str">
        <f>'2020_1-2-4_Download'!$F$8</f>
        <v>Türkei</v>
      </c>
      <c r="D812" s="5" t="s">
        <v>71</v>
      </c>
      <c r="E812" s="5">
        <f>'2020_1-2-4_Download'!F249</f>
        <v>255</v>
      </c>
    </row>
    <row r="813" spans="1:5">
      <c r="A813" s="5">
        <f>'2020_1-2-4_Download'!D250</f>
        <v>2014</v>
      </c>
      <c r="B813" s="5" t="str">
        <f>'2020_1-2-4_Download'!C250</f>
        <v>Verden</v>
      </c>
      <c r="C813" s="147" t="str">
        <f>'2020_1-2-4_Download'!$F$8</f>
        <v>Türkei</v>
      </c>
      <c r="D813" s="5" t="s">
        <v>71</v>
      </c>
      <c r="E813" s="5">
        <f>'2020_1-2-4_Download'!F250</f>
        <v>1861</v>
      </c>
    </row>
    <row r="814" spans="1:5">
      <c r="A814" s="5">
        <f>'2020_1-2-4_Download'!D251</f>
        <v>2014</v>
      </c>
      <c r="B814" s="5" t="str">
        <f>'2020_1-2-4_Download'!C251</f>
        <v>Statistische Region Lüneburg</v>
      </c>
      <c r="C814" s="147" t="str">
        <f>'2020_1-2-4_Download'!$F$8</f>
        <v>Türkei</v>
      </c>
      <c r="D814" s="5" t="s">
        <v>71</v>
      </c>
      <c r="E814" s="5">
        <f>'2020_1-2-4_Download'!F251</f>
        <v>11095</v>
      </c>
    </row>
    <row r="815" spans="1:5">
      <c r="A815" s="5">
        <f>'2020_1-2-4_Download'!D252</f>
        <v>2014</v>
      </c>
      <c r="B815" s="5" t="str">
        <f>'2020_1-2-4_Download'!C252</f>
        <v>Delmenhorst  Stadt</v>
      </c>
      <c r="C815" s="147" t="str">
        <f>'2020_1-2-4_Download'!$F$8</f>
        <v>Türkei</v>
      </c>
      <c r="D815" s="5" t="s">
        <v>71</v>
      </c>
      <c r="E815" s="5">
        <f>'2020_1-2-4_Download'!F252</f>
        <v>2461</v>
      </c>
    </row>
    <row r="816" spans="1:5">
      <c r="A816" s="5">
        <f>'2020_1-2-4_Download'!D253</f>
        <v>2014</v>
      </c>
      <c r="B816" s="5" t="str">
        <f>'2020_1-2-4_Download'!C253</f>
        <v>Emden  Stadt</v>
      </c>
      <c r="C816" s="147" t="str">
        <f>'2020_1-2-4_Download'!$F$8</f>
        <v>Türkei</v>
      </c>
      <c r="D816" s="5" t="s">
        <v>71</v>
      </c>
      <c r="E816" s="5">
        <f>'2020_1-2-4_Download'!F253</f>
        <v>327</v>
      </c>
    </row>
    <row r="817" spans="1:5">
      <c r="A817" s="5">
        <f>'2020_1-2-4_Download'!D254</f>
        <v>2014</v>
      </c>
      <c r="B817" s="5" t="str">
        <f>'2020_1-2-4_Download'!C254</f>
        <v>Oldenburg(Oldb)  Stadt</v>
      </c>
      <c r="C817" s="147" t="str">
        <f>'2020_1-2-4_Download'!$F$8</f>
        <v>Türkei</v>
      </c>
      <c r="D817" s="5" t="s">
        <v>71</v>
      </c>
      <c r="E817" s="5">
        <f>'2020_1-2-4_Download'!F254</f>
        <v>1641</v>
      </c>
    </row>
    <row r="818" spans="1:5">
      <c r="A818" s="5">
        <f>'2020_1-2-4_Download'!D255</f>
        <v>2014</v>
      </c>
      <c r="B818" s="5" t="str">
        <f>'2020_1-2-4_Download'!C255</f>
        <v>Osnabrück  Stadt</v>
      </c>
      <c r="C818" s="147" t="str">
        <f>'2020_1-2-4_Download'!$F$8</f>
        <v>Türkei</v>
      </c>
      <c r="D818" s="5" t="s">
        <v>71</v>
      </c>
      <c r="E818" s="5">
        <f>'2020_1-2-4_Download'!F255</f>
        <v>2798</v>
      </c>
    </row>
    <row r="819" spans="1:5">
      <c r="A819" s="5">
        <f>'2020_1-2-4_Download'!D256</f>
        <v>2014</v>
      </c>
      <c r="B819" s="5" t="str">
        <f>'2020_1-2-4_Download'!C256</f>
        <v>Wilhelmshaven  Stadt</v>
      </c>
      <c r="C819" s="147" t="str">
        <f>'2020_1-2-4_Download'!$F$8</f>
        <v>Türkei</v>
      </c>
      <c r="D819" s="5" t="s">
        <v>71</v>
      </c>
      <c r="E819" s="5">
        <f>'2020_1-2-4_Download'!F256</f>
        <v>526</v>
      </c>
    </row>
    <row r="820" spans="1:5">
      <c r="A820" s="5">
        <f>'2020_1-2-4_Download'!D257</f>
        <v>2014</v>
      </c>
      <c r="B820" s="5" t="str">
        <f>'2020_1-2-4_Download'!C257</f>
        <v>Ammerland</v>
      </c>
      <c r="C820" s="147" t="str">
        <f>'2020_1-2-4_Download'!$F$8</f>
        <v>Türkei</v>
      </c>
      <c r="D820" s="5" t="s">
        <v>71</v>
      </c>
      <c r="E820" s="5">
        <f>'2020_1-2-4_Download'!F257</f>
        <v>516</v>
      </c>
    </row>
    <row r="821" spans="1:5">
      <c r="A821" s="5">
        <f>'2020_1-2-4_Download'!D258</f>
        <v>2014</v>
      </c>
      <c r="B821" s="5" t="str">
        <f>'2020_1-2-4_Download'!C258</f>
        <v>Aurich</v>
      </c>
      <c r="C821" s="147" t="str">
        <f>'2020_1-2-4_Download'!$F$8</f>
        <v>Türkei</v>
      </c>
      <c r="D821" s="5" t="s">
        <v>71</v>
      </c>
      <c r="E821" s="5">
        <f>'2020_1-2-4_Download'!F258</f>
        <v>363</v>
      </c>
    </row>
    <row r="822" spans="1:5">
      <c r="A822" s="5">
        <f>'2020_1-2-4_Download'!D259</f>
        <v>2014</v>
      </c>
      <c r="B822" s="5" t="str">
        <f>'2020_1-2-4_Download'!C259</f>
        <v>Cloppenburg</v>
      </c>
      <c r="C822" s="147" t="str">
        <f>'2020_1-2-4_Download'!$F$8</f>
        <v>Türkei</v>
      </c>
      <c r="D822" s="5" t="s">
        <v>71</v>
      </c>
      <c r="E822" s="5">
        <f>'2020_1-2-4_Download'!F259</f>
        <v>819</v>
      </c>
    </row>
    <row r="823" spans="1:5">
      <c r="A823" s="5">
        <f>'2020_1-2-4_Download'!D260</f>
        <v>2014</v>
      </c>
      <c r="B823" s="5" t="str">
        <f>'2020_1-2-4_Download'!C260</f>
        <v>Emsland</v>
      </c>
      <c r="C823" s="147" t="str">
        <f>'2020_1-2-4_Download'!$F$8</f>
        <v>Türkei</v>
      </c>
      <c r="D823" s="5" t="s">
        <v>71</v>
      </c>
      <c r="E823" s="5">
        <f>'2020_1-2-4_Download'!F260</f>
        <v>924</v>
      </c>
    </row>
    <row r="824" spans="1:5">
      <c r="A824" s="5">
        <f>'2020_1-2-4_Download'!D261</f>
        <v>2014</v>
      </c>
      <c r="B824" s="5" t="str">
        <f>'2020_1-2-4_Download'!C261</f>
        <v>Friesland</v>
      </c>
      <c r="C824" s="147" t="str">
        <f>'2020_1-2-4_Download'!$F$8</f>
        <v>Türkei</v>
      </c>
      <c r="D824" s="5" t="s">
        <v>71</v>
      </c>
      <c r="E824" s="5">
        <f>'2020_1-2-4_Download'!F261</f>
        <v>226</v>
      </c>
    </row>
    <row r="825" spans="1:5">
      <c r="A825" s="5">
        <f>'2020_1-2-4_Download'!D262</f>
        <v>2014</v>
      </c>
      <c r="B825" s="5" t="str">
        <f>'2020_1-2-4_Download'!C262</f>
        <v>Grafschaft Bentheim</v>
      </c>
      <c r="C825" s="147" t="str">
        <f>'2020_1-2-4_Download'!$F$8</f>
        <v>Türkei</v>
      </c>
      <c r="D825" s="5" t="s">
        <v>71</v>
      </c>
      <c r="E825" s="5">
        <f>'2020_1-2-4_Download'!F262</f>
        <v>1341</v>
      </c>
    </row>
    <row r="826" spans="1:5">
      <c r="A826" s="5">
        <f>'2020_1-2-4_Download'!D263</f>
        <v>2014</v>
      </c>
      <c r="B826" s="5" t="str">
        <f>'2020_1-2-4_Download'!C263</f>
        <v>Leer</v>
      </c>
      <c r="C826" s="147" t="str">
        <f>'2020_1-2-4_Download'!$F$8</f>
        <v>Türkei</v>
      </c>
      <c r="D826" s="5" t="s">
        <v>71</v>
      </c>
      <c r="E826" s="5">
        <f>'2020_1-2-4_Download'!F263</f>
        <v>378</v>
      </c>
    </row>
    <row r="827" spans="1:5">
      <c r="A827" s="5">
        <f>'2020_1-2-4_Download'!D264</f>
        <v>2014</v>
      </c>
      <c r="B827" s="5" t="str">
        <f>'2020_1-2-4_Download'!C264</f>
        <v>Oldenburg</v>
      </c>
      <c r="C827" s="147" t="str">
        <f>'2020_1-2-4_Download'!$F$8</f>
        <v>Türkei</v>
      </c>
      <c r="D827" s="5" t="s">
        <v>71</v>
      </c>
      <c r="E827" s="5">
        <f>'2020_1-2-4_Download'!F264</f>
        <v>431</v>
      </c>
    </row>
    <row r="828" spans="1:5">
      <c r="A828" s="5">
        <f>'2020_1-2-4_Download'!D265</f>
        <v>2014</v>
      </c>
      <c r="B828" s="5" t="str">
        <f>'2020_1-2-4_Download'!C265</f>
        <v>Osnabrück</v>
      </c>
      <c r="C828" s="147" t="str">
        <f>'2020_1-2-4_Download'!$F$8</f>
        <v>Türkei</v>
      </c>
      <c r="D828" s="5" t="s">
        <v>71</v>
      </c>
      <c r="E828" s="5">
        <f>'2020_1-2-4_Download'!F265</f>
        <v>3060</v>
      </c>
    </row>
    <row r="829" spans="1:5">
      <c r="A829" s="5">
        <f>'2020_1-2-4_Download'!D266</f>
        <v>2014</v>
      </c>
      <c r="B829" s="5" t="str">
        <f>'2020_1-2-4_Download'!C266</f>
        <v>Vechta</v>
      </c>
      <c r="C829" s="147" t="str">
        <f>'2020_1-2-4_Download'!$F$8</f>
        <v>Türkei</v>
      </c>
      <c r="D829" s="5" t="s">
        <v>71</v>
      </c>
      <c r="E829" s="5">
        <f>'2020_1-2-4_Download'!F266</f>
        <v>2627</v>
      </c>
    </row>
    <row r="830" spans="1:5">
      <c r="A830" s="5">
        <f>'2020_1-2-4_Download'!D267</f>
        <v>2014</v>
      </c>
      <c r="B830" s="5" t="str">
        <f>'2020_1-2-4_Download'!C267</f>
        <v>Wesermarsch</v>
      </c>
      <c r="C830" s="147" t="str">
        <f>'2020_1-2-4_Download'!$F$8</f>
        <v>Türkei</v>
      </c>
      <c r="D830" s="5" t="s">
        <v>71</v>
      </c>
      <c r="E830" s="5">
        <f>'2020_1-2-4_Download'!F267</f>
        <v>1152</v>
      </c>
    </row>
    <row r="831" spans="1:5">
      <c r="A831" s="5">
        <f>'2020_1-2-4_Download'!D268</f>
        <v>2014</v>
      </c>
      <c r="B831" s="5" t="str">
        <f>'2020_1-2-4_Download'!C268</f>
        <v>Wittmund</v>
      </c>
      <c r="C831" s="147" t="str">
        <f>'2020_1-2-4_Download'!$F$8</f>
        <v>Türkei</v>
      </c>
      <c r="D831" s="5" t="s">
        <v>71</v>
      </c>
      <c r="E831" s="5">
        <f>'2020_1-2-4_Download'!F268</f>
        <v>100</v>
      </c>
    </row>
    <row r="832" spans="1:5">
      <c r="A832" s="5">
        <f>'2020_1-2-4_Download'!D269</f>
        <v>2014</v>
      </c>
      <c r="B832" s="5" t="str">
        <f>'2020_1-2-4_Download'!C269</f>
        <v>Statistische Region Weser-Ems</v>
      </c>
      <c r="C832" s="147" t="str">
        <f>'2020_1-2-4_Download'!$F$8</f>
        <v>Türkei</v>
      </c>
      <c r="D832" s="5" t="s">
        <v>71</v>
      </c>
      <c r="E832" s="5">
        <f>'2020_1-2-4_Download'!F269</f>
        <v>19690</v>
      </c>
    </row>
    <row r="833" spans="1:5">
      <c r="A833" s="5">
        <f>'2020_1-2-4_Download'!D270</f>
        <v>2014</v>
      </c>
      <c r="B833" s="5" t="str">
        <f>'2020_1-2-4_Download'!C270</f>
        <v>Niedersachsen</v>
      </c>
      <c r="C833" s="147" t="str">
        <f>'2020_1-2-4_Download'!$F$8</f>
        <v>Türkei</v>
      </c>
      <c r="D833" s="5" t="s">
        <v>71</v>
      </c>
      <c r="E833" s="5">
        <f>'2020_1-2-4_Download'!F270</f>
        <v>92271</v>
      </c>
    </row>
    <row r="834" spans="1:5">
      <c r="A834" s="5">
        <f>'2020_1-2-4_Download'!D271</f>
        <v>2015</v>
      </c>
      <c r="B834" s="5" t="str">
        <f>'2020_1-2-4_Download'!C271</f>
        <v>Braunschweig  Stadt</v>
      </c>
      <c r="C834" s="147" t="str">
        <f>'2020_1-2-4_Download'!$F$8</f>
        <v>Türkei</v>
      </c>
      <c r="D834" s="5" t="s">
        <v>71</v>
      </c>
      <c r="E834" s="5">
        <f>'2020_1-2-4_Download'!F271</f>
        <v>5141</v>
      </c>
    </row>
    <row r="835" spans="1:5">
      <c r="A835" s="5">
        <f>'2020_1-2-4_Download'!D272</f>
        <v>2015</v>
      </c>
      <c r="B835" s="5" t="str">
        <f>'2020_1-2-4_Download'!C272</f>
        <v>Salzgitter  Stadt</v>
      </c>
      <c r="C835" s="147" t="str">
        <f>'2020_1-2-4_Download'!$F$8</f>
        <v>Türkei</v>
      </c>
      <c r="D835" s="5" t="s">
        <v>71</v>
      </c>
      <c r="E835" s="5">
        <f>'2020_1-2-4_Download'!F272</f>
        <v>5340</v>
      </c>
    </row>
    <row r="836" spans="1:5">
      <c r="A836" s="5">
        <f>'2020_1-2-4_Download'!D273</f>
        <v>2015</v>
      </c>
      <c r="B836" s="5" t="str">
        <f>'2020_1-2-4_Download'!C273</f>
        <v>Wolfsburg  Stadt</v>
      </c>
      <c r="C836" s="147" t="str">
        <f>'2020_1-2-4_Download'!$F$8</f>
        <v>Türkei</v>
      </c>
      <c r="D836" s="5" t="s">
        <v>71</v>
      </c>
      <c r="E836" s="5">
        <f>'2020_1-2-4_Download'!F273</f>
        <v>633</v>
      </c>
    </row>
    <row r="837" spans="1:5">
      <c r="A837" s="5">
        <f>'2020_1-2-4_Download'!D274</f>
        <v>2015</v>
      </c>
      <c r="B837" s="5" t="str">
        <f>'2020_1-2-4_Download'!C274</f>
        <v>Gifhorn</v>
      </c>
      <c r="C837" s="147" t="str">
        <f>'2020_1-2-4_Download'!$F$8</f>
        <v>Türkei</v>
      </c>
      <c r="D837" s="5" t="s">
        <v>71</v>
      </c>
      <c r="E837" s="5">
        <f>'2020_1-2-4_Download'!F274</f>
        <v>1633</v>
      </c>
    </row>
    <row r="838" spans="1:5">
      <c r="A838" s="5">
        <f>'2020_1-2-4_Download'!D275</f>
        <v>2015</v>
      </c>
      <c r="B838" s="5" t="str">
        <f>'2020_1-2-4_Download'!C275</f>
        <v>Goslar</v>
      </c>
      <c r="C838" s="147" t="str">
        <f>'2020_1-2-4_Download'!$F$8</f>
        <v>Türkei</v>
      </c>
      <c r="D838" s="5" t="s">
        <v>71</v>
      </c>
      <c r="E838" s="5">
        <f>'2020_1-2-4_Download'!F275</f>
        <v>1535</v>
      </c>
    </row>
    <row r="839" spans="1:5">
      <c r="A839" s="5">
        <f>'2020_1-2-4_Download'!D276</f>
        <v>2015</v>
      </c>
      <c r="B839" s="5" t="str">
        <f>'2020_1-2-4_Download'!C276</f>
        <v>Helmstedt</v>
      </c>
      <c r="C839" s="147" t="str">
        <f>'2020_1-2-4_Download'!$F$8</f>
        <v>Türkei</v>
      </c>
      <c r="D839" s="5" t="s">
        <v>71</v>
      </c>
      <c r="E839" s="5">
        <f>'2020_1-2-4_Download'!F276</f>
        <v>876</v>
      </c>
    </row>
    <row r="840" spans="1:5">
      <c r="A840" s="5">
        <f>'2020_1-2-4_Download'!D277</f>
        <v>2015</v>
      </c>
      <c r="B840" s="5" t="str">
        <f>'2020_1-2-4_Download'!C277</f>
        <v>Northeim</v>
      </c>
      <c r="C840" s="147" t="str">
        <f>'2020_1-2-4_Download'!$F$8</f>
        <v>Türkei</v>
      </c>
      <c r="D840" s="5" t="s">
        <v>71</v>
      </c>
      <c r="E840" s="5">
        <f>'2020_1-2-4_Download'!F277</f>
        <v>718</v>
      </c>
    </row>
    <row r="841" spans="1:5">
      <c r="A841" s="5">
        <f>'2020_1-2-4_Download'!D278</f>
        <v>2015</v>
      </c>
      <c r="B841" s="5" t="str">
        <f>'2020_1-2-4_Download'!C278</f>
        <v>Peine</v>
      </c>
      <c r="C841" s="147" t="str">
        <f>'2020_1-2-4_Download'!$F$8</f>
        <v>Türkei</v>
      </c>
      <c r="D841" s="5" t="s">
        <v>71</v>
      </c>
      <c r="E841" s="5">
        <f>'2020_1-2-4_Download'!F278</f>
        <v>2381</v>
      </c>
    </row>
    <row r="842" spans="1:5">
      <c r="A842" s="5">
        <f>'2020_1-2-4_Download'!D279</f>
        <v>2015</v>
      </c>
      <c r="B842" s="5" t="str">
        <f>'2020_1-2-4_Download'!C279</f>
        <v>Wolfenbüttel</v>
      </c>
      <c r="C842" s="147" t="str">
        <f>'2020_1-2-4_Download'!$F$8</f>
        <v>Türkei</v>
      </c>
      <c r="D842" s="5" t="s">
        <v>71</v>
      </c>
      <c r="E842" s="5">
        <f>'2020_1-2-4_Download'!F279</f>
        <v>933</v>
      </c>
    </row>
    <row r="843" spans="1:5">
      <c r="A843" s="5">
        <f>'2020_1-2-4_Download'!D280</f>
        <v>2015</v>
      </c>
      <c r="B843" s="5" t="str">
        <f>'2020_1-2-4_Download'!C280</f>
        <v>Göttingen</v>
      </c>
      <c r="C843" s="147" t="str">
        <f>'2020_1-2-4_Download'!$F$8</f>
        <v>Türkei</v>
      </c>
      <c r="D843" s="5" t="s">
        <v>71</v>
      </c>
      <c r="E843" s="5">
        <f>'2020_1-2-4_Download'!F280</f>
        <v>3083</v>
      </c>
    </row>
    <row r="844" spans="1:5">
      <c r="A844" s="5">
        <f>'2020_1-2-4_Download'!D281</f>
        <v>2015</v>
      </c>
      <c r="B844" s="5" t="str">
        <f>'2020_1-2-4_Download'!C281</f>
        <v>Statistische Region Braunschweig</v>
      </c>
      <c r="C844" s="147" t="str">
        <f>'2020_1-2-4_Download'!$F$8</f>
        <v>Türkei</v>
      </c>
      <c r="D844" s="5" t="s">
        <v>71</v>
      </c>
      <c r="E844" s="5">
        <f>'2020_1-2-4_Download'!F281</f>
        <v>22273</v>
      </c>
    </row>
    <row r="845" spans="1:5">
      <c r="A845" s="5">
        <f>'2020_1-2-4_Download'!D282</f>
        <v>2015</v>
      </c>
      <c r="B845" s="5" t="str">
        <f>'2020_1-2-4_Download'!C282</f>
        <v>Hannover  Region</v>
      </c>
      <c r="C845" s="147" t="str">
        <f>'2020_1-2-4_Download'!$F$8</f>
        <v>Türkei</v>
      </c>
      <c r="D845" s="5" t="s">
        <v>71</v>
      </c>
      <c r="E845" s="5">
        <f>'2020_1-2-4_Download'!F282</f>
        <v>26298</v>
      </c>
    </row>
    <row r="846" spans="1:5">
      <c r="A846" s="5">
        <f>'2020_1-2-4_Download'!D283</f>
        <v>2015</v>
      </c>
      <c r="B846" s="5" t="str">
        <f>'2020_1-2-4_Download'!C283</f>
        <v>dav. Hannover  Lhst.</v>
      </c>
      <c r="C846" s="147" t="str">
        <f>'2020_1-2-4_Download'!$F$8</f>
        <v>Türkei</v>
      </c>
      <c r="D846" s="5" t="s">
        <v>71</v>
      </c>
      <c r="E846" s="5">
        <f>'2020_1-2-4_Download'!F283</f>
        <v>16986</v>
      </c>
    </row>
    <row r="847" spans="1:5">
      <c r="A847" s="5">
        <f>'2020_1-2-4_Download'!D284</f>
        <v>2015</v>
      </c>
      <c r="B847" s="5" t="str">
        <f>'2020_1-2-4_Download'!C284</f>
        <v>dav. Hannover  Umland</v>
      </c>
      <c r="C847" s="147" t="str">
        <f>'2020_1-2-4_Download'!$F$8</f>
        <v>Türkei</v>
      </c>
      <c r="D847" s="5" t="s">
        <v>71</v>
      </c>
      <c r="E847" s="5">
        <f>'2020_1-2-4_Download'!F284</f>
        <v>9312</v>
      </c>
    </row>
    <row r="848" spans="1:5">
      <c r="A848" s="5">
        <f>'2020_1-2-4_Download'!D285</f>
        <v>2015</v>
      </c>
      <c r="B848" s="5" t="str">
        <f>'2020_1-2-4_Download'!C285</f>
        <v>Diepholz</v>
      </c>
      <c r="C848" s="147" t="str">
        <f>'2020_1-2-4_Download'!$F$8</f>
        <v>Türkei</v>
      </c>
      <c r="D848" s="5" t="s">
        <v>71</v>
      </c>
      <c r="E848" s="5">
        <f>'2020_1-2-4_Download'!F285</f>
        <v>1480</v>
      </c>
    </row>
    <row r="849" spans="1:5">
      <c r="A849" s="5">
        <f>'2020_1-2-4_Download'!D286</f>
        <v>2015</v>
      </c>
      <c r="B849" s="5" t="str">
        <f>'2020_1-2-4_Download'!C286</f>
        <v>Hameln-Pyrmont</v>
      </c>
      <c r="C849" s="147" t="str">
        <f>'2020_1-2-4_Download'!$F$8</f>
        <v>Türkei</v>
      </c>
      <c r="D849" s="5" t="s">
        <v>71</v>
      </c>
      <c r="E849" s="5">
        <f>'2020_1-2-4_Download'!F286</f>
        <v>2756</v>
      </c>
    </row>
    <row r="850" spans="1:5">
      <c r="A850" s="5">
        <f>'2020_1-2-4_Download'!D287</f>
        <v>2015</v>
      </c>
      <c r="B850" s="5" t="str">
        <f>'2020_1-2-4_Download'!C287</f>
        <v>Hildesheim</v>
      </c>
      <c r="C850" s="147" t="str">
        <f>'2020_1-2-4_Download'!$F$8</f>
        <v>Türkei</v>
      </c>
      <c r="D850" s="5" t="s">
        <v>71</v>
      </c>
      <c r="E850" s="5">
        <f>'2020_1-2-4_Download'!F287</f>
        <v>3310</v>
      </c>
    </row>
    <row r="851" spans="1:5">
      <c r="A851" s="5">
        <f>'2020_1-2-4_Download'!D288</f>
        <v>2015</v>
      </c>
      <c r="B851" s="5" t="str">
        <f>'2020_1-2-4_Download'!C288</f>
        <v>Holzminden</v>
      </c>
      <c r="C851" s="147" t="str">
        <f>'2020_1-2-4_Download'!$F$8</f>
        <v>Türkei</v>
      </c>
      <c r="D851" s="5" t="s">
        <v>71</v>
      </c>
      <c r="E851" s="5">
        <f>'2020_1-2-4_Download'!F288</f>
        <v>1023</v>
      </c>
    </row>
    <row r="852" spans="1:5">
      <c r="A852" s="5">
        <f>'2020_1-2-4_Download'!D289</f>
        <v>2015</v>
      </c>
      <c r="B852" s="5" t="str">
        <f>'2020_1-2-4_Download'!C289</f>
        <v>Nienburg (Weser)</v>
      </c>
      <c r="C852" s="147" t="str">
        <f>'2020_1-2-4_Download'!$F$8</f>
        <v>Türkei</v>
      </c>
      <c r="D852" s="5" t="s">
        <v>71</v>
      </c>
      <c r="E852" s="5">
        <f>'2020_1-2-4_Download'!F289</f>
        <v>1393</v>
      </c>
    </row>
    <row r="853" spans="1:5">
      <c r="A853" s="5">
        <f>'2020_1-2-4_Download'!D290</f>
        <v>2015</v>
      </c>
      <c r="B853" s="5" t="str">
        <f>'2020_1-2-4_Download'!C290</f>
        <v>Schaumburg</v>
      </c>
      <c r="C853" s="147" t="str">
        <f>'2020_1-2-4_Download'!$F$8</f>
        <v>Türkei</v>
      </c>
      <c r="D853" s="5" t="s">
        <v>71</v>
      </c>
      <c r="E853" s="5">
        <f>'2020_1-2-4_Download'!F290</f>
        <v>2194</v>
      </c>
    </row>
    <row r="854" spans="1:5">
      <c r="A854" s="5">
        <f>'2020_1-2-4_Download'!D291</f>
        <v>2015</v>
      </c>
      <c r="B854" s="5" t="str">
        <f>'2020_1-2-4_Download'!C291</f>
        <v>Statistische Region Hannover</v>
      </c>
      <c r="C854" s="147" t="str">
        <f>'2020_1-2-4_Download'!$F$8</f>
        <v>Türkei</v>
      </c>
      <c r="D854" s="5" t="s">
        <v>71</v>
      </c>
      <c r="E854" s="5">
        <f>'2020_1-2-4_Download'!F291</f>
        <v>38454</v>
      </c>
    </row>
    <row r="855" spans="1:5">
      <c r="A855" s="5">
        <f>'2020_1-2-4_Download'!D292</f>
        <v>2015</v>
      </c>
      <c r="B855" s="5" t="str">
        <f>'2020_1-2-4_Download'!C292</f>
        <v>Celle</v>
      </c>
      <c r="C855" s="147" t="str">
        <f>'2020_1-2-4_Download'!$F$8</f>
        <v>Türkei</v>
      </c>
      <c r="D855" s="5" t="s">
        <v>71</v>
      </c>
      <c r="E855" s="5">
        <f>'2020_1-2-4_Download'!F292</f>
        <v>1547</v>
      </c>
    </row>
    <row r="856" spans="1:5">
      <c r="A856" s="5">
        <f>'2020_1-2-4_Download'!D293</f>
        <v>2015</v>
      </c>
      <c r="B856" s="5" t="str">
        <f>'2020_1-2-4_Download'!C293</f>
        <v>Cuxhaven</v>
      </c>
      <c r="C856" s="147" t="str">
        <f>'2020_1-2-4_Download'!$F$8</f>
        <v>Türkei</v>
      </c>
      <c r="D856" s="5" t="s">
        <v>71</v>
      </c>
      <c r="E856" s="5">
        <f>'2020_1-2-4_Download'!F293</f>
        <v>855</v>
      </c>
    </row>
    <row r="857" spans="1:5">
      <c r="A857" s="5">
        <f>'2020_1-2-4_Download'!D294</f>
        <v>2015</v>
      </c>
      <c r="B857" s="5" t="str">
        <f>'2020_1-2-4_Download'!C294</f>
        <v>Harburg</v>
      </c>
      <c r="C857" s="147" t="str">
        <f>'2020_1-2-4_Download'!$F$8</f>
        <v>Türkei</v>
      </c>
      <c r="D857" s="5" t="s">
        <v>71</v>
      </c>
      <c r="E857" s="5">
        <f>'2020_1-2-4_Download'!F294</f>
        <v>1356</v>
      </c>
    </row>
    <row r="858" spans="1:5">
      <c r="A858" s="5">
        <f>'2020_1-2-4_Download'!D295</f>
        <v>2015</v>
      </c>
      <c r="B858" s="5" t="str">
        <f>'2020_1-2-4_Download'!C295</f>
        <v>Lüchow-Dannenberg</v>
      </c>
      <c r="C858" s="147" t="str">
        <f>'2020_1-2-4_Download'!$F$8</f>
        <v>Türkei</v>
      </c>
      <c r="D858" s="5" t="s">
        <v>71</v>
      </c>
      <c r="E858" s="5">
        <f>'2020_1-2-4_Download'!F295</f>
        <v>104</v>
      </c>
    </row>
    <row r="859" spans="1:5">
      <c r="A859" s="5">
        <f>'2020_1-2-4_Download'!D296</f>
        <v>2015</v>
      </c>
      <c r="B859" s="5" t="str">
        <f>'2020_1-2-4_Download'!C296</f>
        <v>Lüneburg</v>
      </c>
      <c r="C859" s="147" t="str">
        <f>'2020_1-2-4_Download'!$F$8</f>
        <v>Türkei</v>
      </c>
      <c r="D859" s="5" t="s">
        <v>71</v>
      </c>
      <c r="E859" s="5">
        <f>'2020_1-2-4_Download'!F296</f>
        <v>771</v>
      </c>
    </row>
    <row r="860" spans="1:5">
      <c r="A860" s="5">
        <f>'2020_1-2-4_Download'!D297</f>
        <v>2015</v>
      </c>
      <c r="B860" s="5" t="str">
        <f>'2020_1-2-4_Download'!C297</f>
        <v>Osterholz</v>
      </c>
      <c r="C860" s="147" t="str">
        <f>'2020_1-2-4_Download'!$F$8</f>
        <v>Türkei</v>
      </c>
      <c r="D860" s="5" t="s">
        <v>71</v>
      </c>
      <c r="E860" s="5">
        <f>'2020_1-2-4_Download'!F297</f>
        <v>738</v>
      </c>
    </row>
    <row r="861" spans="1:5">
      <c r="A861" s="5">
        <f>'2020_1-2-4_Download'!D298</f>
        <v>2015</v>
      </c>
      <c r="B861" s="5" t="str">
        <f>'2020_1-2-4_Download'!C298</f>
        <v>Rotenburg (Wümme)</v>
      </c>
      <c r="C861" s="147" t="str">
        <f>'2020_1-2-4_Download'!$F$8</f>
        <v>Türkei</v>
      </c>
      <c r="D861" s="5" t="s">
        <v>71</v>
      </c>
      <c r="E861" s="5">
        <f>'2020_1-2-4_Download'!F298</f>
        <v>714</v>
      </c>
    </row>
    <row r="862" spans="1:5">
      <c r="A862" s="5">
        <f>'2020_1-2-4_Download'!D299</f>
        <v>2015</v>
      </c>
      <c r="B862" s="5" t="str">
        <f>'2020_1-2-4_Download'!C299</f>
        <v>Heidekreis</v>
      </c>
      <c r="C862" s="147" t="str">
        <f>'2020_1-2-4_Download'!$F$8</f>
        <v>Türkei</v>
      </c>
      <c r="D862" s="5" t="s">
        <v>71</v>
      </c>
      <c r="E862" s="5">
        <f>'2020_1-2-4_Download'!F299</f>
        <v>922</v>
      </c>
    </row>
    <row r="863" spans="1:5">
      <c r="A863" s="5">
        <f>'2020_1-2-4_Download'!D300</f>
        <v>2015</v>
      </c>
      <c r="B863" s="5" t="str">
        <f>'2020_1-2-4_Download'!C300</f>
        <v>Stade</v>
      </c>
      <c r="C863" s="147" t="str">
        <f>'2020_1-2-4_Download'!$F$8</f>
        <v>Türkei</v>
      </c>
      <c r="D863" s="5" t="s">
        <v>71</v>
      </c>
      <c r="E863" s="5">
        <f>'2020_1-2-4_Download'!F300</f>
        <v>1789</v>
      </c>
    </row>
    <row r="864" spans="1:5">
      <c r="A864" s="5">
        <f>'2020_1-2-4_Download'!D301</f>
        <v>2015</v>
      </c>
      <c r="B864" s="5" t="str">
        <f>'2020_1-2-4_Download'!C301</f>
        <v>Uelzen</v>
      </c>
      <c r="C864" s="147" t="str">
        <f>'2020_1-2-4_Download'!$F$8</f>
        <v>Türkei</v>
      </c>
      <c r="D864" s="5" t="s">
        <v>71</v>
      </c>
      <c r="E864" s="5">
        <f>'2020_1-2-4_Download'!F301</f>
        <v>259</v>
      </c>
    </row>
    <row r="865" spans="1:5">
      <c r="A865" s="5">
        <f>'2020_1-2-4_Download'!D302</f>
        <v>2015</v>
      </c>
      <c r="B865" s="5" t="str">
        <f>'2020_1-2-4_Download'!C302</f>
        <v>Verden</v>
      </c>
      <c r="C865" s="147" t="str">
        <f>'2020_1-2-4_Download'!$F$8</f>
        <v>Türkei</v>
      </c>
      <c r="D865" s="5" t="s">
        <v>71</v>
      </c>
      <c r="E865" s="5">
        <f>'2020_1-2-4_Download'!F302</f>
        <v>1813</v>
      </c>
    </row>
    <row r="866" spans="1:5">
      <c r="A866" s="5">
        <f>'2020_1-2-4_Download'!D303</f>
        <v>2015</v>
      </c>
      <c r="B866" s="5" t="str">
        <f>'2020_1-2-4_Download'!C303</f>
        <v>Statistische Region Lüneburg</v>
      </c>
      <c r="C866" s="147" t="str">
        <f>'2020_1-2-4_Download'!$F$8</f>
        <v>Türkei</v>
      </c>
      <c r="D866" s="5" t="s">
        <v>71</v>
      </c>
      <c r="E866" s="5">
        <f>'2020_1-2-4_Download'!F303</f>
        <v>10868</v>
      </c>
    </row>
    <row r="867" spans="1:5">
      <c r="A867" s="5">
        <f>'2020_1-2-4_Download'!D304</f>
        <v>2015</v>
      </c>
      <c r="B867" s="5" t="str">
        <f>'2020_1-2-4_Download'!C304</f>
        <v>Delmenhorst  Stadt</v>
      </c>
      <c r="C867" s="147" t="str">
        <f>'2020_1-2-4_Download'!$F$8</f>
        <v>Türkei</v>
      </c>
      <c r="D867" s="5" t="s">
        <v>71</v>
      </c>
      <c r="E867" s="5">
        <f>'2020_1-2-4_Download'!F304</f>
        <v>2442</v>
      </c>
    </row>
    <row r="868" spans="1:5">
      <c r="A868" s="5">
        <f>'2020_1-2-4_Download'!D305</f>
        <v>2015</v>
      </c>
      <c r="B868" s="5" t="str">
        <f>'2020_1-2-4_Download'!C305</f>
        <v>Emden  Stadt</v>
      </c>
      <c r="C868" s="147" t="str">
        <f>'2020_1-2-4_Download'!$F$8</f>
        <v>Türkei</v>
      </c>
      <c r="D868" s="5" t="s">
        <v>71</v>
      </c>
      <c r="E868" s="5">
        <f>'2020_1-2-4_Download'!F305</f>
        <v>303</v>
      </c>
    </row>
    <row r="869" spans="1:5">
      <c r="A869" s="5">
        <f>'2020_1-2-4_Download'!D306</f>
        <v>2015</v>
      </c>
      <c r="B869" s="5" t="str">
        <f>'2020_1-2-4_Download'!C306</f>
        <v>Oldenburg(Oldb)  Stadt</v>
      </c>
      <c r="C869" s="147" t="str">
        <f>'2020_1-2-4_Download'!$F$8</f>
        <v>Türkei</v>
      </c>
      <c r="D869" s="5" t="s">
        <v>71</v>
      </c>
      <c r="E869" s="5">
        <f>'2020_1-2-4_Download'!F306</f>
        <v>1586</v>
      </c>
    </row>
    <row r="870" spans="1:5">
      <c r="A870" s="5">
        <f>'2020_1-2-4_Download'!D307</f>
        <v>2015</v>
      </c>
      <c r="B870" s="5" t="str">
        <f>'2020_1-2-4_Download'!C307</f>
        <v>Osnabrück  Stadt</v>
      </c>
      <c r="C870" s="147" t="str">
        <f>'2020_1-2-4_Download'!$F$8</f>
        <v>Türkei</v>
      </c>
      <c r="D870" s="5" t="s">
        <v>71</v>
      </c>
      <c r="E870" s="5">
        <f>'2020_1-2-4_Download'!F307</f>
        <v>2746</v>
      </c>
    </row>
    <row r="871" spans="1:5">
      <c r="A871" s="5">
        <f>'2020_1-2-4_Download'!D308</f>
        <v>2015</v>
      </c>
      <c r="B871" s="5" t="str">
        <f>'2020_1-2-4_Download'!C308</f>
        <v>Wilhelmshaven  Stadt</v>
      </c>
      <c r="C871" s="147" t="str">
        <f>'2020_1-2-4_Download'!$F$8</f>
        <v>Türkei</v>
      </c>
      <c r="D871" s="5" t="s">
        <v>71</v>
      </c>
      <c r="E871" s="5">
        <f>'2020_1-2-4_Download'!F308</f>
        <v>503</v>
      </c>
    </row>
    <row r="872" spans="1:5">
      <c r="A872" s="5">
        <f>'2020_1-2-4_Download'!D309</f>
        <v>2015</v>
      </c>
      <c r="B872" s="5" t="str">
        <f>'2020_1-2-4_Download'!C309</f>
        <v>Ammerland</v>
      </c>
      <c r="C872" s="147" t="str">
        <f>'2020_1-2-4_Download'!$F$8</f>
        <v>Türkei</v>
      </c>
      <c r="D872" s="5" t="s">
        <v>71</v>
      </c>
      <c r="E872" s="5">
        <f>'2020_1-2-4_Download'!F309</f>
        <v>509</v>
      </c>
    </row>
    <row r="873" spans="1:5">
      <c r="A873" s="5">
        <f>'2020_1-2-4_Download'!D310</f>
        <v>2015</v>
      </c>
      <c r="B873" s="5" t="str">
        <f>'2020_1-2-4_Download'!C310</f>
        <v>Aurich</v>
      </c>
      <c r="C873" s="147" t="str">
        <f>'2020_1-2-4_Download'!$F$8</f>
        <v>Türkei</v>
      </c>
      <c r="D873" s="5" t="s">
        <v>71</v>
      </c>
      <c r="E873" s="5">
        <f>'2020_1-2-4_Download'!F310</f>
        <v>374</v>
      </c>
    </row>
    <row r="874" spans="1:5">
      <c r="A874" s="5">
        <f>'2020_1-2-4_Download'!D311</f>
        <v>2015</v>
      </c>
      <c r="B874" s="5" t="str">
        <f>'2020_1-2-4_Download'!C311</f>
        <v>Cloppenburg</v>
      </c>
      <c r="C874" s="147" t="str">
        <f>'2020_1-2-4_Download'!$F$8</f>
        <v>Türkei</v>
      </c>
      <c r="D874" s="5" t="s">
        <v>71</v>
      </c>
      <c r="E874" s="5">
        <f>'2020_1-2-4_Download'!F311</f>
        <v>798</v>
      </c>
    </row>
    <row r="875" spans="1:5">
      <c r="A875" s="5">
        <f>'2020_1-2-4_Download'!D312</f>
        <v>2015</v>
      </c>
      <c r="B875" s="5" t="str">
        <f>'2020_1-2-4_Download'!C312</f>
        <v>Emsland</v>
      </c>
      <c r="C875" s="147" t="str">
        <f>'2020_1-2-4_Download'!$F$8</f>
        <v>Türkei</v>
      </c>
      <c r="D875" s="5" t="s">
        <v>71</v>
      </c>
      <c r="E875" s="5">
        <f>'2020_1-2-4_Download'!F312</f>
        <v>913</v>
      </c>
    </row>
    <row r="876" spans="1:5">
      <c r="A876" s="5">
        <f>'2020_1-2-4_Download'!D313</f>
        <v>2015</v>
      </c>
      <c r="B876" s="5" t="str">
        <f>'2020_1-2-4_Download'!C313</f>
        <v>Friesland</v>
      </c>
      <c r="C876" s="147" t="str">
        <f>'2020_1-2-4_Download'!$F$8</f>
        <v>Türkei</v>
      </c>
      <c r="D876" s="5" t="s">
        <v>71</v>
      </c>
      <c r="E876" s="5">
        <f>'2020_1-2-4_Download'!F313</f>
        <v>211</v>
      </c>
    </row>
    <row r="877" spans="1:5">
      <c r="A877" s="5">
        <f>'2020_1-2-4_Download'!D314</f>
        <v>2015</v>
      </c>
      <c r="B877" s="5" t="str">
        <f>'2020_1-2-4_Download'!C314</f>
        <v>Grafschaft Bentheim</v>
      </c>
      <c r="C877" s="147" t="str">
        <f>'2020_1-2-4_Download'!$F$8</f>
        <v>Türkei</v>
      </c>
      <c r="D877" s="5" t="s">
        <v>71</v>
      </c>
      <c r="E877" s="5">
        <f>'2020_1-2-4_Download'!F314</f>
        <v>1305</v>
      </c>
    </row>
    <row r="878" spans="1:5">
      <c r="A878" s="5">
        <f>'2020_1-2-4_Download'!D315</f>
        <v>2015</v>
      </c>
      <c r="B878" s="5" t="str">
        <f>'2020_1-2-4_Download'!C315</f>
        <v>Leer</v>
      </c>
      <c r="C878" s="147" t="str">
        <f>'2020_1-2-4_Download'!$F$8</f>
        <v>Türkei</v>
      </c>
      <c r="D878" s="5" t="s">
        <v>71</v>
      </c>
      <c r="E878" s="5">
        <f>'2020_1-2-4_Download'!F315</f>
        <v>381</v>
      </c>
    </row>
    <row r="879" spans="1:5">
      <c r="A879" s="5">
        <f>'2020_1-2-4_Download'!D316</f>
        <v>2015</v>
      </c>
      <c r="B879" s="5" t="str">
        <f>'2020_1-2-4_Download'!C316</f>
        <v>Oldenburg</v>
      </c>
      <c r="C879" s="147" t="str">
        <f>'2020_1-2-4_Download'!$F$8</f>
        <v>Türkei</v>
      </c>
      <c r="D879" s="5" t="s">
        <v>71</v>
      </c>
      <c r="E879" s="5">
        <f>'2020_1-2-4_Download'!F316</f>
        <v>415</v>
      </c>
    </row>
    <row r="880" spans="1:5">
      <c r="A880" s="5">
        <f>'2020_1-2-4_Download'!D317</f>
        <v>2015</v>
      </c>
      <c r="B880" s="5" t="str">
        <f>'2020_1-2-4_Download'!C317</f>
        <v>Osnabrück</v>
      </c>
      <c r="C880" s="147" t="str">
        <f>'2020_1-2-4_Download'!$F$8</f>
        <v>Türkei</v>
      </c>
      <c r="D880" s="5" t="s">
        <v>71</v>
      </c>
      <c r="E880" s="5">
        <f>'2020_1-2-4_Download'!F317</f>
        <v>2998</v>
      </c>
    </row>
    <row r="881" spans="1:5">
      <c r="A881" s="5">
        <f>'2020_1-2-4_Download'!D318</f>
        <v>2015</v>
      </c>
      <c r="B881" s="5" t="str">
        <f>'2020_1-2-4_Download'!C318</f>
        <v>Vechta</v>
      </c>
      <c r="C881" s="147" t="str">
        <f>'2020_1-2-4_Download'!$F$8</f>
        <v>Türkei</v>
      </c>
      <c r="D881" s="5" t="s">
        <v>71</v>
      </c>
      <c r="E881" s="5">
        <f>'2020_1-2-4_Download'!F318</f>
        <v>2587</v>
      </c>
    </row>
    <row r="882" spans="1:5">
      <c r="A882" s="5">
        <f>'2020_1-2-4_Download'!D319</f>
        <v>2015</v>
      </c>
      <c r="B882" s="5" t="str">
        <f>'2020_1-2-4_Download'!C319</f>
        <v>Wesermarsch</v>
      </c>
      <c r="C882" s="147" t="str">
        <f>'2020_1-2-4_Download'!$F$8</f>
        <v>Türkei</v>
      </c>
      <c r="D882" s="5" t="s">
        <v>71</v>
      </c>
      <c r="E882" s="5">
        <f>'2020_1-2-4_Download'!F319</f>
        <v>1155</v>
      </c>
    </row>
    <row r="883" spans="1:5">
      <c r="A883" s="5">
        <f>'2020_1-2-4_Download'!D320</f>
        <v>2015</v>
      </c>
      <c r="B883" s="5" t="str">
        <f>'2020_1-2-4_Download'!C320</f>
        <v>Wittmund</v>
      </c>
      <c r="C883" s="147" t="str">
        <f>'2020_1-2-4_Download'!$F$8</f>
        <v>Türkei</v>
      </c>
      <c r="D883" s="5" t="s">
        <v>71</v>
      </c>
      <c r="E883" s="5">
        <f>'2020_1-2-4_Download'!F320</f>
        <v>93</v>
      </c>
    </row>
    <row r="884" spans="1:5">
      <c r="A884" s="5">
        <f>'2020_1-2-4_Download'!D321</f>
        <v>2015</v>
      </c>
      <c r="B884" s="5" t="str">
        <f>'2020_1-2-4_Download'!C321</f>
        <v>Statistische Region Weser-Ems</v>
      </c>
      <c r="C884" s="147" t="str">
        <f>'2020_1-2-4_Download'!$F$8</f>
        <v>Türkei</v>
      </c>
      <c r="D884" s="5" t="s">
        <v>71</v>
      </c>
      <c r="E884" s="5">
        <f>'2020_1-2-4_Download'!F321</f>
        <v>19319</v>
      </c>
    </row>
    <row r="885" spans="1:5">
      <c r="A885" s="5">
        <f>'2020_1-2-4_Download'!D322</f>
        <v>2015</v>
      </c>
      <c r="B885" s="5" t="str">
        <f>'2020_1-2-4_Download'!C322</f>
        <v>Niedersachsen</v>
      </c>
      <c r="C885" s="147" t="str">
        <f>'2020_1-2-4_Download'!$F$8</f>
        <v>Türkei</v>
      </c>
      <c r="D885" s="5" t="s">
        <v>71</v>
      </c>
      <c r="E885" s="5">
        <f>'2020_1-2-4_Download'!F322</f>
        <v>90914</v>
      </c>
    </row>
    <row r="886" spans="1:5">
      <c r="A886" s="5">
        <f>'2020_1-2-4_Download'!D323</f>
        <v>2016</v>
      </c>
      <c r="B886" s="5" t="str">
        <f>'2020_1-2-4_Download'!C323</f>
        <v>Braunschweig  Stadt</v>
      </c>
      <c r="C886" s="147" t="str">
        <f>'2020_1-2-4_Download'!$F$8</f>
        <v>Türkei</v>
      </c>
      <c r="D886" s="5" t="s">
        <v>71</v>
      </c>
      <c r="E886" s="5">
        <f>'2020_1-2-4_Download'!F323</f>
        <v>5220</v>
      </c>
    </row>
    <row r="887" spans="1:5">
      <c r="A887" s="5">
        <f>'2020_1-2-4_Download'!D324</f>
        <v>2016</v>
      </c>
      <c r="B887" s="5" t="str">
        <f>'2020_1-2-4_Download'!C324</f>
        <v>Salzgitter  Stadt</v>
      </c>
      <c r="C887" s="147" t="str">
        <f>'2020_1-2-4_Download'!$F$8</f>
        <v>Türkei</v>
      </c>
      <c r="D887" s="5" t="s">
        <v>71</v>
      </c>
      <c r="E887" s="5">
        <f>'2020_1-2-4_Download'!F324</f>
        <v>5285</v>
      </c>
    </row>
    <row r="888" spans="1:5">
      <c r="A888" s="5">
        <f>'2020_1-2-4_Download'!D325</f>
        <v>2016</v>
      </c>
      <c r="B888" s="5" t="str">
        <f>'2020_1-2-4_Download'!C325</f>
        <v>Wolfsburg  Stadt</v>
      </c>
      <c r="C888" s="147" t="str">
        <f>'2020_1-2-4_Download'!$F$8</f>
        <v>Türkei</v>
      </c>
      <c r="D888" s="5" t="s">
        <v>71</v>
      </c>
      <c r="E888" s="5">
        <f>'2020_1-2-4_Download'!F325</f>
        <v>630</v>
      </c>
    </row>
    <row r="889" spans="1:5">
      <c r="A889" s="5">
        <f>'2020_1-2-4_Download'!D326</f>
        <v>2016</v>
      </c>
      <c r="B889" s="5" t="str">
        <f>'2020_1-2-4_Download'!C326</f>
        <v>Gifhorn</v>
      </c>
      <c r="C889" s="147" t="str">
        <f>'2020_1-2-4_Download'!$F$8</f>
        <v>Türkei</v>
      </c>
      <c r="D889" s="5" t="s">
        <v>71</v>
      </c>
      <c r="E889" s="5">
        <f>'2020_1-2-4_Download'!F326</f>
        <v>1640</v>
      </c>
    </row>
    <row r="890" spans="1:5">
      <c r="A890" s="5">
        <f>'2020_1-2-4_Download'!D327</f>
        <v>2016</v>
      </c>
      <c r="B890" s="5" t="str">
        <f>'2020_1-2-4_Download'!C327</f>
        <v>Goslar</v>
      </c>
      <c r="C890" s="147" t="str">
        <f>'2020_1-2-4_Download'!$F$8</f>
        <v>Türkei</v>
      </c>
      <c r="D890" s="5" t="s">
        <v>71</v>
      </c>
      <c r="E890" s="5">
        <f>'2020_1-2-4_Download'!F327</f>
        <v>1495</v>
      </c>
    </row>
    <row r="891" spans="1:5">
      <c r="A891" s="5">
        <f>'2020_1-2-4_Download'!D328</f>
        <v>2016</v>
      </c>
      <c r="B891" s="5" t="str">
        <f>'2020_1-2-4_Download'!C328</f>
        <v>Helmstedt</v>
      </c>
      <c r="C891" s="147" t="str">
        <f>'2020_1-2-4_Download'!$F$8</f>
        <v>Türkei</v>
      </c>
      <c r="D891" s="5" t="s">
        <v>71</v>
      </c>
      <c r="E891" s="5">
        <f>'2020_1-2-4_Download'!F328</f>
        <v>890</v>
      </c>
    </row>
    <row r="892" spans="1:5">
      <c r="A892" s="5">
        <f>'2020_1-2-4_Download'!D329</f>
        <v>2016</v>
      </c>
      <c r="B892" s="5" t="str">
        <f>'2020_1-2-4_Download'!C329</f>
        <v>Northeim</v>
      </c>
      <c r="C892" s="147" t="str">
        <f>'2020_1-2-4_Download'!$F$8</f>
        <v>Türkei</v>
      </c>
      <c r="D892" s="5" t="s">
        <v>71</v>
      </c>
      <c r="E892" s="5">
        <f>'2020_1-2-4_Download'!F329</f>
        <v>730</v>
      </c>
    </row>
    <row r="893" spans="1:5">
      <c r="A893" s="5">
        <f>'2020_1-2-4_Download'!D330</f>
        <v>2016</v>
      </c>
      <c r="B893" s="5" t="str">
        <f>'2020_1-2-4_Download'!C330</f>
        <v>Peine</v>
      </c>
      <c r="C893" s="147" t="str">
        <f>'2020_1-2-4_Download'!$F$8</f>
        <v>Türkei</v>
      </c>
      <c r="D893" s="5" t="s">
        <v>71</v>
      </c>
      <c r="E893" s="5">
        <f>'2020_1-2-4_Download'!F330</f>
        <v>2365</v>
      </c>
    </row>
    <row r="894" spans="1:5">
      <c r="A894" s="5">
        <f>'2020_1-2-4_Download'!D331</f>
        <v>2016</v>
      </c>
      <c r="B894" s="5" t="str">
        <f>'2020_1-2-4_Download'!C331</f>
        <v>Wolfenbüttel</v>
      </c>
      <c r="C894" s="147" t="str">
        <f>'2020_1-2-4_Download'!$F$8</f>
        <v>Türkei</v>
      </c>
      <c r="D894" s="5" t="s">
        <v>71</v>
      </c>
      <c r="E894" s="5">
        <f>'2020_1-2-4_Download'!F331</f>
        <v>920</v>
      </c>
    </row>
    <row r="895" spans="1:5">
      <c r="A895" s="5">
        <f>'2020_1-2-4_Download'!D332</f>
        <v>2016</v>
      </c>
      <c r="B895" s="5" t="str">
        <f>'2020_1-2-4_Download'!C332</f>
        <v>Göttingen</v>
      </c>
      <c r="C895" s="147" t="str">
        <f>'2020_1-2-4_Download'!$F$8</f>
        <v>Türkei</v>
      </c>
      <c r="D895" s="5" t="s">
        <v>71</v>
      </c>
      <c r="E895" s="5">
        <f>'2020_1-2-4_Download'!F332</f>
        <v>3035</v>
      </c>
    </row>
    <row r="896" spans="1:5">
      <c r="A896" s="5">
        <f>'2020_1-2-4_Download'!D333</f>
        <v>2016</v>
      </c>
      <c r="B896" s="5" t="str">
        <f>'2020_1-2-4_Download'!C333</f>
        <v>Statistische Region Braunschweig</v>
      </c>
      <c r="C896" s="147" t="str">
        <f>'2020_1-2-4_Download'!$F$8</f>
        <v>Türkei</v>
      </c>
      <c r="D896" s="5" t="s">
        <v>71</v>
      </c>
      <c r="E896" s="5">
        <f>'2020_1-2-4_Download'!F333</f>
        <v>22220</v>
      </c>
    </row>
    <row r="897" spans="1:5">
      <c r="A897" s="5">
        <f>'2020_1-2-4_Download'!D334</f>
        <v>2016</v>
      </c>
      <c r="B897" s="5" t="str">
        <f>'2020_1-2-4_Download'!C334</f>
        <v>Hannover  Region</v>
      </c>
      <c r="C897" s="147" t="str">
        <f>'2020_1-2-4_Download'!$F$8</f>
        <v>Türkei</v>
      </c>
      <c r="D897" s="5" t="s">
        <v>71</v>
      </c>
      <c r="E897" s="5">
        <f>'2020_1-2-4_Download'!F334</f>
        <v>26085</v>
      </c>
    </row>
    <row r="898" spans="1:5">
      <c r="A898" s="5">
        <f>'2020_1-2-4_Download'!D335</f>
        <v>2016</v>
      </c>
      <c r="B898" s="5" t="str">
        <f>'2020_1-2-4_Download'!C335</f>
        <v>dav. Hannover  Lhst.</v>
      </c>
      <c r="C898" s="147" t="str">
        <f>'2020_1-2-4_Download'!$F$8</f>
        <v>Türkei</v>
      </c>
      <c r="D898" s="5" t="s">
        <v>71</v>
      </c>
      <c r="E898" s="5">
        <f>'2020_1-2-4_Download'!F335</f>
        <v>16650</v>
      </c>
    </row>
    <row r="899" spans="1:5">
      <c r="A899" s="5">
        <f>'2020_1-2-4_Download'!D336</f>
        <v>2016</v>
      </c>
      <c r="B899" s="5" t="str">
        <f>'2020_1-2-4_Download'!C336</f>
        <v>dav. Hannover  Umland</v>
      </c>
      <c r="C899" s="147" t="str">
        <f>'2020_1-2-4_Download'!$F$8</f>
        <v>Türkei</v>
      </c>
      <c r="D899" s="5" t="s">
        <v>71</v>
      </c>
      <c r="E899" s="5">
        <f>'2020_1-2-4_Download'!F336</f>
        <v>9435</v>
      </c>
    </row>
    <row r="900" spans="1:5">
      <c r="A900" s="5">
        <f>'2020_1-2-4_Download'!D337</f>
        <v>2016</v>
      </c>
      <c r="B900" s="5" t="str">
        <f>'2020_1-2-4_Download'!C337</f>
        <v>Diepholz</v>
      </c>
      <c r="C900" s="147" t="str">
        <f>'2020_1-2-4_Download'!$F$8</f>
        <v>Türkei</v>
      </c>
      <c r="D900" s="5" t="s">
        <v>71</v>
      </c>
      <c r="E900" s="5">
        <f>'2020_1-2-4_Download'!F337</f>
        <v>1500</v>
      </c>
    </row>
    <row r="901" spans="1:5">
      <c r="A901" s="5">
        <f>'2020_1-2-4_Download'!D338</f>
        <v>2016</v>
      </c>
      <c r="B901" s="5" t="str">
        <f>'2020_1-2-4_Download'!C338</f>
        <v>Hameln-Pyrmont</v>
      </c>
      <c r="C901" s="147" t="str">
        <f>'2020_1-2-4_Download'!$F$8</f>
        <v>Türkei</v>
      </c>
      <c r="D901" s="5" t="s">
        <v>71</v>
      </c>
      <c r="E901" s="5">
        <f>'2020_1-2-4_Download'!F338</f>
        <v>2735</v>
      </c>
    </row>
    <row r="902" spans="1:5">
      <c r="A902" s="5">
        <f>'2020_1-2-4_Download'!D339</f>
        <v>2016</v>
      </c>
      <c r="B902" s="5" t="str">
        <f>'2020_1-2-4_Download'!C339</f>
        <v>Hildesheim</v>
      </c>
      <c r="C902" s="147" t="str">
        <f>'2020_1-2-4_Download'!$F$8</f>
        <v>Türkei</v>
      </c>
      <c r="D902" s="5" t="s">
        <v>71</v>
      </c>
      <c r="E902" s="5">
        <f>'2020_1-2-4_Download'!F339</f>
        <v>3255</v>
      </c>
    </row>
    <row r="903" spans="1:5">
      <c r="A903" s="5">
        <f>'2020_1-2-4_Download'!D340</f>
        <v>2016</v>
      </c>
      <c r="B903" s="5" t="str">
        <f>'2020_1-2-4_Download'!C340</f>
        <v>Holzminden</v>
      </c>
      <c r="C903" s="147" t="str">
        <f>'2020_1-2-4_Download'!$F$8</f>
        <v>Türkei</v>
      </c>
      <c r="D903" s="5" t="s">
        <v>71</v>
      </c>
      <c r="E903" s="5">
        <f>'2020_1-2-4_Download'!F340</f>
        <v>1015</v>
      </c>
    </row>
    <row r="904" spans="1:5">
      <c r="A904" s="5">
        <f>'2020_1-2-4_Download'!D341</f>
        <v>2016</v>
      </c>
      <c r="B904" s="5" t="str">
        <f>'2020_1-2-4_Download'!C341</f>
        <v>Nienburg (Weser)</v>
      </c>
      <c r="C904" s="147" t="str">
        <f>'2020_1-2-4_Download'!$F$8</f>
        <v>Türkei</v>
      </c>
      <c r="D904" s="5" t="s">
        <v>71</v>
      </c>
      <c r="E904" s="5">
        <f>'2020_1-2-4_Download'!F341</f>
        <v>1375</v>
      </c>
    </row>
    <row r="905" spans="1:5">
      <c r="A905" s="5">
        <f>'2020_1-2-4_Download'!D342</f>
        <v>2016</v>
      </c>
      <c r="B905" s="5" t="str">
        <f>'2020_1-2-4_Download'!C342</f>
        <v>Schaumburg</v>
      </c>
      <c r="C905" s="147" t="str">
        <f>'2020_1-2-4_Download'!$F$8</f>
        <v>Türkei</v>
      </c>
      <c r="D905" s="5" t="s">
        <v>71</v>
      </c>
      <c r="E905" s="5">
        <f>'2020_1-2-4_Download'!F342</f>
        <v>2180</v>
      </c>
    </row>
    <row r="906" spans="1:5">
      <c r="A906" s="5">
        <f>'2020_1-2-4_Download'!D343</f>
        <v>2016</v>
      </c>
      <c r="B906" s="5" t="str">
        <f>'2020_1-2-4_Download'!C343</f>
        <v>Statistische Region Hannover</v>
      </c>
      <c r="C906" s="147" t="str">
        <f>'2020_1-2-4_Download'!$F$8</f>
        <v>Türkei</v>
      </c>
      <c r="D906" s="5" t="s">
        <v>71</v>
      </c>
      <c r="E906" s="5">
        <f>'2020_1-2-4_Download'!F343</f>
        <v>38140</v>
      </c>
    </row>
    <row r="907" spans="1:5">
      <c r="A907" s="5">
        <f>'2020_1-2-4_Download'!D344</f>
        <v>2016</v>
      </c>
      <c r="B907" s="5" t="str">
        <f>'2020_1-2-4_Download'!C344</f>
        <v>Celle</v>
      </c>
      <c r="C907" s="147" t="str">
        <f>'2020_1-2-4_Download'!$F$8</f>
        <v>Türkei</v>
      </c>
      <c r="D907" s="5" t="s">
        <v>71</v>
      </c>
      <c r="E907" s="5">
        <f>'2020_1-2-4_Download'!F344</f>
        <v>1490</v>
      </c>
    </row>
    <row r="908" spans="1:5">
      <c r="A908" s="5">
        <f>'2020_1-2-4_Download'!D345</f>
        <v>2016</v>
      </c>
      <c r="B908" s="5" t="str">
        <f>'2020_1-2-4_Download'!C345</f>
        <v>Cuxhaven</v>
      </c>
      <c r="C908" s="147" t="str">
        <f>'2020_1-2-4_Download'!$F$8</f>
        <v>Türkei</v>
      </c>
      <c r="D908" s="5" t="s">
        <v>71</v>
      </c>
      <c r="E908" s="5">
        <f>'2020_1-2-4_Download'!F345</f>
        <v>840</v>
      </c>
    </row>
    <row r="909" spans="1:5">
      <c r="A909" s="5">
        <f>'2020_1-2-4_Download'!D346</f>
        <v>2016</v>
      </c>
      <c r="B909" s="5" t="str">
        <f>'2020_1-2-4_Download'!C346</f>
        <v>Harburg</v>
      </c>
      <c r="C909" s="147" t="str">
        <f>'2020_1-2-4_Download'!$F$8</f>
        <v>Türkei</v>
      </c>
      <c r="D909" s="5" t="s">
        <v>71</v>
      </c>
      <c r="E909" s="5">
        <f>'2020_1-2-4_Download'!F346</f>
        <v>1390</v>
      </c>
    </row>
    <row r="910" spans="1:5">
      <c r="A910" s="5">
        <f>'2020_1-2-4_Download'!D347</f>
        <v>2016</v>
      </c>
      <c r="B910" s="5" t="str">
        <f>'2020_1-2-4_Download'!C347</f>
        <v>Lüchow-Dannenberg</v>
      </c>
      <c r="C910" s="147" t="str">
        <f>'2020_1-2-4_Download'!$F$8</f>
        <v>Türkei</v>
      </c>
      <c r="D910" s="5" t="s">
        <v>71</v>
      </c>
      <c r="E910" s="5">
        <f>'2020_1-2-4_Download'!F347</f>
        <v>105</v>
      </c>
    </row>
    <row r="911" spans="1:5">
      <c r="A911" s="5">
        <f>'2020_1-2-4_Download'!D348</f>
        <v>2016</v>
      </c>
      <c r="B911" s="5" t="str">
        <f>'2020_1-2-4_Download'!C348</f>
        <v>Lüneburg</v>
      </c>
      <c r="C911" s="147" t="str">
        <f>'2020_1-2-4_Download'!$F$8</f>
        <v>Türkei</v>
      </c>
      <c r="D911" s="5" t="s">
        <v>71</v>
      </c>
      <c r="E911" s="5">
        <f>'2020_1-2-4_Download'!F348</f>
        <v>770</v>
      </c>
    </row>
    <row r="912" spans="1:5">
      <c r="A912" s="5">
        <f>'2020_1-2-4_Download'!D349</f>
        <v>2016</v>
      </c>
      <c r="B912" s="5" t="str">
        <f>'2020_1-2-4_Download'!C349</f>
        <v>Osterholz</v>
      </c>
      <c r="C912" s="147" t="str">
        <f>'2020_1-2-4_Download'!$F$8</f>
        <v>Türkei</v>
      </c>
      <c r="D912" s="5" t="s">
        <v>71</v>
      </c>
      <c r="E912" s="5">
        <f>'2020_1-2-4_Download'!F349</f>
        <v>730</v>
      </c>
    </row>
    <row r="913" spans="1:5">
      <c r="A913" s="5">
        <f>'2020_1-2-4_Download'!D350</f>
        <v>2016</v>
      </c>
      <c r="B913" s="5" t="str">
        <f>'2020_1-2-4_Download'!C350</f>
        <v>Rotenburg (Wümme)</v>
      </c>
      <c r="C913" s="147" t="str">
        <f>'2020_1-2-4_Download'!$F$8</f>
        <v>Türkei</v>
      </c>
      <c r="D913" s="5" t="s">
        <v>71</v>
      </c>
      <c r="E913" s="5">
        <f>'2020_1-2-4_Download'!F350</f>
        <v>720</v>
      </c>
    </row>
    <row r="914" spans="1:5">
      <c r="A914" s="5">
        <f>'2020_1-2-4_Download'!D351</f>
        <v>2016</v>
      </c>
      <c r="B914" s="5" t="str">
        <f>'2020_1-2-4_Download'!C351</f>
        <v>Heidekreis</v>
      </c>
      <c r="C914" s="147" t="str">
        <f>'2020_1-2-4_Download'!$F$8</f>
        <v>Türkei</v>
      </c>
      <c r="D914" s="5" t="s">
        <v>71</v>
      </c>
      <c r="E914" s="5">
        <f>'2020_1-2-4_Download'!F351</f>
        <v>915</v>
      </c>
    </row>
    <row r="915" spans="1:5">
      <c r="A915" s="5">
        <f>'2020_1-2-4_Download'!D352</f>
        <v>2016</v>
      </c>
      <c r="B915" s="5" t="str">
        <f>'2020_1-2-4_Download'!C352</f>
        <v>Stade</v>
      </c>
      <c r="C915" s="147" t="str">
        <f>'2020_1-2-4_Download'!$F$8</f>
        <v>Türkei</v>
      </c>
      <c r="D915" s="5" t="s">
        <v>71</v>
      </c>
      <c r="E915" s="5">
        <f>'2020_1-2-4_Download'!F352</f>
        <v>1780</v>
      </c>
    </row>
    <row r="916" spans="1:5">
      <c r="A916" s="5">
        <f>'2020_1-2-4_Download'!D353</f>
        <v>2016</v>
      </c>
      <c r="B916" s="5" t="str">
        <f>'2020_1-2-4_Download'!C353</f>
        <v>Uelzen</v>
      </c>
      <c r="C916" s="147" t="str">
        <f>'2020_1-2-4_Download'!$F$8</f>
        <v>Türkei</v>
      </c>
      <c r="D916" s="5" t="s">
        <v>71</v>
      </c>
      <c r="E916" s="5">
        <f>'2020_1-2-4_Download'!F353</f>
        <v>265</v>
      </c>
    </row>
    <row r="917" spans="1:5">
      <c r="A917" s="5">
        <f>'2020_1-2-4_Download'!D354</f>
        <v>2016</v>
      </c>
      <c r="B917" s="5" t="str">
        <f>'2020_1-2-4_Download'!C354</f>
        <v>Verden</v>
      </c>
      <c r="C917" s="147" t="str">
        <f>'2020_1-2-4_Download'!$F$8</f>
        <v>Türkei</v>
      </c>
      <c r="D917" s="5" t="s">
        <v>71</v>
      </c>
      <c r="E917" s="5">
        <f>'2020_1-2-4_Download'!F354</f>
        <v>1760</v>
      </c>
    </row>
    <row r="918" spans="1:5">
      <c r="A918" s="5">
        <f>'2020_1-2-4_Download'!D355</f>
        <v>2016</v>
      </c>
      <c r="B918" s="5" t="str">
        <f>'2020_1-2-4_Download'!C355</f>
        <v>Statistische Region Lüneburg</v>
      </c>
      <c r="C918" s="147" t="str">
        <f>'2020_1-2-4_Download'!$F$8</f>
        <v>Türkei</v>
      </c>
      <c r="D918" s="5" t="s">
        <v>71</v>
      </c>
      <c r="E918" s="5">
        <f>'2020_1-2-4_Download'!F355</f>
        <v>10765</v>
      </c>
    </row>
    <row r="919" spans="1:5">
      <c r="A919" s="5">
        <f>'2020_1-2-4_Download'!D356</f>
        <v>2016</v>
      </c>
      <c r="B919" s="5" t="str">
        <f>'2020_1-2-4_Download'!C356</f>
        <v>Delmenhorst  Stadt</v>
      </c>
      <c r="C919" s="147" t="str">
        <f>'2020_1-2-4_Download'!$F$8</f>
        <v>Türkei</v>
      </c>
      <c r="D919" s="5" t="s">
        <v>71</v>
      </c>
      <c r="E919" s="5">
        <f>'2020_1-2-4_Download'!F356</f>
        <v>2410</v>
      </c>
    </row>
    <row r="920" spans="1:5">
      <c r="A920" s="5">
        <f>'2020_1-2-4_Download'!D357</f>
        <v>2016</v>
      </c>
      <c r="B920" s="5" t="str">
        <f>'2020_1-2-4_Download'!C357</f>
        <v>Emden  Stadt</v>
      </c>
      <c r="C920" s="147" t="str">
        <f>'2020_1-2-4_Download'!$F$8</f>
        <v>Türkei</v>
      </c>
      <c r="D920" s="5" t="s">
        <v>71</v>
      </c>
      <c r="E920" s="5">
        <f>'2020_1-2-4_Download'!F357</f>
        <v>285</v>
      </c>
    </row>
    <row r="921" spans="1:5">
      <c r="A921" s="5">
        <f>'2020_1-2-4_Download'!D358</f>
        <v>2016</v>
      </c>
      <c r="B921" s="5" t="str">
        <f>'2020_1-2-4_Download'!C358</f>
        <v>Oldenburg(Oldb)  Stadt</v>
      </c>
      <c r="C921" s="147" t="str">
        <f>'2020_1-2-4_Download'!$F$8</f>
        <v>Türkei</v>
      </c>
      <c r="D921" s="5" t="s">
        <v>71</v>
      </c>
      <c r="E921" s="5">
        <f>'2020_1-2-4_Download'!F358</f>
        <v>1555</v>
      </c>
    </row>
    <row r="922" spans="1:5">
      <c r="A922" s="5">
        <f>'2020_1-2-4_Download'!D359</f>
        <v>2016</v>
      </c>
      <c r="B922" s="5" t="str">
        <f>'2020_1-2-4_Download'!C359</f>
        <v>Osnabrück  Stadt</v>
      </c>
      <c r="C922" s="147" t="str">
        <f>'2020_1-2-4_Download'!$F$8</f>
        <v>Türkei</v>
      </c>
      <c r="D922" s="5" t="s">
        <v>71</v>
      </c>
      <c r="E922" s="5">
        <f>'2020_1-2-4_Download'!F359</f>
        <v>2720</v>
      </c>
    </row>
    <row r="923" spans="1:5">
      <c r="A923" s="5">
        <f>'2020_1-2-4_Download'!D360</f>
        <v>2016</v>
      </c>
      <c r="B923" s="5" t="str">
        <f>'2020_1-2-4_Download'!C360</f>
        <v>Wilhelmshaven  Stadt</v>
      </c>
      <c r="C923" s="147" t="str">
        <f>'2020_1-2-4_Download'!$F$8</f>
        <v>Türkei</v>
      </c>
      <c r="D923" s="5" t="s">
        <v>71</v>
      </c>
      <c r="E923" s="5">
        <f>'2020_1-2-4_Download'!F360</f>
        <v>500</v>
      </c>
    </row>
    <row r="924" spans="1:5">
      <c r="A924" s="5">
        <f>'2020_1-2-4_Download'!D361</f>
        <v>2016</v>
      </c>
      <c r="B924" s="5" t="str">
        <f>'2020_1-2-4_Download'!C361</f>
        <v>Ammerland</v>
      </c>
      <c r="C924" s="147" t="str">
        <f>'2020_1-2-4_Download'!$F$8</f>
        <v>Türkei</v>
      </c>
      <c r="D924" s="5" t="s">
        <v>71</v>
      </c>
      <c r="E924" s="5">
        <f>'2020_1-2-4_Download'!F361</f>
        <v>505</v>
      </c>
    </row>
    <row r="925" spans="1:5">
      <c r="A925" s="5">
        <f>'2020_1-2-4_Download'!D362</f>
        <v>2016</v>
      </c>
      <c r="B925" s="5" t="str">
        <f>'2020_1-2-4_Download'!C362</f>
        <v>Aurich</v>
      </c>
      <c r="C925" s="147" t="str">
        <f>'2020_1-2-4_Download'!$F$8</f>
        <v>Türkei</v>
      </c>
      <c r="D925" s="5" t="s">
        <v>71</v>
      </c>
      <c r="E925" s="5">
        <f>'2020_1-2-4_Download'!F362</f>
        <v>385</v>
      </c>
    </row>
    <row r="926" spans="1:5">
      <c r="A926" s="5">
        <f>'2020_1-2-4_Download'!D363</f>
        <v>2016</v>
      </c>
      <c r="B926" s="5" t="str">
        <f>'2020_1-2-4_Download'!C363</f>
        <v>Cloppenburg</v>
      </c>
      <c r="C926" s="147" t="str">
        <f>'2020_1-2-4_Download'!$F$8</f>
        <v>Türkei</v>
      </c>
      <c r="D926" s="5" t="s">
        <v>71</v>
      </c>
      <c r="E926" s="5">
        <f>'2020_1-2-4_Download'!F363</f>
        <v>780</v>
      </c>
    </row>
    <row r="927" spans="1:5">
      <c r="A927" s="5">
        <f>'2020_1-2-4_Download'!D364</f>
        <v>2016</v>
      </c>
      <c r="B927" s="5" t="str">
        <f>'2020_1-2-4_Download'!C364</f>
        <v>Emsland</v>
      </c>
      <c r="C927" s="147" t="str">
        <f>'2020_1-2-4_Download'!$F$8</f>
        <v>Türkei</v>
      </c>
      <c r="D927" s="5" t="s">
        <v>71</v>
      </c>
      <c r="E927" s="5">
        <f>'2020_1-2-4_Download'!F364</f>
        <v>890</v>
      </c>
    </row>
    <row r="928" spans="1:5">
      <c r="A928" s="5">
        <f>'2020_1-2-4_Download'!D365</f>
        <v>2016</v>
      </c>
      <c r="B928" s="5" t="str">
        <f>'2020_1-2-4_Download'!C365</f>
        <v>Friesland</v>
      </c>
      <c r="C928" s="147" t="str">
        <f>'2020_1-2-4_Download'!$F$8</f>
        <v>Türkei</v>
      </c>
      <c r="D928" s="5" t="s">
        <v>71</v>
      </c>
      <c r="E928" s="5">
        <f>'2020_1-2-4_Download'!F365</f>
        <v>200</v>
      </c>
    </row>
    <row r="929" spans="1:5">
      <c r="A929" s="5">
        <f>'2020_1-2-4_Download'!D366</f>
        <v>2016</v>
      </c>
      <c r="B929" s="5" t="str">
        <f>'2020_1-2-4_Download'!C366</f>
        <v>Grafschaft Bentheim</v>
      </c>
      <c r="C929" s="147" t="str">
        <f>'2020_1-2-4_Download'!$F$8</f>
        <v>Türkei</v>
      </c>
      <c r="D929" s="5" t="s">
        <v>71</v>
      </c>
      <c r="E929" s="5">
        <f>'2020_1-2-4_Download'!F366</f>
        <v>1275</v>
      </c>
    </row>
    <row r="930" spans="1:5">
      <c r="A930" s="5">
        <f>'2020_1-2-4_Download'!D367</f>
        <v>2016</v>
      </c>
      <c r="B930" s="5" t="str">
        <f>'2020_1-2-4_Download'!C367</f>
        <v>Leer</v>
      </c>
      <c r="C930" s="147" t="str">
        <f>'2020_1-2-4_Download'!$F$8</f>
        <v>Türkei</v>
      </c>
      <c r="D930" s="5" t="s">
        <v>71</v>
      </c>
      <c r="E930" s="5">
        <f>'2020_1-2-4_Download'!F367</f>
        <v>410</v>
      </c>
    </row>
    <row r="931" spans="1:5">
      <c r="A931" s="5">
        <f>'2020_1-2-4_Download'!D368</f>
        <v>2016</v>
      </c>
      <c r="B931" s="5" t="str">
        <f>'2020_1-2-4_Download'!C368</f>
        <v>Oldenburg</v>
      </c>
      <c r="C931" s="147" t="str">
        <f>'2020_1-2-4_Download'!$F$8</f>
        <v>Türkei</v>
      </c>
      <c r="D931" s="5" t="s">
        <v>71</v>
      </c>
      <c r="E931" s="5">
        <f>'2020_1-2-4_Download'!F368</f>
        <v>415</v>
      </c>
    </row>
    <row r="932" spans="1:5">
      <c r="A932" s="5">
        <f>'2020_1-2-4_Download'!D369</f>
        <v>2016</v>
      </c>
      <c r="B932" s="5" t="str">
        <f>'2020_1-2-4_Download'!C369</f>
        <v>Osnabrück</v>
      </c>
      <c r="C932" s="147" t="str">
        <f>'2020_1-2-4_Download'!$F$8</f>
        <v>Türkei</v>
      </c>
      <c r="D932" s="5" t="s">
        <v>71</v>
      </c>
      <c r="E932" s="5">
        <f>'2020_1-2-4_Download'!F369</f>
        <v>2995</v>
      </c>
    </row>
    <row r="933" spans="1:5">
      <c r="A933" s="5">
        <f>'2020_1-2-4_Download'!D370</f>
        <v>2016</v>
      </c>
      <c r="B933" s="5" t="str">
        <f>'2020_1-2-4_Download'!C370</f>
        <v>Vechta</v>
      </c>
      <c r="C933" s="147" t="str">
        <f>'2020_1-2-4_Download'!$F$8</f>
        <v>Türkei</v>
      </c>
      <c r="D933" s="5" t="s">
        <v>71</v>
      </c>
      <c r="E933" s="5">
        <f>'2020_1-2-4_Download'!F370</f>
        <v>2525</v>
      </c>
    </row>
    <row r="934" spans="1:5">
      <c r="A934" s="5">
        <f>'2020_1-2-4_Download'!D371</f>
        <v>2016</v>
      </c>
      <c r="B934" s="5" t="str">
        <f>'2020_1-2-4_Download'!C371</f>
        <v>Wesermarsch</v>
      </c>
      <c r="C934" s="147" t="str">
        <f>'2020_1-2-4_Download'!$F$8</f>
        <v>Türkei</v>
      </c>
      <c r="D934" s="5" t="s">
        <v>71</v>
      </c>
      <c r="E934" s="5">
        <f>'2020_1-2-4_Download'!F371</f>
        <v>1140</v>
      </c>
    </row>
    <row r="935" spans="1:5">
      <c r="A935" s="5">
        <f>'2020_1-2-4_Download'!D372</f>
        <v>2016</v>
      </c>
      <c r="B935" s="5" t="str">
        <f>'2020_1-2-4_Download'!C372</f>
        <v>Wittmund</v>
      </c>
      <c r="C935" s="147" t="str">
        <f>'2020_1-2-4_Download'!$F$8</f>
        <v>Türkei</v>
      </c>
      <c r="D935" s="5" t="s">
        <v>71</v>
      </c>
      <c r="E935" s="5">
        <f>'2020_1-2-4_Download'!F372</f>
        <v>85</v>
      </c>
    </row>
    <row r="936" spans="1:5">
      <c r="A936" s="5">
        <f>'2020_1-2-4_Download'!D373</f>
        <v>2016</v>
      </c>
      <c r="B936" s="5" t="str">
        <f>'2020_1-2-4_Download'!C373</f>
        <v>Statistische Region Weser-Ems</v>
      </c>
      <c r="C936" s="147" t="str">
        <f>'2020_1-2-4_Download'!$F$8</f>
        <v>Türkei</v>
      </c>
      <c r="D936" s="5" t="s">
        <v>71</v>
      </c>
      <c r="E936" s="5">
        <f>'2020_1-2-4_Download'!F373</f>
        <v>19065</v>
      </c>
    </row>
    <row r="937" spans="1:5">
      <c r="A937" s="5">
        <f>'2020_1-2-4_Download'!D374</f>
        <v>2016</v>
      </c>
      <c r="B937" s="5" t="str">
        <f>'2020_1-2-4_Download'!C374</f>
        <v>Niedersachsen</v>
      </c>
      <c r="C937" s="147" t="str">
        <f>'2020_1-2-4_Download'!$F$8</f>
        <v>Türkei</v>
      </c>
      <c r="D937" s="5" t="s">
        <v>71</v>
      </c>
      <c r="E937" s="5">
        <f>'2020_1-2-4_Download'!F374</f>
        <v>90185</v>
      </c>
    </row>
    <row r="938" spans="1:5">
      <c r="A938" s="5">
        <f>'2020_1-2-4_Download'!D375</f>
        <v>2017</v>
      </c>
      <c r="B938" s="5" t="str">
        <f>'2020_1-2-4_Download'!C375</f>
        <v>Braunschweig  Stadt</v>
      </c>
      <c r="C938" s="147" t="str">
        <f>'2020_1-2-4_Download'!$F$8</f>
        <v>Türkei</v>
      </c>
      <c r="D938" s="5" t="s">
        <v>71</v>
      </c>
      <c r="E938" s="5">
        <f>'2020_1-2-4_Download'!F375</f>
        <v>5105</v>
      </c>
    </row>
    <row r="939" spans="1:5">
      <c r="A939" s="5">
        <f>'2020_1-2-4_Download'!D376</f>
        <v>2017</v>
      </c>
      <c r="B939" s="5" t="str">
        <f>'2020_1-2-4_Download'!C376</f>
        <v>Salzgitter  Stadt</v>
      </c>
      <c r="C939" s="147" t="str">
        <f>'2020_1-2-4_Download'!$F$8</f>
        <v>Türkei</v>
      </c>
      <c r="D939" s="5" t="s">
        <v>71</v>
      </c>
      <c r="E939" s="5">
        <f>'2020_1-2-4_Download'!F376</f>
        <v>5265</v>
      </c>
    </row>
    <row r="940" spans="1:5">
      <c r="A940" s="5">
        <f>'2020_1-2-4_Download'!D377</f>
        <v>2017</v>
      </c>
      <c r="B940" s="5" t="str">
        <f>'2020_1-2-4_Download'!C377</f>
        <v>Wolfsburg  Stadt</v>
      </c>
      <c r="C940" s="147" t="str">
        <f>'2020_1-2-4_Download'!$F$8</f>
        <v>Türkei</v>
      </c>
      <c r="D940" s="5" t="s">
        <v>71</v>
      </c>
      <c r="E940" s="5">
        <f>'2020_1-2-4_Download'!F377</f>
        <v>665</v>
      </c>
    </row>
    <row r="941" spans="1:5">
      <c r="A941" s="5">
        <f>'2020_1-2-4_Download'!D378</f>
        <v>2017</v>
      </c>
      <c r="B941" s="5" t="str">
        <f>'2020_1-2-4_Download'!C378</f>
        <v>Gifhorn</v>
      </c>
      <c r="C941" s="147" t="str">
        <f>'2020_1-2-4_Download'!$F$8</f>
        <v>Türkei</v>
      </c>
      <c r="D941" s="5" t="s">
        <v>71</v>
      </c>
      <c r="E941" s="5">
        <f>'2020_1-2-4_Download'!F378</f>
        <v>1640</v>
      </c>
    </row>
    <row r="942" spans="1:5">
      <c r="A942" s="5">
        <f>'2020_1-2-4_Download'!D379</f>
        <v>2017</v>
      </c>
      <c r="B942" s="5" t="str">
        <f>'2020_1-2-4_Download'!C379</f>
        <v>Goslar</v>
      </c>
      <c r="C942" s="147" t="str">
        <f>'2020_1-2-4_Download'!$F$8</f>
        <v>Türkei</v>
      </c>
      <c r="D942" s="5" t="s">
        <v>71</v>
      </c>
      <c r="E942" s="5">
        <f>'2020_1-2-4_Download'!F379</f>
        <v>1495</v>
      </c>
    </row>
    <row r="943" spans="1:5">
      <c r="A943" s="5">
        <f>'2020_1-2-4_Download'!D380</f>
        <v>2017</v>
      </c>
      <c r="B943" s="5" t="str">
        <f>'2020_1-2-4_Download'!C380</f>
        <v>Helmstedt</v>
      </c>
      <c r="C943" s="147" t="str">
        <f>'2020_1-2-4_Download'!$F$8</f>
        <v>Türkei</v>
      </c>
      <c r="D943" s="5" t="s">
        <v>71</v>
      </c>
      <c r="E943" s="5">
        <f>'2020_1-2-4_Download'!F380</f>
        <v>880</v>
      </c>
    </row>
    <row r="944" spans="1:5">
      <c r="A944" s="5">
        <f>'2020_1-2-4_Download'!D381</f>
        <v>2017</v>
      </c>
      <c r="B944" s="5" t="str">
        <f>'2020_1-2-4_Download'!C381</f>
        <v>Northeim</v>
      </c>
      <c r="C944" s="147" t="str">
        <f>'2020_1-2-4_Download'!$F$8</f>
        <v>Türkei</v>
      </c>
      <c r="D944" s="5" t="s">
        <v>71</v>
      </c>
      <c r="E944" s="5">
        <f>'2020_1-2-4_Download'!F381</f>
        <v>720</v>
      </c>
    </row>
    <row r="945" spans="1:5">
      <c r="A945" s="5">
        <f>'2020_1-2-4_Download'!D382</f>
        <v>2017</v>
      </c>
      <c r="B945" s="5" t="str">
        <f>'2020_1-2-4_Download'!C382</f>
        <v>Peine</v>
      </c>
      <c r="C945" s="147" t="str">
        <f>'2020_1-2-4_Download'!$F$8</f>
        <v>Türkei</v>
      </c>
      <c r="D945" s="5" t="s">
        <v>71</v>
      </c>
      <c r="E945" s="5">
        <f>'2020_1-2-4_Download'!F382</f>
        <v>2330</v>
      </c>
    </row>
    <row r="946" spans="1:5">
      <c r="A946" s="5">
        <f>'2020_1-2-4_Download'!D383</f>
        <v>2017</v>
      </c>
      <c r="B946" s="5" t="str">
        <f>'2020_1-2-4_Download'!C383</f>
        <v>Wolfenbüttel</v>
      </c>
      <c r="C946" s="147" t="str">
        <f>'2020_1-2-4_Download'!$F$8</f>
        <v>Türkei</v>
      </c>
      <c r="D946" s="5" t="s">
        <v>71</v>
      </c>
      <c r="E946" s="5">
        <f>'2020_1-2-4_Download'!F383</f>
        <v>895</v>
      </c>
    </row>
    <row r="947" spans="1:5">
      <c r="A947" s="5">
        <f>'2020_1-2-4_Download'!D384</f>
        <v>2017</v>
      </c>
      <c r="B947" s="5" t="str">
        <f>'2020_1-2-4_Download'!C384</f>
        <v>Göttingen</v>
      </c>
      <c r="C947" s="147" t="str">
        <f>'2020_1-2-4_Download'!$F$8</f>
        <v>Türkei</v>
      </c>
      <c r="D947" s="5" t="s">
        <v>71</v>
      </c>
      <c r="E947" s="5">
        <f>'2020_1-2-4_Download'!F384</f>
        <v>3045</v>
      </c>
    </row>
    <row r="948" spans="1:5">
      <c r="A948" s="5">
        <f>'2020_1-2-4_Download'!D385</f>
        <v>2017</v>
      </c>
      <c r="B948" s="5" t="str">
        <f>'2020_1-2-4_Download'!C385</f>
        <v>Statistische Region Braunschweig</v>
      </c>
      <c r="C948" s="147" t="str">
        <f>'2020_1-2-4_Download'!$F$8</f>
        <v>Türkei</v>
      </c>
      <c r="D948" s="5" t="s">
        <v>71</v>
      </c>
      <c r="E948" s="5">
        <f>'2020_1-2-4_Download'!F385</f>
        <v>22040</v>
      </c>
    </row>
    <row r="949" spans="1:5">
      <c r="A949" s="5">
        <f>'2020_1-2-4_Download'!D386</f>
        <v>2017</v>
      </c>
      <c r="B949" s="5" t="str">
        <f>'2020_1-2-4_Download'!C386</f>
        <v>Hannover  Region</v>
      </c>
      <c r="C949" s="147" t="str">
        <f>'2020_1-2-4_Download'!$F$8</f>
        <v>Türkei</v>
      </c>
      <c r="D949" s="5" t="s">
        <v>71</v>
      </c>
      <c r="E949" s="5">
        <f>'2020_1-2-4_Download'!F386</f>
        <v>25915</v>
      </c>
    </row>
    <row r="950" spans="1:5">
      <c r="A950" s="5">
        <f>'2020_1-2-4_Download'!D387</f>
        <v>2017</v>
      </c>
      <c r="B950" s="5" t="str">
        <f>'2020_1-2-4_Download'!C387</f>
        <v>dav. Hannover  Lhst.</v>
      </c>
      <c r="C950" s="147" t="str">
        <f>'2020_1-2-4_Download'!$F$8</f>
        <v>Türkei</v>
      </c>
      <c r="D950" s="5" t="s">
        <v>71</v>
      </c>
      <c r="E950" s="5">
        <f>'2020_1-2-4_Download'!F387</f>
        <v>16485</v>
      </c>
    </row>
    <row r="951" spans="1:5">
      <c r="A951" s="5">
        <f>'2020_1-2-4_Download'!D388</f>
        <v>2017</v>
      </c>
      <c r="B951" s="5" t="str">
        <f>'2020_1-2-4_Download'!C388</f>
        <v>dav. Hannover  Umland</v>
      </c>
      <c r="C951" s="147" t="str">
        <f>'2020_1-2-4_Download'!$F$8</f>
        <v>Türkei</v>
      </c>
      <c r="D951" s="5" t="s">
        <v>71</v>
      </c>
      <c r="E951" s="5">
        <f>'2020_1-2-4_Download'!F388</f>
        <v>9430</v>
      </c>
    </row>
    <row r="952" spans="1:5">
      <c r="A952" s="5">
        <f>'2020_1-2-4_Download'!D389</f>
        <v>2017</v>
      </c>
      <c r="B952" s="5" t="str">
        <f>'2020_1-2-4_Download'!C389</f>
        <v>Diepholz</v>
      </c>
      <c r="C952" s="147" t="str">
        <f>'2020_1-2-4_Download'!$F$8</f>
        <v>Türkei</v>
      </c>
      <c r="D952" s="5" t="s">
        <v>71</v>
      </c>
      <c r="E952" s="5">
        <f>'2020_1-2-4_Download'!F389</f>
        <v>1500</v>
      </c>
    </row>
    <row r="953" spans="1:5">
      <c r="A953" s="5">
        <f>'2020_1-2-4_Download'!D390</f>
        <v>2017</v>
      </c>
      <c r="B953" s="5" t="str">
        <f>'2020_1-2-4_Download'!C390</f>
        <v>Hameln-Pyrmont</v>
      </c>
      <c r="C953" s="147" t="str">
        <f>'2020_1-2-4_Download'!$F$8</f>
        <v>Türkei</v>
      </c>
      <c r="D953" s="5" t="s">
        <v>71</v>
      </c>
      <c r="E953" s="5">
        <f>'2020_1-2-4_Download'!F390</f>
        <v>2725</v>
      </c>
    </row>
    <row r="954" spans="1:5">
      <c r="A954" s="5">
        <f>'2020_1-2-4_Download'!D391</f>
        <v>2017</v>
      </c>
      <c r="B954" s="5" t="str">
        <f>'2020_1-2-4_Download'!C391</f>
        <v>Hildesheim</v>
      </c>
      <c r="C954" s="147" t="str">
        <f>'2020_1-2-4_Download'!$F$8</f>
        <v>Türkei</v>
      </c>
      <c r="D954" s="5" t="s">
        <v>71</v>
      </c>
      <c r="E954" s="5">
        <f>'2020_1-2-4_Download'!F391</f>
        <v>3250</v>
      </c>
    </row>
    <row r="955" spans="1:5">
      <c r="A955" s="5">
        <f>'2020_1-2-4_Download'!D392</f>
        <v>2017</v>
      </c>
      <c r="B955" s="5" t="str">
        <f>'2020_1-2-4_Download'!C392</f>
        <v>Holzminden</v>
      </c>
      <c r="C955" s="147" t="str">
        <f>'2020_1-2-4_Download'!$F$8</f>
        <v>Türkei</v>
      </c>
      <c r="D955" s="5" t="s">
        <v>71</v>
      </c>
      <c r="E955" s="5">
        <f>'2020_1-2-4_Download'!F392</f>
        <v>1000</v>
      </c>
    </row>
    <row r="956" spans="1:5">
      <c r="A956" s="5">
        <f>'2020_1-2-4_Download'!D393</f>
        <v>2017</v>
      </c>
      <c r="B956" s="5" t="str">
        <f>'2020_1-2-4_Download'!C393</f>
        <v>Nienburg (Weser)</v>
      </c>
      <c r="C956" s="147" t="str">
        <f>'2020_1-2-4_Download'!$F$8</f>
        <v>Türkei</v>
      </c>
      <c r="D956" s="5" t="s">
        <v>71</v>
      </c>
      <c r="E956" s="5">
        <f>'2020_1-2-4_Download'!F393</f>
        <v>1350</v>
      </c>
    </row>
    <row r="957" spans="1:5">
      <c r="A957" s="5">
        <f>'2020_1-2-4_Download'!D394</f>
        <v>2017</v>
      </c>
      <c r="B957" s="5" t="str">
        <f>'2020_1-2-4_Download'!C394</f>
        <v>Schaumburg</v>
      </c>
      <c r="C957" s="147" t="str">
        <f>'2020_1-2-4_Download'!$F$8</f>
        <v>Türkei</v>
      </c>
      <c r="D957" s="5" t="s">
        <v>71</v>
      </c>
      <c r="E957" s="5">
        <f>'2020_1-2-4_Download'!F394</f>
        <v>2155</v>
      </c>
    </row>
    <row r="958" spans="1:5">
      <c r="A958" s="5">
        <f>'2020_1-2-4_Download'!D395</f>
        <v>2017</v>
      </c>
      <c r="B958" s="5" t="str">
        <f>'2020_1-2-4_Download'!C395</f>
        <v>Statistische Region Hannover</v>
      </c>
      <c r="C958" s="147" t="str">
        <f>'2020_1-2-4_Download'!$F$8</f>
        <v>Türkei</v>
      </c>
      <c r="D958" s="5" t="s">
        <v>71</v>
      </c>
      <c r="E958" s="5">
        <f>'2020_1-2-4_Download'!F395</f>
        <v>37900</v>
      </c>
    </row>
    <row r="959" spans="1:5">
      <c r="A959" s="5">
        <f>'2020_1-2-4_Download'!D396</f>
        <v>2017</v>
      </c>
      <c r="B959" s="5" t="str">
        <f>'2020_1-2-4_Download'!C396</f>
        <v>Celle</v>
      </c>
      <c r="C959" s="147" t="str">
        <f>'2020_1-2-4_Download'!$F$8</f>
        <v>Türkei</v>
      </c>
      <c r="D959" s="5" t="s">
        <v>71</v>
      </c>
      <c r="E959" s="5">
        <f>'2020_1-2-4_Download'!F396</f>
        <v>1465</v>
      </c>
    </row>
    <row r="960" spans="1:5">
      <c r="A960" s="5">
        <f>'2020_1-2-4_Download'!D397</f>
        <v>2017</v>
      </c>
      <c r="B960" s="5" t="str">
        <f>'2020_1-2-4_Download'!C397</f>
        <v>Cuxhaven</v>
      </c>
      <c r="C960" s="147" t="str">
        <f>'2020_1-2-4_Download'!$F$8</f>
        <v>Türkei</v>
      </c>
      <c r="D960" s="5" t="s">
        <v>71</v>
      </c>
      <c r="E960" s="5">
        <f>'2020_1-2-4_Download'!F397</f>
        <v>815</v>
      </c>
    </row>
    <row r="961" spans="1:5">
      <c r="A961" s="5">
        <f>'2020_1-2-4_Download'!D398</f>
        <v>2017</v>
      </c>
      <c r="B961" s="5" t="str">
        <f>'2020_1-2-4_Download'!C398</f>
        <v>Harburg</v>
      </c>
      <c r="C961" s="147" t="str">
        <f>'2020_1-2-4_Download'!$F$8</f>
        <v>Türkei</v>
      </c>
      <c r="D961" s="5" t="s">
        <v>71</v>
      </c>
      <c r="E961" s="5">
        <f>'2020_1-2-4_Download'!F398</f>
        <v>1455</v>
      </c>
    </row>
    <row r="962" spans="1:5">
      <c r="A962" s="5">
        <f>'2020_1-2-4_Download'!D399</f>
        <v>2017</v>
      </c>
      <c r="B962" s="5" t="str">
        <f>'2020_1-2-4_Download'!C399</f>
        <v>Lüchow-Dannenberg</v>
      </c>
      <c r="C962" s="147" t="str">
        <f>'2020_1-2-4_Download'!$F$8</f>
        <v>Türkei</v>
      </c>
      <c r="D962" s="5" t="s">
        <v>71</v>
      </c>
      <c r="E962" s="5">
        <f>'2020_1-2-4_Download'!F399</f>
        <v>100</v>
      </c>
    </row>
    <row r="963" spans="1:5">
      <c r="A963" s="5">
        <f>'2020_1-2-4_Download'!D400</f>
        <v>2017</v>
      </c>
      <c r="B963" s="5" t="str">
        <f>'2020_1-2-4_Download'!C400</f>
        <v>Lüneburg</v>
      </c>
      <c r="C963" s="147" t="str">
        <f>'2020_1-2-4_Download'!$F$8</f>
        <v>Türkei</v>
      </c>
      <c r="D963" s="5" t="s">
        <v>71</v>
      </c>
      <c r="E963" s="5">
        <f>'2020_1-2-4_Download'!F400</f>
        <v>775</v>
      </c>
    </row>
    <row r="964" spans="1:5">
      <c r="A964" s="5">
        <f>'2020_1-2-4_Download'!D401</f>
        <v>2017</v>
      </c>
      <c r="B964" s="5" t="str">
        <f>'2020_1-2-4_Download'!C401</f>
        <v>Osterholz</v>
      </c>
      <c r="C964" s="147" t="str">
        <f>'2020_1-2-4_Download'!$F$8</f>
        <v>Türkei</v>
      </c>
      <c r="D964" s="5" t="s">
        <v>71</v>
      </c>
      <c r="E964" s="5">
        <f>'2020_1-2-4_Download'!F401</f>
        <v>740</v>
      </c>
    </row>
    <row r="965" spans="1:5">
      <c r="A965" s="5">
        <f>'2020_1-2-4_Download'!D402</f>
        <v>2017</v>
      </c>
      <c r="B965" s="5" t="str">
        <f>'2020_1-2-4_Download'!C402</f>
        <v>Rotenburg (Wümme)</v>
      </c>
      <c r="C965" s="147" t="str">
        <f>'2020_1-2-4_Download'!$F$8</f>
        <v>Türkei</v>
      </c>
      <c r="D965" s="5" t="s">
        <v>71</v>
      </c>
      <c r="E965" s="5">
        <f>'2020_1-2-4_Download'!F402</f>
        <v>745</v>
      </c>
    </row>
    <row r="966" spans="1:5">
      <c r="A966" s="5">
        <f>'2020_1-2-4_Download'!D403</f>
        <v>2017</v>
      </c>
      <c r="B966" s="5" t="str">
        <f>'2020_1-2-4_Download'!C403</f>
        <v>Heidekreis</v>
      </c>
      <c r="C966" s="147" t="str">
        <f>'2020_1-2-4_Download'!$F$8</f>
        <v>Türkei</v>
      </c>
      <c r="D966" s="5" t="s">
        <v>71</v>
      </c>
      <c r="E966" s="5">
        <f>'2020_1-2-4_Download'!F403</f>
        <v>900</v>
      </c>
    </row>
    <row r="967" spans="1:5">
      <c r="A967" s="5">
        <f>'2020_1-2-4_Download'!D404</f>
        <v>2017</v>
      </c>
      <c r="B967" s="5" t="str">
        <f>'2020_1-2-4_Download'!C404</f>
        <v>Stade</v>
      </c>
      <c r="C967" s="147" t="str">
        <f>'2020_1-2-4_Download'!$F$8</f>
        <v>Türkei</v>
      </c>
      <c r="D967" s="5" t="s">
        <v>71</v>
      </c>
      <c r="E967" s="5">
        <f>'2020_1-2-4_Download'!F404</f>
        <v>1790</v>
      </c>
    </row>
    <row r="968" spans="1:5">
      <c r="A968" s="5">
        <f>'2020_1-2-4_Download'!D405</f>
        <v>2017</v>
      </c>
      <c r="B968" s="5" t="str">
        <f>'2020_1-2-4_Download'!C405</f>
        <v>Uelzen</v>
      </c>
      <c r="C968" s="147" t="str">
        <f>'2020_1-2-4_Download'!$F$8</f>
        <v>Türkei</v>
      </c>
      <c r="D968" s="5" t="s">
        <v>71</v>
      </c>
      <c r="E968" s="5">
        <f>'2020_1-2-4_Download'!F405</f>
        <v>280</v>
      </c>
    </row>
    <row r="969" spans="1:5">
      <c r="A969" s="5">
        <f>'2020_1-2-4_Download'!D406</f>
        <v>2017</v>
      </c>
      <c r="B969" s="5" t="str">
        <f>'2020_1-2-4_Download'!C406</f>
        <v>Verden</v>
      </c>
      <c r="C969" s="147" t="str">
        <f>'2020_1-2-4_Download'!$F$8</f>
        <v>Türkei</v>
      </c>
      <c r="D969" s="5" t="s">
        <v>71</v>
      </c>
      <c r="E969" s="5">
        <f>'2020_1-2-4_Download'!F406</f>
        <v>1730</v>
      </c>
    </row>
    <row r="970" spans="1:5">
      <c r="A970" s="5">
        <f>'2020_1-2-4_Download'!D407</f>
        <v>2017</v>
      </c>
      <c r="B970" s="5" t="str">
        <f>'2020_1-2-4_Download'!C407</f>
        <v>Statistische Region Lüneburg</v>
      </c>
      <c r="C970" s="147" t="str">
        <f>'2020_1-2-4_Download'!$F$8</f>
        <v>Türkei</v>
      </c>
      <c r="D970" s="5" t="s">
        <v>71</v>
      </c>
      <c r="E970" s="5">
        <f>'2020_1-2-4_Download'!F407</f>
        <v>10790</v>
      </c>
    </row>
    <row r="971" spans="1:5">
      <c r="A971" s="5">
        <f>'2020_1-2-4_Download'!D408</f>
        <v>2017</v>
      </c>
      <c r="B971" s="5" t="str">
        <f>'2020_1-2-4_Download'!C408</f>
        <v>Delmenhorst  Stadt</v>
      </c>
      <c r="C971" s="147" t="str">
        <f>'2020_1-2-4_Download'!$F$8</f>
        <v>Türkei</v>
      </c>
      <c r="D971" s="5" t="s">
        <v>71</v>
      </c>
      <c r="E971" s="5">
        <f>'2020_1-2-4_Download'!F408</f>
        <v>2380</v>
      </c>
    </row>
    <row r="972" spans="1:5">
      <c r="A972" s="5">
        <f>'2020_1-2-4_Download'!D409</f>
        <v>2017</v>
      </c>
      <c r="B972" s="5" t="str">
        <f>'2020_1-2-4_Download'!C409</f>
        <v>Emden  Stadt</v>
      </c>
      <c r="C972" s="147" t="str">
        <f>'2020_1-2-4_Download'!$F$8</f>
        <v>Türkei</v>
      </c>
      <c r="D972" s="5" t="s">
        <v>71</v>
      </c>
      <c r="E972" s="5">
        <f>'2020_1-2-4_Download'!F409</f>
        <v>280</v>
      </c>
    </row>
    <row r="973" spans="1:5">
      <c r="A973" s="5">
        <f>'2020_1-2-4_Download'!D410</f>
        <v>2017</v>
      </c>
      <c r="B973" s="5" t="str">
        <f>'2020_1-2-4_Download'!C410</f>
        <v>Oldenburg(Oldb)  Stadt</v>
      </c>
      <c r="C973" s="147" t="str">
        <f>'2020_1-2-4_Download'!$F$8</f>
        <v>Türkei</v>
      </c>
      <c r="D973" s="5" t="s">
        <v>71</v>
      </c>
      <c r="E973" s="5">
        <f>'2020_1-2-4_Download'!F410</f>
        <v>1530</v>
      </c>
    </row>
    <row r="974" spans="1:5">
      <c r="A974" s="5">
        <f>'2020_1-2-4_Download'!D411</f>
        <v>2017</v>
      </c>
      <c r="B974" s="5" t="str">
        <f>'2020_1-2-4_Download'!C411</f>
        <v>Osnabrück  Stadt</v>
      </c>
      <c r="C974" s="147" t="str">
        <f>'2020_1-2-4_Download'!$F$8</f>
        <v>Türkei</v>
      </c>
      <c r="D974" s="5" t="s">
        <v>71</v>
      </c>
      <c r="E974" s="5">
        <f>'2020_1-2-4_Download'!F411</f>
        <v>2705</v>
      </c>
    </row>
    <row r="975" spans="1:5">
      <c r="A975" s="5">
        <f>'2020_1-2-4_Download'!D412</f>
        <v>2017</v>
      </c>
      <c r="B975" s="5" t="str">
        <f>'2020_1-2-4_Download'!C412</f>
        <v>Wilhelmshaven  Stadt</v>
      </c>
      <c r="C975" s="147" t="str">
        <f>'2020_1-2-4_Download'!$F$8</f>
        <v>Türkei</v>
      </c>
      <c r="D975" s="5" t="s">
        <v>71</v>
      </c>
      <c r="E975" s="5">
        <f>'2020_1-2-4_Download'!F412</f>
        <v>485</v>
      </c>
    </row>
    <row r="976" spans="1:5">
      <c r="A976" s="5">
        <f>'2020_1-2-4_Download'!D413</f>
        <v>2017</v>
      </c>
      <c r="B976" s="5" t="str">
        <f>'2020_1-2-4_Download'!C413</f>
        <v>Ammerland</v>
      </c>
      <c r="C976" s="147" t="str">
        <f>'2020_1-2-4_Download'!$F$8</f>
        <v>Türkei</v>
      </c>
      <c r="D976" s="5" t="s">
        <v>71</v>
      </c>
      <c r="E976" s="5">
        <f>'2020_1-2-4_Download'!F413</f>
        <v>480</v>
      </c>
    </row>
    <row r="977" spans="1:5">
      <c r="A977" s="5">
        <f>'2020_1-2-4_Download'!D414</f>
        <v>2017</v>
      </c>
      <c r="B977" s="5" t="str">
        <f>'2020_1-2-4_Download'!C414</f>
        <v>Aurich</v>
      </c>
      <c r="C977" s="147" t="str">
        <f>'2020_1-2-4_Download'!$F$8</f>
        <v>Türkei</v>
      </c>
      <c r="D977" s="5" t="s">
        <v>71</v>
      </c>
      <c r="E977" s="5">
        <f>'2020_1-2-4_Download'!F414</f>
        <v>405</v>
      </c>
    </row>
    <row r="978" spans="1:5">
      <c r="A978" s="5">
        <f>'2020_1-2-4_Download'!D415</f>
        <v>2017</v>
      </c>
      <c r="B978" s="5" t="str">
        <f>'2020_1-2-4_Download'!C415</f>
        <v>Cloppenburg</v>
      </c>
      <c r="C978" s="147" t="str">
        <f>'2020_1-2-4_Download'!$F$8</f>
        <v>Türkei</v>
      </c>
      <c r="D978" s="5" t="s">
        <v>71</v>
      </c>
      <c r="E978" s="5">
        <f>'2020_1-2-4_Download'!F415</f>
        <v>765</v>
      </c>
    </row>
    <row r="979" spans="1:5">
      <c r="A979" s="5">
        <f>'2020_1-2-4_Download'!D416</f>
        <v>2017</v>
      </c>
      <c r="B979" s="5" t="str">
        <f>'2020_1-2-4_Download'!C416</f>
        <v>Emsland</v>
      </c>
      <c r="C979" s="147" t="str">
        <f>'2020_1-2-4_Download'!$F$8</f>
        <v>Türkei</v>
      </c>
      <c r="D979" s="5" t="s">
        <v>71</v>
      </c>
      <c r="E979" s="5">
        <f>'2020_1-2-4_Download'!F416</f>
        <v>870</v>
      </c>
    </row>
    <row r="980" spans="1:5">
      <c r="A980" s="5">
        <f>'2020_1-2-4_Download'!D417</f>
        <v>2017</v>
      </c>
      <c r="B980" s="5" t="str">
        <f>'2020_1-2-4_Download'!C417</f>
        <v>Friesland</v>
      </c>
      <c r="C980" s="147" t="str">
        <f>'2020_1-2-4_Download'!$F$8</f>
        <v>Türkei</v>
      </c>
      <c r="D980" s="5" t="s">
        <v>71</v>
      </c>
      <c r="E980" s="5">
        <f>'2020_1-2-4_Download'!F417</f>
        <v>205</v>
      </c>
    </row>
    <row r="981" spans="1:5">
      <c r="A981" s="5">
        <f>'2020_1-2-4_Download'!D418</f>
        <v>2017</v>
      </c>
      <c r="B981" s="5" t="str">
        <f>'2020_1-2-4_Download'!C418</f>
        <v>Grafschaft Bentheim</v>
      </c>
      <c r="C981" s="147" t="str">
        <f>'2020_1-2-4_Download'!$F$8</f>
        <v>Türkei</v>
      </c>
      <c r="D981" s="5" t="s">
        <v>71</v>
      </c>
      <c r="E981" s="5">
        <f>'2020_1-2-4_Download'!F418</f>
        <v>1250</v>
      </c>
    </row>
    <row r="982" spans="1:5">
      <c r="A982" s="5">
        <f>'2020_1-2-4_Download'!D419</f>
        <v>2017</v>
      </c>
      <c r="B982" s="5" t="str">
        <f>'2020_1-2-4_Download'!C419</f>
        <v>Leer</v>
      </c>
      <c r="C982" s="147" t="str">
        <f>'2020_1-2-4_Download'!$F$8</f>
        <v>Türkei</v>
      </c>
      <c r="D982" s="5" t="s">
        <v>71</v>
      </c>
      <c r="E982" s="5">
        <f>'2020_1-2-4_Download'!F419</f>
        <v>445</v>
      </c>
    </row>
    <row r="983" spans="1:5">
      <c r="A983" s="5">
        <f>'2020_1-2-4_Download'!D420</f>
        <v>2017</v>
      </c>
      <c r="B983" s="5" t="str">
        <f>'2020_1-2-4_Download'!C420</f>
        <v>Oldenburg</v>
      </c>
      <c r="C983" s="147" t="str">
        <f>'2020_1-2-4_Download'!$F$8</f>
        <v>Türkei</v>
      </c>
      <c r="D983" s="5" t="s">
        <v>71</v>
      </c>
      <c r="E983" s="5">
        <f>'2020_1-2-4_Download'!F420</f>
        <v>400</v>
      </c>
    </row>
    <row r="984" spans="1:5">
      <c r="A984" s="5">
        <f>'2020_1-2-4_Download'!D421</f>
        <v>2017</v>
      </c>
      <c r="B984" s="5" t="str">
        <f>'2020_1-2-4_Download'!C421</f>
        <v>Osnabrück</v>
      </c>
      <c r="C984" s="147" t="str">
        <f>'2020_1-2-4_Download'!$F$8</f>
        <v>Türkei</v>
      </c>
      <c r="D984" s="5" t="s">
        <v>71</v>
      </c>
      <c r="E984" s="5">
        <f>'2020_1-2-4_Download'!F421</f>
        <v>3070</v>
      </c>
    </row>
    <row r="985" spans="1:5">
      <c r="A985" s="5">
        <f>'2020_1-2-4_Download'!D422</f>
        <v>2017</v>
      </c>
      <c r="B985" s="5" t="str">
        <f>'2020_1-2-4_Download'!C422</f>
        <v>Vechta</v>
      </c>
      <c r="C985" s="147" t="str">
        <f>'2020_1-2-4_Download'!$F$8</f>
        <v>Türkei</v>
      </c>
      <c r="D985" s="5" t="s">
        <v>71</v>
      </c>
      <c r="E985" s="5">
        <f>'2020_1-2-4_Download'!F422</f>
        <v>2480</v>
      </c>
    </row>
    <row r="986" spans="1:5">
      <c r="A986" s="5">
        <f>'2020_1-2-4_Download'!D423</f>
        <v>2017</v>
      </c>
      <c r="B986" s="5" t="str">
        <f>'2020_1-2-4_Download'!C423</f>
        <v>Wesermarsch</v>
      </c>
      <c r="C986" s="147" t="str">
        <f>'2020_1-2-4_Download'!$F$8</f>
        <v>Türkei</v>
      </c>
      <c r="D986" s="5" t="s">
        <v>71</v>
      </c>
      <c r="E986" s="5">
        <f>'2020_1-2-4_Download'!F423</f>
        <v>1120</v>
      </c>
    </row>
    <row r="987" spans="1:5">
      <c r="A987" s="5">
        <f>'2020_1-2-4_Download'!D424</f>
        <v>2017</v>
      </c>
      <c r="B987" s="5" t="str">
        <f>'2020_1-2-4_Download'!C424</f>
        <v>Wittmund</v>
      </c>
      <c r="C987" s="147" t="str">
        <f>'2020_1-2-4_Download'!$F$8</f>
        <v>Türkei</v>
      </c>
      <c r="D987" s="5" t="s">
        <v>71</v>
      </c>
      <c r="E987" s="5">
        <f>'2020_1-2-4_Download'!F424</f>
        <v>75</v>
      </c>
    </row>
    <row r="988" spans="1:5">
      <c r="A988" s="5">
        <f>'2020_1-2-4_Download'!D425</f>
        <v>2017</v>
      </c>
      <c r="B988" s="5" t="str">
        <f>'2020_1-2-4_Download'!C425</f>
        <v>Statistische Region Weser-Ems</v>
      </c>
      <c r="C988" s="147" t="str">
        <f>'2020_1-2-4_Download'!$F$8</f>
        <v>Türkei</v>
      </c>
      <c r="D988" s="5" t="s">
        <v>71</v>
      </c>
      <c r="E988" s="5">
        <f>'2020_1-2-4_Download'!F425</f>
        <v>18945</v>
      </c>
    </row>
    <row r="989" spans="1:5">
      <c r="A989" s="5">
        <f>'2020_1-2-4_Download'!D426</f>
        <v>2017</v>
      </c>
      <c r="B989" s="5" t="str">
        <f>'2020_1-2-4_Download'!C426</f>
        <v>Niedersachsen</v>
      </c>
      <c r="C989" s="147" t="str">
        <f>'2020_1-2-4_Download'!$F$8</f>
        <v>Türkei</v>
      </c>
      <c r="D989" s="5" t="s">
        <v>71</v>
      </c>
      <c r="E989" s="5">
        <f>'2020_1-2-4_Download'!F426</f>
        <v>89675</v>
      </c>
    </row>
    <row r="990" spans="1:5">
      <c r="A990" s="5">
        <f>'2020_1-2-4_Download'!D427</f>
        <v>2018</v>
      </c>
      <c r="B990" s="5" t="str">
        <f>'2020_1-2-4_Download'!C427</f>
        <v>Braunschweig  Stadt</v>
      </c>
      <c r="C990" s="147" t="str">
        <f>'2020_1-2-4_Download'!$F$8</f>
        <v>Türkei</v>
      </c>
      <c r="D990" s="5" t="s">
        <v>71</v>
      </c>
      <c r="E990" s="5">
        <f>'2020_1-2-4_Download'!F427</f>
        <v>5085</v>
      </c>
    </row>
    <row r="991" spans="1:5">
      <c r="A991" s="5">
        <f>'2020_1-2-4_Download'!D428</f>
        <v>2018</v>
      </c>
      <c r="B991" s="5" t="str">
        <f>'2020_1-2-4_Download'!C428</f>
        <v>Salzgitter  Stadt</v>
      </c>
      <c r="C991" s="147" t="str">
        <f>'2020_1-2-4_Download'!$F$8</f>
        <v>Türkei</v>
      </c>
      <c r="D991" s="5" t="s">
        <v>71</v>
      </c>
      <c r="E991" s="5">
        <f>'2020_1-2-4_Download'!F428</f>
        <v>5180</v>
      </c>
    </row>
    <row r="992" spans="1:5">
      <c r="A992" s="5">
        <f>'2020_1-2-4_Download'!D429</f>
        <v>2018</v>
      </c>
      <c r="B992" s="5" t="str">
        <f>'2020_1-2-4_Download'!C429</f>
        <v>Wolfsburg  Stadt</v>
      </c>
      <c r="C992" s="147" t="str">
        <f>'2020_1-2-4_Download'!$F$8</f>
        <v>Türkei</v>
      </c>
      <c r="D992" s="5" t="s">
        <v>71</v>
      </c>
      <c r="E992" s="5">
        <f>'2020_1-2-4_Download'!F429</f>
        <v>700</v>
      </c>
    </row>
    <row r="993" spans="1:5">
      <c r="A993" s="5">
        <f>'2020_1-2-4_Download'!D430</f>
        <v>2018</v>
      </c>
      <c r="B993" s="5" t="str">
        <f>'2020_1-2-4_Download'!C430</f>
        <v>Gifhorn</v>
      </c>
      <c r="C993" s="147" t="str">
        <f>'2020_1-2-4_Download'!$F$8</f>
        <v>Türkei</v>
      </c>
      <c r="D993" s="5" t="s">
        <v>71</v>
      </c>
      <c r="E993" s="5">
        <f>'2020_1-2-4_Download'!F430</f>
        <v>1670</v>
      </c>
    </row>
    <row r="994" spans="1:5">
      <c r="A994" s="5">
        <f>'2020_1-2-4_Download'!D431</f>
        <v>2018</v>
      </c>
      <c r="B994" s="5" t="str">
        <f>'2020_1-2-4_Download'!C431</f>
        <v>Goslar</v>
      </c>
      <c r="C994" s="147" t="str">
        <f>'2020_1-2-4_Download'!$F$8</f>
        <v>Türkei</v>
      </c>
      <c r="D994" s="5" t="s">
        <v>71</v>
      </c>
      <c r="E994" s="5">
        <f>'2020_1-2-4_Download'!F431</f>
        <v>1470</v>
      </c>
    </row>
    <row r="995" spans="1:5">
      <c r="A995" s="5">
        <f>'2020_1-2-4_Download'!D432</f>
        <v>2018</v>
      </c>
      <c r="B995" s="5" t="str">
        <f>'2020_1-2-4_Download'!C432</f>
        <v>Helmstedt</v>
      </c>
      <c r="C995" s="147" t="str">
        <f>'2020_1-2-4_Download'!$F$8</f>
        <v>Türkei</v>
      </c>
      <c r="D995" s="5" t="s">
        <v>71</v>
      </c>
      <c r="E995" s="5">
        <f>'2020_1-2-4_Download'!F432</f>
        <v>880</v>
      </c>
    </row>
    <row r="996" spans="1:5">
      <c r="A996" s="5">
        <f>'2020_1-2-4_Download'!D433</f>
        <v>2018</v>
      </c>
      <c r="B996" s="5" t="str">
        <f>'2020_1-2-4_Download'!C433</f>
        <v>Northeim</v>
      </c>
      <c r="C996" s="147" t="str">
        <f>'2020_1-2-4_Download'!$F$8</f>
        <v>Türkei</v>
      </c>
      <c r="D996" s="5" t="s">
        <v>71</v>
      </c>
      <c r="E996" s="5">
        <f>'2020_1-2-4_Download'!F433</f>
        <v>700</v>
      </c>
    </row>
    <row r="997" spans="1:5">
      <c r="A997" s="5">
        <f>'2020_1-2-4_Download'!D434</f>
        <v>2018</v>
      </c>
      <c r="B997" s="5" t="str">
        <f>'2020_1-2-4_Download'!C434</f>
        <v>Peine</v>
      </c>
      <c r="C997" s="147" t="str">
        <f>'2020_1-2-4_Download'!$F$8</f>
        <v>Türkei</v>
      </c>
      <c r="D997" s="5" t="s">
        <v>71</v>
      </c>
      <c r="E997" s="5">
        <f>'2020_1-2-4_Download'!F434</f>
        <v>2310</v>
      </c>
    </row>
    <row r="998" spans="1:5">
      <c r="A998" s="5">
        <f>'2020_1-2-4_Download'!D435</f>
        <v>2018</v>
      </c>
      <c r="B998" s="5" t="str">
        <f>'2020_1-2-4_Download'!C435</f>
        <v>Wolfenbüttel</v>
      </c>
      <c r="C998" s="147" t="str">
        <f>'2020_1-2-4_Download'!$F$8</f>
        <v>Türkei</v>
      </c>
      <c r="D998" s="5" t="s">
        <v>71</v>
      </c>
      <c r="E998" s="5">
        <f>'2020_1-2-4_Download'!F435</f>
        <v>905</v>
      </c>
    </row>
    <row r="999" spans="1:5">
      <c r="A999" s="5">
        <f>'2020_1-2-4_Download'!D436</f>
        <v>2018</v>
      </c>
      <c r="B999" s="5" t="str">
        <f>'2020_1-2-4_Download'!C436</f>
        <v>Göttingen</v>
      </c>
      <c r="C999" s="147" t="str">
        <f>'2020_1-2-4_Download'!$F$8</f>
        <v>Türkei</v>
      </c>
      <c r="D999" s="5" t="s">
        <v>71</v>
      </c>
      <c r="E999" s="5">
        <f>'2020_1-2-4_Download'!F436</f>
        <v>3005</v>
      </c>
    </row>
    <row r="1000" spans="1:5">
      <c r="A1000" s="5">
        <f>'2020_1-2-4_Download'!D437</f>
        <v>2018</v>
      </c>
      <c r="B1000" s="5" t="str">
        <f>'2020_1-2-4_Download'!C437</f>
        <v>Statistische Region Braunschweig</v>
      </c>
      <c r="C1000" s="147" t="str">
        <f>'2020_1-2-4_Download'!$F$8</f>
        <v>Türkei</v>
      </c>
      <c r="D1000" s="5" t="s">
        <v>71</v>
      </c>
      <c r="E1000" s="5">
        <f>'2020_1-2-4_Download'!F437</f>
        <v>21895</v>
      </c>
    </row>
    <row r="1001" spans="1:5">
      <c r="A1001" s="5">
        <f>'2020_1-2-4_Download'!D438</f>
        <v>2018</v>
      </c>
      <c r="B1001" s="5" t="str">
        <f>'2020_1-2-4_Download'!C438</f>
        <v>Hannover  Region</v>
      </c>
      <c r="C1001" s="147" t="str">
        <f>'2020_1-2-4_Download'!$F$8</f>
        <v>Türkei</v>
      </c>
      <c r="D1001" s="5" t="s">
        <v>71</v>
      </c>
      <c r="E1001" s="5">
        <f>'2020_1-2-4_Download'!F438</f>
        <v>25975</v>
      </c>
    </row>
    <row r="1002" spans="1:5">
      <c r="A1002" s="5">
        <f>'2020_1-2-4_Download'!D439</f>
        <v>2018</v>
      </c>
      <c r="B1002" s="5" t="str">
        <f>'2020_1-2-4_Download'!C439</f>
        <v>dav. Hannover  Lhst.</v>
      </c>
      <c r="C1002" s="147" t="str">
        <f>'2020_1-2-4_Download'!$F$8</f>
        <v>Türkei</v>
      </c>
      <c r="D1002" s="5" t="s">
        <v>71</v>
      </c>
      <c r="E1002" s="5">
        <f>'2020_1-2-4_Download'!F439</f>
        <v>16430</v>
      </c>
    </row>
    <row r="1003" spans="1:5">
      <c r="A1003" s="5">
        <f>'2020_1-2-4_Download'!D440</f>
        <v>2018</v>
      </c>
      <c r="B1003" s="5" t="str">
        <f>'2020_1-2-4_Download'!C440</f>
        <v>dav. Hannover  Umland</v>
      </c>
      <c r="C1003" s="147" t="str">
        <f>'2020_1-2-4_Download'!$F$8</f>
        <v>Türkei</v>
      </c>
      <c r="D1003" s="5" t="s">
        <v>71</v>
      </c>
      <c r="E1003" s="5">
        <f>'2020_1-2-4_Download'!F440</f>
        <v>9545</v>
      </c>
    </row>
    <row r="1004" spans="1:5">
      <c r="A1004" s="5">
        <f>'2020_1-2-4_Download'!D441</f>
        <v>2018</v>
      </c>
      <c r="B1004" s="5" t="str">
        <f>'2020_1-2-4_Download'!C441</f>
        <v>Diepholz</v>
      </c>
      <c r="C1004" s="147" t="str">
        <f>'2020_1-2-4_Download'!$F$8</f>
        <v>Türkei</v>
      </c>
      <c r="D1004" s="5" t="s">
        <v>71</v>
      </c>
      <c r="E1004" s="5">
        <f>'2020_1-2-4_Download'!F441</f>
        <v>1530</v>
      </c>
    </row>
    <row r="1005" spans="1:5">
      <c r="A1005" s="5">
        <f>'2020_1-2-4_Download'!D442</f>
        <v>2018</v>
      </c>
      <c r="B1005" s="5" t="str">
        <f>'2020_1-2-4_Download'!C442</f>
        <v>Hameln-Pyrmont</v>
      </c>
      <c r="C1005" s="147" t="str">
        <f>'2020_1-2-4_Download'!$F$8</f>
        <v>Türkei</v>
      </c>
      <c r="D1005" s="5" t="s">
        <v>71</v>
      </c>
      <c r="E1005" s="5">
        <f>'2020_1-2-4_Download'!F442</f>
        <v>2690</v>
      </c>
    </row>
    <row r="1006" spans="1:5">
      <c r="A1006" s="5">
        <f>'2020_1-2-4_Download'!D443</f>
        <v>2018</v>
      </c>
      <c r="B1006" s="5" t="str">
        <f>'2020_1-2-4_Download'!C443</f>
        <v>Hildesheim</v>
      </c>
      <c r="C1006" s="147" t="str">
        <f>'2020_1-2-4_Download'!$F$8</f>
        <v>Türkei</v>
      </c>
      <c r="D1006" s="5" t="s">
        <v>71</v>
      </c>
      <c r="E1006" s="5">
        <f>'2020_1-2-4_Download'!F443</f>
        <v>3285</v>
      </c>
    </row>
    <row r="1007" spans="1:5">
      <c r="A1007" s="5">
        <f>'2020_1-2-4_Download'!D444</f>
        <v>2018</v>
      </c>
      <c r="B1007" s="5" t="str">
        <f>'2020_1-2-4_Download'!C444</f>
        <v>Holzminden</v>
      </c>
      <c r="C1007" s="147" t="str">
        <f>'2020_1-2-4_Download'!$F$8</f>
        <v>Türkei</v>
      </c>
      <c r="D1007" s="5" t="s">
        <v>71</v>
      </c>
      <c r="E1007" s="5">
        <f>'2020_1-2-4_Download'!F444</f>
        <v>965</v>
      </c>
    </row>
    <row r="1008" spans="1:5">
      <c r="A1008" s="5">
        <f>'2020_1-2-4_Download'!D445</f>
        <v>2018</v>
      </c>
      <c r="B1008" s="5" t="str">
        <f>'2020_1-2-4_Download'!C445</f>
        <v>Nienburg (Weser)</v>
      </c>
      <c r="C1008" s="147" t="str">
        <f>'2020_1-2-4_Download'!$F$8</f>
        <v>Türkei</v>
      </c>
      <c r="D1008" s="5" t="s">
        <v>71</v>
      </c>
      <c r="E1008" s="5">
        <f>'2020_1-2-4_Download'!F445</f>
        <v>1345</v>
      </c>
    </row>
    <row r="1009" spans="1:5">
      <c r="A1009" s="5">
        <f>'2020_1-2-4_Download'!D446</f>
        <v>2018</v>
      </c>
      <c r="B1009" s="5" t="str">
        <f>'2020_1-2-4_Download'!C446</f>
        <v>Schaumburg</v>
      </c>
      <c r="C1009" s="147" t="str">
        <f>'2020_1-2-4_Download'!$F$8</f>
        <v>Türkei</v>
      </c>
      <c r="D1009" s="5" t="s">
        <v>71</v>
      </c>
      <c r="E1009" s="5">
        <f>'2020_1-2-4_Download'!F446</f>
        <v>2120</v>
      </c>
    </row>
    <row r="1010" spans="1:5">
      <c r="A1010" s="5">
        <f>'2020_1-2-4_Download'!D447</f>
        <v>2018</v>
      </c>
      <c r="B1010" s="5" t="str">
        <f>'2020_1-2-4_Download'!C447</f>
        <v>Statistische Region Hannover</v>
      </c>
      <c r="C1010" s="147" t="str">
        <f>'2020_1-2-4_Download'!$F$8</f>
        <v>Türkei</v>
      </c>
      <c r="D1010" s="5" t="s">
        <v>71</v>
      </c>
      <c r="E1010" s="5">
        <f>'2020_1-2-4_Download'!F447</f>
        <v>37905</v>
      </c>
    </row>
    <row r="1011" spans="1:5">
      <c r="A1011" s="5">
        <f>'2020_1-2-4_Download'!D448</f>
        <v>2018</v>
      </c>
      <c r="B1011" s="5" t="str">
        <f>'2020_1-2-4_Download'!C448</f>
        <v>Celle</v>
      </c>
      <c r="C1011" s="147" t="str">
        <f>'2020_1-2-4_Download'!$F$8</f>
        <v>Türkei</v>
      </c>
      <c r="D1011" s="5" t="s">
        <v>71</v>
      </c>
      <c r="E1011" s="5">
        <f>'2020_1-2-4_Download'!F448</f>
        <v>1420</v>
      </c>
    </row>
    <row r="1012" spans="1:5">
      <c r="A1012" s="5">
        <f>'2020_1-2-4_Download'!D449</f>
        <v>2018</v>
      </c>
      <c r="B1012" s="5" t="str">
        <f>'2020_1-2-4_Download'!C449</f>
        <v>Cuxhaven</v>
      </c>
      <c r="C1012" s="147" t="str">
        <f>'2020_1-2-4_Download'!$F$8</f>
        <v>Türkei</v>
      </c>
      <c r="D1012" s="5" t="s">
        <v>71</v>
      </c>
      <c r="E1012" s="5">
        <f>'2020_1-2-4_Download'!F449</f>
        <v>810</v>
      </c>
    </row>
    <row r="1013" spans="1:5">
      <c r="A1013" s="5">
        <f>'2020_1-2-4_Download'!D450</f>
        <v>2018</v>
      </c>
      <c r="B1013" s="5" t="str">
        <f>'2020_1-2-4_Download'!C450</f>
        <v>Harburg</v>
      </c>
      <c r="C1013" s="147" t="str">
        <f>'2020_1-2-4_Download'!$F$8</f>
        <v>Türkei</v>
      </c>
      <c r="D1013" s="5" t="s">
        <v>71</v>
      </c>
      <c r="E1013" s="5">
        <f>'2020_1-2-4_Download'!F450</f>
        <v>1500</v>
      </c>
    </row>
    <row r="1014" spans="1:5">
      <c r="A1014" s="5">
        <f>'2020_1-2-4_Download'!D451</f>
        <v>2018</v>
      </c>
      <c r="B1014" s="5" t="str">
        <f>'2020_1-2-4_Download'!C451</f>
        <v>Lüchow-Dannenberg</v>
      </c>
      <c r="C1014" s="147" t="str">
        <f>'2020_1-2-4_Download'!$F$8</f>
        <v>Türkei</v>
      </c>
      <c r="D1014" s="5" t="s">
        <v>71</v>
      </c>
      <c r="E1014" s="5">
        <f>'2020_1-2-4_Download'!F451</f>
        <v>105</v>
      </c>
    </row>
    <row r="1015" spans="1:5">
      <c r="A1015" s="5">
        <f>'2020_1-2-4_Download'!D452</f>
        <v>2018</v>
      </c>
      <c r="B1015" s="5" t="str">
        <f>'2020_1-2-4_Download'!C452</f>
        <v>Lüneburg</v>
      </c>
      <c r="C1015" s="147" t="str">
        <f>'2020_1-2-4_Download'!$F$8</f>
        <v>Türkei</v>
      </c>
      <c r="D1015" s="5" t="s">
        <v>71</v>
      </c>
      <c r="E1015" s="5">
        <f>'2020_1-2-4_Download'!F452</f>
        <v>775</v>
      </c>
    </row>
    <row r="1016" spans="1:5">
      <c r="A1016" s="5">
        <f>'2020_1-2-4_Download'!D453</f>
        <v>2018</v>
      </c>
      <c r="B1016" s="5" t="str">
        <f>'2020_1-2-4_Download'!C453</f>
        <v>Osterholz</v>
      </c>
      <c r="C1016" s="147" t="str">
        <f>'2020_1-2-4_Download'!$F$8</f>
        <v>Türkei</v>
      </c>
      <c r="D1016" s="5" t="s">
        <v>71</v>
      </c>
      <c r="E1016" s="5">
        <f>'2020_1-2-4_Download'!F453</f>
        <v>745</v>
      </c>
    </row>
    <row r="1017" spans="1:5">
      <c r="A1017" s="5">
        <f>'2020_1-2-4_Download'!D454</f>
        <v>2018</v>
      </c>
      <c r="B1017" s="5" t="str">
        <f>'2020_1-2-4_Download'!C454</f>
        <v>Rotenburg (Wümme)</v>
      </c>
      <c r="C1017" s="147" t="str">
        <f>'2020_1-2-4_Download'!$F$8</f>
        <v>Türkei</v>
      </c>
      <c r="D1017" s="5" t="s">
        <v>71</v>
      </c>
      <c r="E1017" s="5">
        <f>'2020_1-2-4_Download'!F454</f>
        <v>740</v>
      </c>
    </row>
    <row r="1018" spans="1:5">
      <c r="A1018" s="5">
        <f>'2020_1-2-4_Download'!D455</f>
        <v>2018</v>
      </c>
      <c r="B1018" s="5" t="str">
        <f>'2020_1-2-4_Download'!C455</f>
        <v>Heidekreis</v>
      </c>
      <c r="C1018" s="147" t="str">
        <f>'2020_1-2-4_Download'!$F$8</f>
        <v>Türkei</v>
      </c>
      <c r="D1018" s="5" t="s">
        <v>71</v>
      </c>
      <c r="E1018" s="5">
        <f>'2020_1-2-4_Download'!F455</f>
        <v>870</v>
      </c>
    </row>
    <row r="1019" spans="1:5">
      <c r="A1019" s="5">
        <f>'2020_1-2-4_Download'!D456</f>
        <v>2018</v>
      </c>
      <c r="B1019" s="5" t="str">
        <f>'2020_1-2-4_Download'!C456</f>
        <v>Stade</v>
      </c>
      <c r="C1019" s="147" t="str">
        <f>'2020_1-2-4_Download'!$F$8</f>
        <v>Türkei</v>
      </c>
      <c r="D1019" s="5" t="s">
        <v>71</v>
      </c>
      <c r="E1019" s="5">
        <f>'2020_1-2-4_Download'!F456</f>
        <v>1765</v>
      </c>
    </row>
    <row r="1020" spans="1:5">
      <c r="A1020" s="5">
        <f>'2020_1-2-4_Download'!D457</f>
        <v>2018</v>
      </c>
      <c r="B1020" s="5" t="str">
        <f>'2020_1-2-4_Download'!C457</f>
        <v>Uelzen</v>
      </c>
      <c r="C1020" s="147" t="str">
        <f>'2020_1-2-4_Download'!$F$8</f>
        <v>Türkei</v>
      </c>
      <c r="D1020" s="5" t="s">
        <v>71</v>
      </c>
      <c r="E1020" s="5">
        <f>'2020_1-2-4_Download'!F457</f>
        <v>280</v>
      </c>
    </row>
    <row r="1021" spans="1:5">
      <c r="A1021" s="5">
        <f>'2020_1-2-4_Download'!D458</f>
        <v>2018</v>
      </c>
      <c r="B1021" s="5" t="str">
        <f>'2020_1-2-4_Download'!C458</f>
        <v>Verden</v>
      </c>
      <c r="C1021" s="147" t="str">
        <f>'2020_1-2-4_Download'!$F$8</f>
        <v>Türkei</v>
      </c>
      <c r="D1021" s="5" t="s">
        <v>71</v>
      </c>
      <c r="E1021" s="5">
        <f>'2020_1-2-4_Download'!F458</f>
        <v>1685</v>
      </c>
    </row>
    <row r="1022" spans="1:5">
      <c r="A1022" s="5">
        <f>'2020_1-2-4_Download'!D459</f>
        <v>2018</v>
      </c>
      <c r="B1022" s="5" t="str">
        <f>'2020_1-2-4_Download'!C459</f>
        <v>Statistische Region Lüneburg</v>
      </c>
      <c r="C1022" s="147" t="str">
        <f>'2020_1-2-4_Download'!$F$8</f>
        <v>Türkei</v>
      </c>
      <c r="D1022" s="5" t="s">
        <v>71</v>
      </c>
      <c r="E1022" s="5">
        <f>'2020_1-2-4_Download'!F459</f>
        <v>10690</v>
      </c>
    </row>
    <row r="1023" spans="1:5">
      <c r="A1023" s="5">
        <f>'2020_1-2-4_Download'!D460</f>
        <v>2018</v>
      </c>
      <c r="B1023" s="5" t="str">
        <f>'2020_1-2-4_Download'!C460</f>
        <v>Delmenhorst  Stadt</v>
      </c>
      <c r="C1023" s="147" t="str">
        <f>'2020_1-2-4_Download'!$F$8</f>
        <v>Türkei</v>
      </c>
      <c r="D1023" s="5" t="s">
        <v>71</v>
      </c>
      <c r="E1023" s="5">
        <f>'2020_1-2-4_Download'!F460</f>
        <v>2355</v>
      </c>
    </row>
    <row r="1024" spans="1:5">
      <c r="A1024" s="5">
        <f>'2020_1-2-4_Download'!D461</f>
        <v>2018</v>
      </c>
      <c r="B1024" s="5" t="str">
        <f>'2020_1-2-4_Download'!C461</f>
        <v>Emden  Stadt</v>
      </c>
      <c r="C1024" s="147" t="str">
        <f>'2020_1-2-4_Download'!$F$8</f>
        <v>Türkei</v>
      </c>
      <c r="D1024" s="5" t="s">
        <v>71</v>
      </c>
      <c r="E1024" s="5">
        <f>'2020_1-2-4_Download'!F461</f>
        <v>275</v>
      </c>
    </row>
    <row r="1025" spans="1:5">
      <c r="A1025" s="5">
        <f>'2020_1-2-4_Download'!D462</f>
        <v>2018</v>
      </c>
      <c r="B1025" s="5" t="str">
        <f>'2020_1-2-4_Download'!C462</f>
        <v>Oldenburg(Oldb)  Stadt</v>
      </c>
      <c r="C1025" s="147" t="str">
        <f>'2020_1-2-4_Download'!$F$8</f>
        <v>Türkei</v>
      </c>
      <c r="D1025" s="5" t="s">
        <v>71</v>
      </c>
      <c r="E1025" s="5">
        <f>'2020_1-2-4_Download'!F462</f>
        <v>1485</v>
      </c>
    </row>
    <row r="1026" spans="1:5">
      <c r="A1026" s="5">
        <f>'2020_1-2-4_Download'!D463</f>
        <v>2018</v>
      </c>
      <c r="B1026" s="5" t="str">
        <f>'2020_1-2-4_Download'!C463</f>
        <v>Osnabrück  Stadt</v>
      </c>
      <c r="C1026" s="147" t="str">
        <f>'2020_1-2-4_Download'!$F$8</f>
        <v>Türkei</v>
      </c>
      <c r="D1026" s="5" t="s">
        <v>71</v>
      </c>
      <c r="E1026" s="5">
        <f>'2020_1-2-4_Download'!F463</f>
        <v>2650</v>
      </c>
    </row>
    <row r="1027" spans="1:5">
      <c r="A1027" s="5">
        <f>'2020_1-2-4_Download'!D464</f>
        <v>2018</v>
      </c>
      <c r="B1027" s="5" t="str">
        <f>'2020_1-2-4_Download'!C464</f>
        <v>Wilhelmshaven  Stadt</v>
      </c>
      <c r="C1027" s="147" t="str">
        <f>'2020_1-2-4_Download'!$F$8</f>
        <v>Türkei</v>
      </c>
      <c r="D1027" s="5" t="s">
        <v>71</v>
      </c>
      <c r="E1027" s="5">
        <f>'2020_1-2-4_Download'!F464</f>
        <v>480</v>
      </c>
    </row>
    <row r="1028" spans="1:5">
      <c r="A1028" s="5">
        <f>'2020_1-2-4_Download'!D465</f>
        <v>2018</v>
      </c>
      <c r="B1028" s="5" t="str">
        <f>'2020_1-2-4_Download'!C465</f>
        <v>Ammerland</v>
      </c>
      <c r="C1028" s="147" t="str">
        <f>'2020_1-2-4_Download'!$F$8</f>
        <v>Türkei</v>
      </c>
      <c r="D1028" s="5" t="s">
        <v>71</v>
      </c>
      <c r="E1028" s="5">
        <f>'2020_1-2-4_Download'!F465</f>
        <v>500</v>
      </c>
    </row>
    <row r="1029" spans="1:5">
      <c r="A1029" s="5">
        <f>'2020_1-2-4_Download'!D466</f>
        <v>2018</v>
      </c>
      <c r="B1029" s="5" t="str">
        <f>'2020_1-2-4_Download'!C466</f>
        <v>Aurich</v>
      </c>
      <c r="C1029" s="147" t="str">
        <f>'2020_1-2-4_Download'!$F$8</f>
        <v>Türkei</v>
      </c>
      <c r="D1029" s="5" t="s">
        <v>71</v>
      </c>
      <c r="E1029" s="5">
        <f>'2020_1-2-4_Download'!F466</f>
        <v>410</v>
      </c>
    </row>
    <row r="1030" spans="1:5">
      <c r="A1030" s="5">
        <f>'2020_1-2-4_Download'!D467</f>
        <v>2018</v>
      </c>
      <c r="B1030" s="5" t="str">
        <f>'2020_1-2-4_Download'!C467</f>
        <v>Cloppenburg</v>
      </c>
      <c r="C1030" s="147" t="str">
        <f>'2020_1-2-4_Download'!$F$8</f>
        <v>Türkei</v>
      </c>
      <c r="D1030" s="5" t="s">
        <v>71</v>
      </c>
      <c r="E1030" s="5">
        <f>'2020_1-2-4_Download'!F467</f>
        <v>755</v>
      </c>
    </row>
    <row r="1031" spans="1:5">
      <c r="A1031" s="5">
        <f>'2020_1-2-4_Download'!D468</f>
        <v>2018</v>
      </c>
      <c r="B1031" s="5" t="str">
        <f>'2020_1-2-4_Download'!C468</f>
        <v>Emsland</v>
      </c>
      <c r="C1031" s="147" t="str">
        <f>'2020_1-2-4_Download'!$F$8</f>
        <v>Türkei</v>
      </c>
      <c r="D1031" s="5" t="s">
        <v>71</v>
      </c>
      <c r="E1031" s="5">
        <f>'2020_1-2-4_Download'!F468</f>
        <v>870</v>
      </c>
    </row>
    <row r="1032" spans="1:5">
      <c r="A1032" s="5">
        <f>'2020_1-2-4_Download'!D469</f>
        <v>2018</v>
      </c>
      <c r="B1032" s="5" t="str">
        <f>'2020_1-2-4_Download'!C469</f>
        <v>Friesland</v>
      </c>
      <c r="C1032" s="147" t="str">
        <f>'2020_1-2-4_Download'!$F$8</f>
        <v>Türkei</v>
      </c>
      <c r="D1032" s="5" t="s">
        <v>71</v>
      </c>
      <c r="E1032" s="5">
        <f>'2020_1-2-4_Download'!F469</f>
        <v>215</v>
      </c>
    </row>
    <row r="1033" spans="1:5">
      <c r="A1033" s="5">
        <f>'2020_1-2-4_Download'!D470</f>
        <v>2018</v>
      </c>
      <c r="B1033" s="5" t="str">
        <f>'2020_1-2-4_Download'!C470</f>
        <v>Grafschaft Bentheim</v>
      </c>
      <c r="C1033" s="147" t="str">
        <f>'2020_1-2-4_Download'!$F$8</f>
        <v>Türkei</v>
      </c>
      <c r="D1033" s="5" t="s">
        <v>71</v>
      </c>
      <c r="E1033" s="5">
        <f>'2020_1-2-4_Download'!F470</f>
        <v>1230</v>
      </c>
    </row>
    <row r="1034" spans="1:5">
      <c r="A1034" s="5">
        <f>'2020_1-2-4_Download'!D471</f>
        <v>2018</v>
      </c>
      <c r="B1034" s="5" t="str">
        <f>'2020_1-2-4_Download'!C471</f>
        <v>Leer</v>
      </c>
      <c r="C1034" s="147" t="str">
        <f>'2020_1-2-4_Download'!$F$8</f>
        <v>Türkei</v>
      </c>
      <c r="D1034" s="5" t="s">
        <v>71</v>
      </c>
      <c r="E1034" s="5">
        <f>'2020_1-2-4_Download'!F471</f>
        <v>475</v>
      </c>
    </row>
    <row r="1035" spans="1:5">
      <c r="A1035" s="5">
        <f>'2020_1-2-4_Download'!D472</f>
        <v>2018</v>
      </c>
      <c r="B1035" s="5" t="str">
        <f>'2020_1-2-4_Download'!C472</f>
        <v>Oldenburg</v>
      </c>
      <c r="C1035" s="147" t="str">
        <f>'2020_1-2-4_Download'!$F$8</f>
        <v>Türkei</v>
      </c>
      <c r="D1035" s="5" t="s">
        <v>71</v>
      </c>
      <c r="E1035" s="5">
        <f>'2020_1-2-4_Download'!F472</f>
        <v>390</v>
      </c>
    </row>
    <row r="1036" spans="1:5">
      <c r="A1036" s="5">
        <f>'2020_1-2-4_Download'!D473</f>
        <v>2018</v>
      </c>
      <c r="B1036" s="5" t="str">
        <f>'2020_1-2-4_Download'!C473</f>
        <v>Osnabrück</v>
      </c>
      <c r="C1036" s="147" t="str">
        <f>'2020_1-2-4_Download'!$F$8</f>
        <v>Türkei</v>
      </c>
      <c r="D1036" s="5" t="s">
        <v>71</v>
      </c>
      <c r="E1036" s="5">
        <f>'2020_1-2-4_Download'!F473</f>
        <v>3065</v>
      </c>
    </row>
    <row r="1037" spans="1:5">
      <c r="A1037" s="5">
        <f>'2020_1-2-4_Download'!D474</f>
        <v>2018</v>
      </c>
      <c r="B1037" s="5" t="str">
        <f>'2020_1-2-4_Download'!C474</f>
        <v>Vechta</v>
      </c>
      <c r="C1037" s="147" t="str">
        <f>'2020_1-2-4_Download'!$F$8</f>
        <v>Türkei</v>
      </c>
      <c r="D1037" s="5" t="s">
        <v>71</v>
      </c>
      <c r="E1037" s="5">
        <f>'2020_1-2-4_Download'!F474</f>
        <v>2430</v>
      </c>
    </row>
    <row r="1038" spans="1:5">
      <c r="A1038" s="5">
        <f>'2020_1-2-4_Download'!D475</f>
        <v>2018</v>
      </c>
      <c r="B1038" s="5" t="str">
        <f>'2020_1-2-4_Download'!C475</f>
        <v>Wesermarsch</v>
      </c>
      <c r="C1038" s="147" t="str">
        <f>'2020_1-2-4_Download'!$F$8</f>
        <v>Türkei</v>
      </c>
      <c r="D1038" s="5" t="s">
        <v>71</v>
      </c>
      <c r="E1038" s="5">
        <f>'2020_1-2-4_Download'!F475</f>
        <v>1125</v>
      </c>
    </row>
    <row r="1039" spans="1:5">
      <c r="A1039" s="5">
        <f>'2020_1-2-4_Download'!D476</f>
        <v>2018</v>
      </c>
      <c r="B1039" s="5" t="str">
        <f>'2020_1-2-4_Download'!C476</f>
        <v>Wittmund</v>
      </c>
      <c r="C1039" s="147" t="str">
        <f>'2020_1-2-4_Download'!$F$8</f>
        <v>Türkei</v>
      </c>
      <c r="D1039" s="5" t="s">
        <v>71</v>
      </c>
      <c r="E1039" s="5">
        <f>'2020_1-2-4_Download'!F476</f>
        <v>75</v>
      </c>
    </row>
    <row r="1040" spans="1:5">
      <c r="A1040" s="5">
        <f>'2020_1-2-4_Download'!D477</f>
        <v>2018</v>
      </c>
      <c r="B1040" s="5" t="str">
        <f>'2020_1-2-4_Download'!C477</f>
        <v>Statistische Region Weser-Ems</v>
      </c>
      <c r="C1040" s="147" t="str">
        <f>'2020_1-2-4_Download'!$F$8</f>
        <v>Türkei</v>
      </c>
      <c r="D1040" s="5" t="s">
        <v>71</v>
      </c>
      <c r="E1040" s="5">
        <f>'2020_1-2-4_Download'!F477</f>
        <v>18785</v>
      </c>
    </row>
    <row r="1041" spans="1:5">
      <c r="A1041" s="5">
        <f>'2020_1-2-4_Download'!D478</f>
        <v>2018</v>
      </c>
      <c r="B1041" s="5" t="str">
        <f>'2020_1-2-4_Download'!C478</f>
        <v>Niedersachsen</v>
      </c>
      <c r="C1041" s="147" t="str">
        <f>'2020_1-2-4_Download'!$F$8</f>
        <v>Türkei</v>
      </c>
      <c r="D1041" s="5" t="s">
        <v>71</v>
      </c>
      <c r="E1041" s="5">
        <f>'2020_1-2-4_Download'!F478</f>
        <v>89275</v>
      </c>
    </row>
    <row r="1042" spans="1:5">
      <c r="A1042" s="5">
        <f>'2020_1-2-4_Download'!D479</f>
        <v>2019</v>
      </c>
      <c r="B1042" s="5" t="str">
        <f>'2020_1-2-4_Download'!C479</f>
        <v>Braunschweig  Stadt</v>
      </c>
      <c r="C1042" s="147" t="str">
        <f>'2020_1-2-4_Download'!$F$8</f>
        <v>Türkei</v>
      </c>
      <c r="D1042" s="5" t="s">
        <v>71</v>
      </c>
      <c r="E1042" s="5">
        <f>'2020_1-2-4_Download'!F479</f>
        <v>5115</v>
      </c>
    </row>
    <row r="1043" spans="1:5">
      <c r="A1043" s="5">
        <f>'2020_1-2-4_Download'!D480</f>
        <v>2019</v>
      </c>
      <c r="B1043" s="5" t="str">
        <f>'2020_1-2-4_Download'!C480</f>
        <v>Salzgitter  Stadt</v>
      </c>
      <c r="C1043" s="147" t="str">
        <f>'2020_1-2-4_Download'!$F$8</f>
        <v>Türkei</v>
      </c>
      <c r="D1043" s="5" t="s">
        <v>71</v>
      </c>
      <c r="E1043" s="5">
        <f>'2020_1-2-4_Download'!F480</f>
        <v>5095</v>
      </c>
    </row>
    <row r="1044" spans="1:5">
      <c r="A1044" s="5">
        <f>'2020_1-2-4_Download'!D481</f>
        <v>2019</v>
      </c>
      <c r="B1044" s="5" t="str">
        <f>'2020_1-2-4_Download'!C481</f>
        <v>Wolfsburg  Stadt</v>
      </c>
      <c r="C1044" s="147" t="str">
        <f>'2020_1-2-4_Download'!$F$8</f>
        <v>Türkei</v>
      </c>
      <c r="D1044" s="5" t="s">
        <v>71</v>
      </c>
      <c r="E1044" s="5">
        <f>'2020_1-2-4_Download'!F481</f>
        <v>700</v>
      </c>
    </row>
    <row r="1045" spans="1:5">
      <c r="A1045" s="5">
        <f>'2020_1-2-4_Download'!D482</f>
        <v>2019</v>
      </c>
      <c r="B1045" s="5" t="str">
        <f>'2020_1-2-4_Download'!C482</f>
        <v>Gifhorn</v>
      </c>
      <c r="C1045" s="147" t="str">
        <f>'2020_1-2-4_Download'!$F$8</f>
        <v>Türkei</v>
      </c>
      <c r="D1045" s="5" t="s">
        <v>71</v>
      </c>
      <c r="E1045" s="5">
        <f>'2020_1-2-4_Download'!F482</f>
        <v>1655</v>
      </c>
    </row>
    <row r="1046" spans="1:5">
      <c r="A1046" s="5">
        <f>'2020_1-2-4_Download'!D483</f>
        <v>2019</v>
      </c>
      <c r="B1046" s="5" t="str">
        <f>'2020_1-2-4_Download'!C483</f>
        <v>Goslar</v>
      </c>
      <c r="C1046" s="147" t="str">
        <f>'2020_1-2-4_Download'!$F$8</f>
        <v>Türkei</v>
      </c>
      <c r="D1046" s="5" t="s">
        <v>71</v>
      </c>
      <c r="E1046" s="5">
        <f>'2020_1-2-4_Download'!F483</f>
        <v>1450</v>
      </c>
    </row>
    <row r="1047" spans="1:5">
      <c r="A1047" s="5">
        <f>'2020_1-2-4_Download'!D484</f>
        <v>2019</v>
      </c>
      <c r="B1047" s="5" t="str">
        <f>'2020_1-2-4_Download'!C484</f>
        <v>Helmstedt</v>
      </c>
      <c r="C1047" s="147" t="str">
        <f>'2020_1-2-4_Download'!$F$8</f>
        <v>Türkei</v>
      </c>
      <c r="D1047" s="5" t="s">
        <v>71</v>
      </c>
      <c r="E1047" s="5">
        <f>'2020_1-2-4_Download'!F484</f>
        <v>865</v>
      </c>
    </row>
    <row r="1048" spans="1:5">
      <c r="A1048" s="5">
        <f>'2020_1-2-4_Download'!D485</f>
        <v>2019</v>
      </c>
      <c r="B1048" s="5" t="str">
        <f>'2020_1-2-4_Download'!C485</f>
        <v>Northeim</v>
      </c>
      <c r="C1048" s="147" t="str">
        <f>'2020_1-2-4_Download'!$F$8</f>
        <v>Türkei</v>
      </c>
      <c r="D1048" s="5" t="s">
        <v>71</v>
      </c>
      <c r="E1048" s="5">
        <f>'2020_1-2-4_Download'!F485</f>
        <v>690</v>
      </c>
    </row>
    <row r="1049" spans="1:5">
      <c r="A1049" s="5">
        <f>'2020_1-2-4_Download'!D486</f>
        <v>2019</v>
      </c>
      <c r="B1049" s="5" t="str">
        <f>'2020_1-2-4_Download'!C486</f>
        <v>Peine</v>
      </c>
      <c r="C1049" s="147" t="str">
        <f>'2020_1-2-4_Download'!$F$8</f>
        <v>Türkei</v>
      </c>
      <c r="D1049" s="5" t="s">
        <v>71</v>
      </c>
      <c r="E1049" s="5">
        <f>'2020_1-2-4_Download'!F486</f>
        <v>2245</v>
      </c>
    </row>
    <row r="1050" spans="1:5">
      <c r="A1050" s="5">
        <f>'2020_1-2-4_Download'!D487</f>
        <v>2019</v>
      </c>
      <c r="B1050" s="5" t="str">
        <f>'2020_1-2-4_Download'!C487</f>
        <v>Wolfenbüttel</v>
      </c>
      <c r="C1050" s="147" t="str">
        <f>'2020_1-2-4_Download'!$F$8</f>
        <v>Türkei</v>
      </c>
      <c r="D1050" s="5" t="s">
        <v>71</v>
      </c>
      <c r="E1050" s="5">
        <f>'2020_1-2-4_Download'!F487</f>
        <v>915</v>
      </c>
    </row>
    <row r="1051" spans="1:5">
      <c r="A1051" s="5">
        <f>'2020_1-2-4_Download'!D488</f>
        <v>2019</v>
      </c>
      <c r="B1051" s="5" t="str">
        <f>'2020_1-2-4_Download'!C488</f>
        <v>Göttingen</v>
      </c>
      <c r="C1051" s="147" t="str">
        <f>'2020_1-2-4_Download'!$F$8</f>
        <v>Türkei</v>
      </c>
      <c r="D1051" s="5" t="s">
        <v>71</v>
      </c>
      <c r="E1051" s="5">
        <f>'2020_1-2-4_Download'!F488</f>
        <v>3000</v>
      </c>
    </row>
    <row r="1052" spans="1:5">
      <c r="A1052" s="5">
        <f>'2020_1-2-4_Download'!D489</f>
        <v>2019</v>
      </c>
      <c r="B1052" s="5" t="str">
        <f>'2020_1-2-4_Download'!C489</f>
        <v>Statistische Region Braunschweig</v>
      </c>
      <c r="C1052" s="147" t="str">
        <f>'2020_1-2-4_Download'!$F$8</f>
        <v>Türkei</v>
      </c>
      <c r="D1052" s="5" t="s">
        <v>71</v>
      </c>
      <c r="E1052" s="5">
        <f>'2020_1-2-4_Download'!F489</f>
        <v>21725</v>
      </c>
    </row>
    <row r="1053" spans="1:5">
      <c r="A1053" s="5">
        <f>'2020_1-2-4_Download'!D490</f>
        <v>2019</v>
      </c>
      <c r="B1053" s="5" t="str">
        <f>'2020_1-2-4_Download'!C490</f>
        <v>Hannover  Region</v>
      </c>
      <c r="C1053" s="147" t="str">
        <f>'2020_1-2-4_Download'!$F$8</f>
        <v>Türkei</v>
      </c>
      <c r="D1053" s="5" t="s">
        <v>71</v>
      </c>
      <c r="E1053" s="5">
        <f>'2020_1-2-4_Download'!F490</f>
        <v>25830</v>
      </c>
    </row>
    <row r="1054" spans="1:5">
      <c r="A1054" s="5">
        <f>'2020_1-2-4_Download'!D491</f>
        <v>2019</v>
      </c>
      <c r="B1054" s="5" t="str">
        <f>'2020_1-2-4_Download'!C491</f>
        <v>dav. Hannover  Lhst.</v>
      </c>
      <c r="C1054" s="147" t="str">
        <f>'2020_1-2-4_Download'!$F$8</f>
        <v>Türkei</v>
      </c>
      <c r="D1054" s="5" t="s">
        <v>71</v>
      </c>
      <c r="E1054" s="5">
        <f>'2020_1-2-4_Download'!F491</f>
        <v>16275</v>
      </c>
    </row>
    <row r="1055" spans="1:5">
      <c r="A1055" s="5">
        <f>'2020_1-2-4_Download'!D492</f>
        <v>2019</v>
      </c>
      <c r="B1055" s="5" t="str">
        <f>'2020_1-2-4_Download'!C492</f>
        <v>dav. Hannover  Umland</v>
      </c>
      <c r="C1055" s="147" t="str">
        <f>'2020_1-2-4_Download'!$F$8</f>
        <v>Türkei</v>
      </c>
      <c r="D1055" s="5" t="s">
        <v>71</v>
      </c>
      <c r="E1055" s="5">
        <f>'2020_1-2-4_Download'!F492</f>
        <v>9555</v>
      </c>
    </row>
    <row r="1056" spans="1:5">
      <c r="A1056" s="5">
        <f>'2020_1-2-4_Download'!D493</f>
        <v>2019</v>
      </c>
      <c r="B1056" s="5" t="str">
        <f>'2020_1-2-4_Download'!C493</f>
        <v>Diepholz</v>
      </c>
      <c r="C1056" s="147" t="str">
        <f>'2020_1-2-4_Download'!$F$8</f>
        <v>Türkei</v>
      </c>
      <c r="D1056" s="5" t="s">
        <v>71</v>
      </c>
      <c r="E1056" s="5">
        <f>'2020_1-2-4_Download'!F493</f>
        <v>1540</v>
      </c>
    </row>
    <row r="1057" spans="1:5">
      <c r="A1057" s="5">
        <f>'2020_1-2-4_Download'!D494</f>
        <v>2019</v>
      </c>
      <c r="B1057" s="5" t="str">
        <f>'2020_1-2-4_Download'!C494</f>
        <v>Hameln-Pyrmont</v>
      </c>
      <c r="C1057" s="147" t="str">
        <f>'2020_1-2-4_Download'!$F$8</f>
        <v>Türkei</v>
      </c>
      <c r="D1057" s="5" t="s">
        <v>71</v>
      </c>
      <c r="E1057" s="5">
        <f>'2020_1-2-4_Download'!F494</f>
        <v>2670</v>
      </c>
    </row>
    <row r="1058" spans="1:5">
      <c r="A1058" s="5">
        <f>'2020_1-2-4_Download'!D495</f>
        <v>2019</v>
      </c>
      <c r="B1058" s="5" t="str">
        <f>'2020_1-2-4_Download'!C495</f>
        <v>Hildesheim</v>
      </c>
      <c r="C1058" s="147" t="str">
        <f>'2020_1-2-4_Download'!$F$8</f>
        <v>Türkei</v>
      </c>
      <c r="D1058" s="5" t="s">
        <v>71</v>
      </c>
      <c r="E1058" s="5">
        <f>'2020_1-2-4_Download'!F495</f>
        <v>3235</v>
      </c>
    </row>
    <row r="1059" spans="1:5">
      <c r="A1059" s="5">
        <f>'2020_1-2-4_Download'!D496</f>
        <v>2019</v>
      </c>
      <c r="B1059" s="5" t="str">
        <f>'2020_1-2-4_Download'!C496</f>
        <v>Holzminden</v>
      </c>
      <c r="C1059" s="147" t="str">
        <f>'2020_1-2-4_Download'!$F$8</f>
        <v>Türkei</v>
      </c>
      <c r="D1059" s="5" t="s">
        <v>71</v>
      </c>
      <c r="E1059" s="5">
        <f>'2020_1-2-4_Download'!F496</f>
        <v>965</v>
      </c>
    </row>
    <row r="1060" spans="1:5">
      <c r="A1060" s="5">
        <f>'2020_1-2-4_Download'!D497</f>
        <v>2019</v>
      </c>
      <c r="B1060" s="5" t="str">
        <f>'2020_1-2-4_Download'!C497</f>
        <v>Nienburg (Weser)</v>
      </c>
      <c r="C1060" s="147" t="str">
        <f>'2020_1-2-4_Download'!$F$8</f>
        <v>Türkei</v>
      </c>
      <c r="D1060" s="5" t="s">
        <v>71</v>
      </c>
      <c r="E1060" s="5">
        <f>'2020_1-2-4_Download'!F497</f>
        <v>1315</v>
      </c>
    </row>
    <row r="1061" spans="1:5">
      <c r="A1061" s="5">
        <f>'2020_1-2-4_Download'!D498</f>
        <v>2019</v>
      </c>
      <c r="B1061" s="5" t="str">
        <f>'2020_1-2-4_Download'!C498</f>
        <v>Schaumburg</v>
      </c>
      <c r="C1061" s="147" t="str">
        <f>'2020_1-2-4_Download'!$F$8</f>
        <v>Türkei</v>
      </c>
      <c r="D1061" s="5" t="s">
        <v>71</v>
      </c>
      <c r="E1061" s="5">
        <f>'2020_1-2-4_Download'!F498</f>
        <v>2085</v>
      </c>
    </row>
    <row r="1062" spans="1:5">
      <c r="A1062" s="5">
        <f>'2020_1-2-4_Download'!D499</f>
        <v>2019</v>
      </c>
      <c r="B1062" s="5" t="str">
        <f>'2020_1-2-4_Download'!C499</f>
        <v>Statistische Region Hannover</v>
      </c>
      <c r="C1062" s="147" t="str">
        <f>'2020_1-2-4_Download'!$F$8</f>
        <v>Türkei</v>
      </c>
      <c r="D1062" s="5" t="s">
        <v>71</v>
      </c>
      <c r="E1062" s="5">
        <f>'2020_1-2-4_Download'!F499</f>
        <v>37635</v>
      </c>
    </row>
    <row r="1063" spans="1:5">
      <c r="A1063" s="5">
        <f>'2020_1-2-4_Download'!D500</f>
        <v>2019</v>
      </c>
      <c r="B1063" s="5" t="str">
        <f>'2020_1-2-4_Download'!C500</f>
        <v>Celle</v>
      </c>
      <c r="C1063" s="147" t="str">
        <f>'2020_1-2-4_Download'!$F$8</f>
        <v>Türkei</v>
      </c>
      <c r="D1063" s="5" t="s">
        <v>71</v>
      </c>
      <c r="E1063" s="5">
        <f>'2020_1-2-4_Download'!F500</f>
        <v>1370</v>
      </c>
    </row>
    <row r="1064" spans="1:5">
      <c r="A1064" s="5">
        <f>'2020_1-2-4_Download'!D501</f>
        <v>2019</v>
      </c>
      <c r="B1064" s="5" t="str">
        <f>'2020_1-2-4_Download'!C501</f>
        <v>Cuxhaven</v>
      </c>
      <c r="C1064" s="147" t="str">
        <f>'2020_1-2-4_Download'!$F$8</f>
        <v>Türkei</v>
      </c>
      <c r="D1064" s="5" t="s">
        <v>71</v>
      </c>
      <c r="E1064" s="5">
        <f>'2020_1-2-4_Download'!F501</f>
        <v>790</v>
      </c>
    </row>
    <row r="1065" spans="1:5">
      <c r="A1065" s="5">
        <f>'2020_1-2-4_Download'!D502</f>
        <v>2019</v>
      </c>
      <c r="B1065" s="5" t="str">
        <f>'2020_1-2-4_Download'!C502</f>
        <v>Harburg</v>
      </c>
      <c r="C1065" s="147" t="str">
        <f>'2020_1-2-4_Download'!$F$8</f>
        <v>Türkei</v>
      </c>
      <c r="D1065" s="5" t="s">
        <v>71</v>
      </c>
      <c r="E1065" s="5">
        <f>'2020_1-2-4_Download'!F502</f>
        <v>1565</v>
      </c>
    </row>
    <row r="1066" spans="1:5">
      <c r="A1066" s="5">
        <f>'2020_1-2-4_Download'!D503</f>
        <v>2019</v>
      </c>
      <c r="B1066" s="5" t="str">
        <f>'2020_1-2-4_Download'!C503</f>
        <v>Lüchow-Dannenberg</v>
      </c>
      <c r="C1066" s="147" t="str">
        <f>'2020_1-2-4_Download'!$F$8</f>
        <v>Türkei</v>
      </c>
      <c r="D1066" s="5" t="s">
        <v>71</v>
      </c>
      <c r="E1066" s="5">
        <f>'2020_1-2-4_Download'!F503</f>
        <v>110</v>
      </c>
    </row>
    <row r="1067" spans="1:5">
      <c r="A1067" s="5">
        <f>'2020_1-2-4_Download'!D504</f>
        <v>2019</v>
      </c>
      <c r="B1067" s="5" t="str">
        <f>'2020_1-2-4_Download'!C504</f>
        <v>Lüneburg</v>
      </c>
      <c r="C1067" s="147" t="str">
        <f>'2020_1-2-4_Download'!$F$8</f>
        <v>Türkei</v>
      </c>
      <c r="D1067" s="5" t="s">
        <v>71</v>
      </c>
      <c r="E1067" s="5">
        <f>'2020_1-2-4_Download'!F504</f>
        <v>775</v>
      </c>
    </row>
    <row r="1068" spans="1:5">
      <c r="A1068" s="5">
        <f>'2020_1-2-4_Download'!D505</f>
        <v>2019</v>
      </c>
      <c r="B1068" s="5" t="str">
        <f>'2020_1-2-4_Download'!C505</f>
        <v>Osterholz</v>
      </c>
      <c r="C1068" s="147" t="str">
        <f>'2020_1-2-4_Download'!$F$8</f>
        <v>Türkei</v>
      </c>
      <c r="D1068" s="5" t="s">
        <v>71</v>
      </c>
      <c r="E1068" s="5">
        <f>'2020_1-2-4_Download'!F505</f>
        <v>750</v>
      </c>
    </row>
    <row r="1069" spans="1:5">
      <c r="A1069" s="5">
        <f>'2020_1-2-4_Download'!D506</f>
        <v>2019</v>
      </c>
      <c r="B1069" s="5" t="str">
        <f>'2020_1-2-4_Download'!C506</f>
        <v>Rotenburg (Wümme)</v>
      </c>
      <c r="C1069" s="147" t="str">
        <f>'2020_1-2-4_Download'!$F$8</f>
        <v>Türkei</v>
      </c>
      <c r="D1069" s="5" t="s">
        <v>71</v>
      </c>
      <c r="E1069" s="5">
        <f>'2020_1-2-4_Download'!F506</f>
        <v>725</v>
      </c>
    </row>
    <row r="1070" spans="1:5">
      <c r="A1070" s="5">
        <f>'2020_1-2-4_Download'!D507</f>
        <v>2019</v>
      </c>
      <c r="B1070" s="5" t="str">
        <f>'2020_1-2-4_Download'!C507</f>
        <v>Heidekreis</v>
      </c>
      <c r="C1070" s="147" t="str">
        <f>'2020_1-2-4_Download'!$F$8</f>
        <v>Türkei</v>
      </c>
      <c r="D1070" s="5" t="s">
        <v>71</v>
      </c>
      <c r="E1070" s="5">
        <f>'2020_1-2-4_Download'!F507</f>
        <v>910</v>
      </c>
    </row>
    <row r="1071" spans="1:5">
      <c r="A1071" s="5">
        <f>'2020_1-2-4_Download'!D508</f>
        <v>2019</v>
      </c>
      <c r="B1071" s="5" t="str">
        <f>'2020_1-2-4_Download'!C508</f>
        <v>Stade</v>
      </c>
      <c r="C1071" s="147" t="str">
        <f>'2020_1-2-4_Download'!$F$8</f>
        <v>Türkei</v>
      </c>
      <c r="D1071" s="5" t="s">
        <v>71</v>
      </c>
      <c r="E1071" s="5">
        <f>'2020_1-2-4_Download'!F508</f>
        <v>1775</v>
      </c>
    </row>
    <row r="1072" spans="1:5">
      <c r="A1072" s="5">
        <f>'2020_1-2-4_Download'!D509</f>
        <v>2019</v>
      </c>
      <c r="B1072" s="5" t="str">
        <f>'2020_1-2-4_Download'!C509</f>
        <v>Uelzen</v>
      </c>
      <c r="C1072" s="147" t="str">
        <f>'2020_1-2-4_Download'!$F$8</f>
        <v>Türkei</v>
      </c>
      <c r="D1072" s="5" t="s">
        <v>71</v>
      </c>
      <c r="E1072" s="5">
        <f>'2020_1-2-4_Download'!F509</f>
        <v>280</v>
      </c>
    </row>
    <row r="1073" spans="1:5">
      <c r="A1073" s="5">
        <f>'2020_1-2-4_Download'!D510</f>
        <v>2019</v>
      </c>
      <c r="B1073" s="5" t="str">
        <f>'2020_1-2-4_Download'!C510</f>
        <v>Verden</v>
      </c>
      <c r="C1073" s="147" t="str">
        <f>'2020_1-2-4_Download'!$F$8</f>
        <v>Türkei</v>
      </c>
      <c r="D1073" s="5" t="s">
        <v>71</v>
      </c>
      <c r="E1073" s="5">
        <f>'2020_1-2-4_Download'!F510</f>
        <v>1660</v>
      </c>
    </row>
    <row r="1074" spans="1:5">
      <c r="A1074" s="5">
        <f>'2020_1-2-4_Download'!D511</f>
        <v>2019</v>
      </c>
      <c r="B1074" s="5" t="str">
        <f>'2020_1-2-4_Download'!C511</f>
        <v>Statistische Region Lüneburg</v>
      </c>
      <c r="C1074" s="147" t="str">
        <f>'2020_1-2-4_Download'!$F$8</f>
        <v>Türkei</v>
      </c>
      <c r="D1074" s="5" t="s">
        <v>71</v>
      </c>
      <c r="E1074" s="5">
        <f>'2020_1-2-4_Download'!F511</f>
        <v>10710</v>
      </c>
    </row>
    <row r="1075" spans="1:5">
      <c r="A1075" s="5">
        <f>'2020_1-2-4_Download'!D512</f>
        <v>2019</v>
      </c>
      <c r="B1075" s="5" t="str">
        <f>'2020_1-2-4_Download'!C512</f>
        <v>Delmenhorst  Stadt</v>
      </c>
      <c r="C1075" s="147" t="str">
        <f>'2020_1-2-4_Download'!$F$8</f>
        <v>Türkei</v>
      </c>
      <c r="D1075" s="5" t="s">
        <v>71</v>
      </c>
      <c r="E1075" s="5">
        <f>'2020_1-2-4_Download'!F512</f>
        <v>2305</v>
      </c>
    </row>
    <row r="1076" spans="1:5">
      <c r="A1076" s="5">
        <f>'2020_1-2-4_Download'!D513</f>
        <v>2019</v>
      </c>
      <c r="B1076" s="5" t="str">
        <f>'2020_1-2-4_Download'!C513</f>
        <v>Emden  Stadt</v>
      </c>
      <c r="C1076" s="147" t="str">
        <f>'2020_1-2-4_Download'!$F$8</f>
        <v>Türkei</v>
      </c>
      <c r="D1076" s="5" t="s">
        <v>71</v>
      </c>
      <c r="E1076" s="5">
        <f>'2020_1-2-4_Download'!F513</f>
        <v>270</v>
      </c>
    </row>
    <row r="1077" spans="1:5">
      <c r="A1077" s="5">
        <f>'2020_1-2-4_Download'!D514</f>
        <v>2019</v>
      </c>
      <c r="B1077" s="5" t="str">
        <f>'2020_1-2-4_Download'!C514</f>
        <v>Oldenburg(Oldb)  Stadt</v>
      </c>
      <c r="C1077" s="147" t="str">
        <f>'2020_1-2-4_Download'!$F$8</f>
        <v>Türkei</v>
      </c>
      <c r="D1077" s="5" t="s">
        <v>71</v>
      </c>
      <c r="E1077" s="5">
        <f>'2020_1-2-4_Download'!F514</f>
        <v>1440</v>
      </c>
    </row>
    <row r="1078" spans="1:5">
      <c r="A1078" s="5">
        <f>'2020_1-2-4_Download'!D515</f>
        <v>2019</v>
      </c>
      <c r="B1078" s="5" t="str">
        <f>'2020_1-2-4_Download'!C515</f>
        <v>Osnabrück  Stadt</v>
      </c>
      <c r="C1078" s="147" t="str">
        <f>'2020_1-2-4_Download'!$F$8</f>
        <v>Türkei</v>
      </c>
      <c r="D1078" s="5" t="s">
        <v>71</v>
      </c>
      <c r="E1078" s="5">
        <f>'2020_1-2-4_Download'!F515</f>
        <v>2640</v>
      </c>
    </row>
    <row r="1079" spans="1:5">
      <c r="A1079" s="5">
        <f>'2020_1-2-4_Download'!D516</f>
        <v>2019</v>
      </c>
      <c r="B1079" s="5" t="str">
        <f>'2020_1-2-4_Download'!C516</f>
        <v>Wilhelmshaven  Stadt</v>
      </c>
      <c r="C1079" s="147" t="str">
        <f>'2020_1-2-4_Download'!$F$8</f>
        <v>Türkei</v>
      </c>
      <c r="D1079" s="5" t="s">
        <v>71</v>
      </c>
      <c r="E1079" s="5">
        <f>'2020_1-2-4_Download'!F516</f>
        <v>475</v>
      </c>
    </row>
    <row r="1080" spans="1:5">
      <c r="A1080" s="5">
        <f>'2020_1-2-4_Download'!D517</f>
        <v>2019</v>
      </c>
      <c r="B1080" s="5" t="str">
        <f>'2020_1-2-4_Download'!C517</f>
        <v>Ammerland</v>
      </c>
      <c r="C1080" s="147" t="str">
        <f>'2020_1-2-4_Download'!$F$8</f>
        <v>Türkei</v>
      </c>
      <c r="D1080" s="5" t="s">
        <v>71</v>
      </c>
      <c r="E1080" s="5">
        <f>'2020_1-2-4_Download'!F517</f>
        <v>500</v>
      </c>
    </row>
    <row r="1081" spans="1:5">
      <c r="A1081" s="5">
        <f>'2020_1-2-4_Download'!D518</f>
        <v>2019</v>
      </c>
      <c r="B1081" s="5" t="str">
        <f>'2020_1-2-4_Download'!C518</f>
        <v>Aurich</v>
      </c>
      <c r="C1081" s="147" t="str">
        <f>'2020_1-2-4_Download'!$F$8</f>
        <v>Türkei</v>
      </c>
      <c r="D1081" s="5" t="s">
        <v>71</v>
      </c>
      <c r="E1081" s="5">
        <f>'2020_1-2-4_Download'!F518</f>
        <v>425</v>
      </c>
    </row>
    <row r="1082" spans="1:5">
      <c r="A1082" s="5">
        <f>'2020_1-2-4_Download'!D519</f>
        <v>2019</v>
      </c>
      <c r="B1082" s="5" t="str">
        <f>'2020_1-2-4_Download'!C519</f>
        <v>Cloppenburg</v>
      </c>
      <c r="C1082" s="147" t="str">
        <f>'2020_1-2-4_Download'!$F$8</f>
        <v>Türkei</v>
      </c>
      <c r="D1082" s="5" t="s">
        <v>71</v>
      </c>
      <c r="E1082" s="5">
        <f>'2020_1-2-4_Download'!F519</f>
        <v>745</v>
      </c>
    </row>
    <row r="1083" spans="1:5">
      <c r="A1083" s="5">
        <f>'2020_1-2-4_Download'!D520</f>
        <v>2019</v>
      </c>
      <c r="B1083" s="5" t="str">
        <f>'2020_1-2-4_Download'!C520</f>
        <v>Emsland</v>
      </c>
      <c r="C1083" s="147" t="str">
        <f>'2020_1-2-4_Download'!$F$8</f>
        <v>Türkei</v>
      </c>
      <c r="D1083" s="5" t="s">
        <v>71</v>
      </c>
      <c r="E1083" s="5">
        <f>'2020_1-2-4_Download'!F520</f>
        <v>900</v>
      </c>
    </row>
    <row r="1084" spans="1:5">
      <c r="A1084" s="5">
        <f>'2020_1-2-4_Download'!D521</f>
        <v>2019</v>
      </c>
      <c r="B1084" s="5" t="str">
        <f>'2020_1-2-4_Download'!C521</f>
        <v>Friesland</v>
      </c>
      <c r="C1084" s="147" t="str">
        <f>'2020_1-2-4_Download'!$F$8</f>
        <v>Türkei</v>
      </c>
      <c r="D1084" s="5" t="s">
        <v>71</v>
      </c>
      <c r="E1084" s="5">
        <f>'2020_1-2-4_Download'!F521</f>
        <v>225</v>
      </c>
    </row>
    <row r="1085" spans="1:5">
      <c r="A1085" s="5">
        <f>'2020_1-2-4_Download'!D522</f>
        <v>2019</v>
      </c>
      <c r="B1085" s="5" t="str">
        <f>'2020_1-2-4_Download'!C522</f>
        <v>Grafschaft Bentheim</v>
      </c>
      <c r="C1085" s="147" t="str">
        <f>'2020_1-2-4_Download'!$F$8</f>
        <v>Türkei</v>
      </c>
      <c r="D1085" s="5" t="s">
        <v>71</v>
      </c>
      <c r="E1085" s="5">
        <f>'2020_1-2-4_Download'!F522</f>
        <v>1215</v>
      </c>
    </row>
    <row r="1086" spans="1:5">
      <c r="A1086" s="5">
        <f>'2020_1-2-4_Download'!D523</f>
        <v>2019</v>
      </c>
      <c r="B1086" s="5" t="str">
        <f>'2020_1-2-4_Download'!C523</f>
        <v>Leer</v>
      </c>
      <c r="C1086" s="147" t="str">
        <f>'2020_1-2-4_Download'!$F$8</f>
        <v>Türkei</v>
      </c>
      <c r="D1086" s="5" t="s">
        <v>71</v>
      </c>
      <c r="E1086" s="5">
        <f>'2020_1-2-4_Download'!F523</f>
        <v>495</v>
      </c>
    </row>
    <row r="1087" spans="1:5">
      <c r="A1087" s="5">
        <f>'2020_1-2-4_Download'!D524</f>
        <v>2019</v>
      </c>
      <c r="B1087" s="5" t="str">
        <f>'2020_1-2-4_Download'!C524</f>
        <v>Oldenburg</v>
      </c>
      <c r="C1087" s="147" t="str">
        <f>'2020_1-2-4_Download'!$F$8</f>
        <v>Türkei</v>
      </c>
      <c r="D1087" s="5" t="s">
        <v>71</v>
      </c>
      <c r="E1087" s="5">
        <f>'2020_1-2-4_Download'!F524</f>
        <v>390</v>
      </c>
    </row>
    <row r="1088" spans="1:5">
      <c r="A1088" s="5">
        <f>'2020_1-2-4_Download'!D525</f>
        <v>2019</v>
      </c>
      <c r="B1088" s="5" t="str">
        <f>'2020_1-2-4_Download'!C525</f>
        <v>Osnabrück</v>
      </c>
      <c r="C1088" s="147" t="str">
        <f>'2020_1-2-4_Download'!$F$8</f>
        <v>Türkei</v>
      </c>
      <c r="D1088" s="5" t="s">
        <v>71</v>
      </c>
      <c r="E1088" s="5">
        <f>'2020_1-2-4_Download'!F525</f>
        <v>3065</v>
      </c>
    </row>
    <row r="1089" spans="1:5">
      <c r="A1089" s="5">
        <f>'2020_1-2-4_Download'!D526</f>
        <v>2019</v>
      </c>
      <c r="B1089" s="5" t="str">
        <f>'2020_1-2-4_Download'!C526</f>
        <v>Vechta</v>
      </c>
      <c r="C1089" s="147" t="str">
        <f>'2020_1-2-4_Download'!$F$8</f>
        <v>Türkei</v>
      </c>
      <c r="D1089" s="5" t="s">
        <v>71</v>
      </c>
      <c r="E1089" s="5">
        <f>'2020_1-2-4_Download'!F526</f>
        <v>2380</v>
      </c>
    </row>
    <row r="1090" spans="1:5">
      <c r="A1090" s="5">
        <f>'2020_1-2-4_Download'!D527</f>
        <v>2019</v>
      </c>
      <c r="B1090" s="5" t="str">
        <f>'2020_1-2-4_Download'!C527</f>
        <v>Wesermarsch</v>
      </c>
      <c r="C1090" s="147" t="str">
        <f>'2020_1-2-4_Download'!$F$8</f>
        <v>Türkei</v>
      </c>
      <c r="D1090" s="5" t="s">
        <v>71</v>
      </c>
      <c r="E1090" s="5">
        <f>'2020_1-2-4_Download'!F527</f>
        <v>1110</v>
      </c>
    </row>
    <row r="1091" spans="1:5">
      <c r="A1091" s="5">
        <f>'2020_1-2-4_Download'!D528</f>
        <v>2019</v>
      </c>
      <c r="B1091" s="5" t="str">
        <f>'2020_1-2-4_Download'!C528</f>
        <v>Wittmund</v>
      </c>
      <c r="C1091" s="147" t="str">
        <f>'2020_1-2-4_Download'!$F$8</f>
        <v>Türkei</v>
      </c>
      <c r="D1091" s="5" t="s">
        <v>71</v>
      </c>
      <c r="E1091" s="5">
        <f>'2020_1-2-4_Download'!F528</f>
        <v>75</v>
      </c>
    </row>
    <row r="1092" spans="1:5">
      <c r="A1092" s="5">
        <f>'2020_1-2-4_Download'!D529</f>
        <v>2019</v>
      </c>
      <c r="B1092" s="5" t="str">
        <f>'2020_1-2-4_Download'!C529</f>
        <v>Statistische Region Weser-Ems</v>
      </c>
      <c r="C1092" s="147" t="str">
        <f>'2020_1-2-4_Download'!$F$8</f>
        <v>Türkei</v>
      </c>
      <c r="D1092" s="5" t="s">
        <v>71</v>
      </c>
      <c r="E1092" s="5">
        <f>'2020_1-2-4_Download'!F529</f>
        <v>18660</v>
      </c>
    </row>
    <row r="1093" spans="1:5">
      <c r="A1093" s="5">
        <f>'2020_1-2-4_Download'!D530</f>
        <v>2019</v>
      </c>
      <c r="B1093" s="5" t="str">
        <f>'2020_1-2-4_Download'!C530</f>
        <v>Niedersachsen</v>
      </c>
      <c r="C1093" s="147" t="str">
        <f>'2020_1-2-4_Download'!$F$8</f>
        <v>Türkei</v>
      </c>
      <c r="D1093" s="5" t="s">
        <v>71</v>
      </c>
      <c r="E1093" s="5">
        <f>'2020_1-2-4_Download'!F530</f>
        <v>88735</v>
      </c>
    </row>
    <row r="1094" spans="1:5">
      <c r="A1094" s="5">
        <f>'2020_1-2-4_Download'!D531</f>
        <v>2020</v>
      </c>
      <c r="B1094" s="5" t="str">
        <f>'2020_1-2-4_Download'!C531</f>
        <v>Braunschweig  Stadt</v>
      </c>
      <c r="C1094" s="147" t="str">
        <f>'2020_1-2-4_Download'!$F$8</f>
        <v>Türkei</v>
      </c>
      <c r="D1094" s="5" t="s">
        <v>71</v>
      </c>
      <c r="E1094" s="5">
        <f>'2020_1-2-4_Download'!F531</f>
        <v>5060</v>
      </c>
    </row>
    <row r="1095" spans="1:5">
      <c r="A1095" s="5">
        <f>'2020_1-2-4_Download'!D532</f>
        <v>2020</v>
      </c>
      <c r="B1095" s="5" t="str">
        <f>'2020_1-2-4_Download'!C532</f>
        <v>Salzgitter  Stadt</v>
      </c>
      <c r="C1095" s="147" t="str">
        <f>'2020_1-2-4_Download'!$F$8</f>
        <v>Türkei</v>
      </c>
      <c r="D1095" s="5" t="s">
        <v>71</v>
      </c>
      <c r="E1095" s="5">
        <f>'2020_1-2-4_Download'!F532</f>
        <v>5055</v>
      </c>
    </row>
    <row r="1096" spans="1:5">
      <c r="A1096" s="5">
        <f>'2020_1-2-4_Download'!D533</f>
        <v>2020</v>
      </c>
      <c r="B1096" s="5" t="str">
        <f>'2020_1-2-4_Download'!C533</f>
        <v>Wolfsburg  Stadt</v>
      </c>
      <c r="C1096" s="147" t="str">
        <f>'2020_1-2-4_Download'!$F$8</f>
        <v>Türkei</v>
      </c>
      <c r="D1096" s="5" t="s">
        <v>71</v>
      </c>
      <c r="E1096" s="5">
        <f>'2020_1-2-4_Download'!F533</f>
        <v>715</v>
      </c>
    </row>
    <row r="1097" spans="1:5">
      <c r="A1097" s="5">
        <f>'2020_1-2-4_Download'!D534</f>
        <v>2020</v>
      </c>
      <c r="B1097" s="5" t="str">
        <f>'2020_1-2-4_Download'!C534</f>
        <v>Gifhorn</v>
      </c>
      <c r="C1097" s="147" t="str">
        <f>'2020_1-2-4_Download'!$F$8</f>
        <v>Türkei</v>
      </c>
      <c r="D1097" s="5" t="s">
        <v>71</v>
      </c>
      <c r="E1097" s="5">
        <f>'2020_1-2-4_Download'!F534</f>
        <v>1690</v>
      </c>
    </row>
    <row r="1098" spans="1:5">
      <c r="A1098" s="5">
        <f>'2020_1-2-4_Download'!D535</f>
        <v>2020</v>
      </c>
      <c r="B1098" s="5" t="str">
        <f>'2020_1-2-4_Download'!C535</f>
        <v>Goslar</v>
      </c>
      <c r="C1098" s="147" t="str">
        <f>'2020_1-2-4_Download'!$F$8</f>
        <v>Türkei</v>
      </c>
      <c r="D1098" s="5" t="s">
        <v>71</v>
      </c>
      <c r="E1098" s="5">
        <f>'2020_1-2-4_Download'!F535</f>
        <v>1400</v>
      </c>
    </row>
    <row r="1099" spans="1:5">
      <c r="A1099" s="5">
        <f>'2020_1-2-4_Download'!D536</f>
        <v>2020</v>
      </c>
      <c r="B1099" s="5" t="str">
        <f>'2020_1-2-4_Download'!C536</f>
        <v>Helmstedt</v>
      </c>
      <c r="C1099" s="147" t="str">
        <f>'2020_1-2-4_Download'!$F$8</f>
        <v>Türkei</v>
      </c>
      <c r="D1099" s="5" t="s">
        <v>71</v>
      </c>
      <c r="E1099" s="5">
        <f>'2020_1-2-4_Download'!F536</f>
        <v>875</v>
      </c>
    </row>
    <row r="1100" spans="1:5">
      <c r="A1100" s="5">
        <f>'2020_1-2-4_Download'!D537</f>
        <v>2020</v>
      </c>
      <c r="B1100" s="5" t="str">
        <f>'2020_1-2-4_Download'!C537</f>
        <v>Northeim</v>
      </c>
      <c r="C1100" s="147" t="str">
        <f>'2020_1-2-4_Download'!$F$8</f>
        <v>Türkei</v>
      </c>
      <c r="D1100" s="5" t="s">
        <v>71</v>
      </c>
      <c r="E1100" s="5">
        <f>'2020_1-2-4_Download'!F537</f>
        <v>680</v>
      </c>
    </row>
    <row r="1101" spans="1:5">
      <c r="A1101" s="5">
        <f>'2020_1-2-4_Download'!D538</f>
        <v>2020</v>
      </c>
      <c r="B1101" s="5" t="str">
        <f>'2020_1-2-4_Download'!C538</f>
        <v>Peine</v>
      </c>
      <c r="C1101" s="147" t="str">
        <f>'2020_1-2-4_Download'!$F$8</f>
        <v>Türkei</v>
      </c>
      <c r="D1101" s="5" t="s">
        <v>71</v>
      </c>
      <c r="E1101" s="5">
        <f>'2020_1-2-4_Download'!F538</f>
        <v>2265</v>
      </c>
    </row>
    <row r="1102" spans="1:5">
      <c r="A1102" s="5">
        <f>'2020_1-2-4_Download'!D539</f>
        <v>2020</v>
      </c>
      <c r="B1102" s="5" t="str">
        <f>'2020_1-2-4_Download'!C539</f>
        <v>Wolfenbüttel</v>
      </c>
      <c r="C1102" s="147" t="str">
        <f>'2020_1-2-4_Download'!$F$8</f>
        <v>Türkei</v>
      </c>
      <c r="D1102" s="5" t="s">
        <v>71</v>
      </c>
      <c r="E1102" s="5">
        <f>'2020_1-2-4_Download'!F539</f>
        <v>905</v>
      </c>
    </row>
    <row r="1103" spans="1:5">
      <c r="A1103" s="5">
        <f>'2020_1-2-4_Download'!D540</f>
        <v>2020</v>
      </c>
      <c r="B1103" s="5" t="str">
        <f>'2020_1-2-4_Download'!C540</f>
        <v>Göttingen</v>
      </c>
      <c r="C1103" s="147" t="str">
        <f>'2020_1-2-4_Download'!$F$8</f>
        <v>Türkei</v>
      </c>
      <c r="D1103" s="5" t="s">
        <v>71</v>
      </c>
      <c r="E1103" s="5">
        <f>'2020_1-2-4_Download'!F540</f>
        <v>3015</v>
      </c>
    </row>
    <row r="1104" spans="1:5">
      <c r="A1104" s="5">
        <f>'2020_1-2-4_Download'!D541</f>
        <v>2020</v>
      </c>
      <c r="B1104" s="5" t="str">
        <f>'2020_1-2-4_Download'!C541</f>
        <v>Statistische Region Braunschweig</v>
      </c>
      <c r="C1104" s="147" t="str">
        <f>'2020_1-2-4_Download'!$F$8</f>
        <v>Türkei</v>
      </c>
      <c r="D1104" s="5" t="s">
        <v>71</v>
      </c>
      <c r="E1104" s="5">
        <f>'2020_1-2-4_Download'!F541</f>
        <v>21670</v>
      </c>
    </row>
    <row r="1105" spans="1:5">
      <c r="A1105" s="5">
        <f>'2020_1-2-4_Download'!D542</f>
        <v>2020</v>
      </c>
      <c r="B1105" s="5" t="str">
        <f>'2020_1-2-4_Download'!C542</f>
        <v>Hannover  Region</v>
      </c>
      <c r="C1105" s="147" t="str">
        <f>'2020_1-2-4_Download'!$F$8</f>
        <v>Türkei</v>
      </c>
      <c r="D1105" s="5" t="s">
        <v>71</v>
      </c>
      <c r="E1105" s="5">
        <f>'2020_1-2-4_Download'!F542</f>
        <v>25450</v>
      </c>
    </row>
    <row r="1106" spans="1:5">
      <c r="A1106" s="5">
        <f>'2020_1-2-4_Download'!D543</f>
        <v>2020</v>
      </c>
      <c r="B1106" s="5" t="str">
        <f>'2020_1-2-4_Download'!C543</f>
        <v>dav. Hannover  Lhst.</v>
      </c>
      <c r="C1106" s="147" t="str">
        <f>'2020_1-2-4_Download'!$F$8</f>
        <v>Türkei</v>
      </c>
      <c r="D1106" s="5" t="s">
        <v>71</v>
      </c>
      <c r="E1106" s="5">
        <f>'2020_1-2-4_Download'!F543</f>
        <v>15830</v>
      </c>
    </row>
    <row r="1107" spans="1:5">
      <c r="A1107" s="5">
        <f>'2020_1-2-4_Download'!D544</f>
        <v>2020</v>
      </c>
      <c r="B1107" s="5" t="str">
        <f>'2020_1-2-4_Download'!C544</f>
        <v>dav. Hannover  Umland</v>
      </c>
      <c r="C1107" s="147" t="str">
        <f>'2020_1-2-4_Download'!$F$8</f>
        <v>Türkei</v>
      </c>
      <c r="D1107" s="5" t="s">
        <v>71</v>
      </c>
      <c r="E1107" s="5">
        <f>'2020_1-2-4_Download'!F544</f>
        <v>9620</v>
      </c>
    </row>
    <row r="1108" spans="1:5">
      <c r="A1108" s="5">
        <f>'2020_1-2-4_Download'!D545</f>
        <v>2020</v>
      </c>
      <c r="B1108" s="5" t="str">
        <f>'2020_1-2-4_Download'!C545</f>
        <v>Diepholz</v>
      </c>
      <c r="C1108" s="147" t="str">
        <f>'2020_1-2-4_Download'!$F$8</f>
        <v>Türkei</v>
      </c>
      <c r="D1108" s="5" t="s">
        <v>71</v>
      </c>
      <c r="E1108" s="5">
        <f>'2020_1-2-4_Download'!F545</f>
        <v>1510</v>
      </c>
    </row>
    <row r="1109" spans="1:5">
      <c r="A1109" s="5">
        <f>'2020_1-2-4_Download'!D546</f>
        <v>2020</v>
      </c>
      <c r="B1109" s="5" t="str">
        <f>'2020_1-2-4_Download'!C546</f>
        <v>Hameln-Pyrmont</v>
      </c>
      <c r="C1109" s="147" t="str">
        <f>'2020_1-2-4_Download'!$F$8</f>
        <v>Türkei</v>
      </c>
      <c r="D1109" s="5" t="s">
        <v>71</v>
      </c>
      <c r="E1109" s="5">
        <f>'2020_1-2-4_Download'!F546</f>
        <v>2635</v>
      </c>
    </row>
    <row r="1110" spans="1:5">
      <c r="A1110" s="5">
        <f>'2020_1-2-4_Download'!D547</f>
        <v>2020</v>
      </c>
      <c r="B1110" s="5" t="str">
        <f>'2020_1-2-4_Download'!C547</f>
        <v>Hildesheim</v>
      </c>
      <c r="C1110" s="147" t="str">
        <f>'2020_1-2-4_Download'!$F$8</f>
        <v>Türkei</v>
      </c>
      <c r="D1110" s="5" t="s">
        <v>71</v>
      </c>
      <c r="E1110" s="5">
        <f>'2020_1-2-4_Download'!F547</f>
        <v>3220</v>
      </c>
    </row>
    <row r="1111" spans="1:5">
      <c r="A1111" s="5">
        <f>'2020_1-2-4_Download'!D548</f>
        <v>2020</v>
      </c>
      <c r="B1111" s="5" t="str">
        <f>'2020_1-2-4_Download'!C548</f>
        <v>Holzminden</v>
      </c>
      <c r="C1111" s="147" t="str">
        <f>'2020_1-2-4_Download'!$F$8</f>
        <v>Türkei</v>
      </c>
      <c r="D1111" s="5" t="s">
        <v>71</v>
      </c>
      <c r="E1111" s="5">
        <f>'2020_1-2-4_Download'!F548</f>
        <v>960</v>
      </c>
    </row>
    <row r="1112" spans="1:5">
      <c r="A1112" s="5">
        <f>'2020_1-2-4_Download'!D549</f>
        <v>2020</v>
      </c>
      <c r="B1112" s="5" t="str">
        <f>'2020_1-2-4_Download'!C549</f>
        <v>Nienburg (Weser)</v>
      </c>
      <c r="C1112" s="147" t="str">
        <f>'2020_1-2-4_Download'!$F$8</f>
        <v>Türkei</v>
      </c>
      <c r="D1112" s="5" t="s">
        <v>71</v>
      </c>
      <c r="E1112" s="5">
        <f>'2020_1-2-4_Download'!F549</f>
        <v>1305</v>
      </c>
    </row>
    <row r="1113" spans="1:5">
      <c r="A1113" s="5">
        <f>'2020_1-2-4_Download'!D550</f>
        <v>2020</v>
      </c>
      <c r="B1113" s="5" t="str">
        <f>'2020_1-2-4_Download'!C550</f>
        <v>Schaumburg</v>
      </c>
      <c r="C1113" s="147" t="str">
        <f>'2020_1-2-4_Download'!$F$8</f>
        <v>Türkei</v>
      </c>
      <c r="D1113" s="5" t="s">
        <v>71</v>
      </c>
      <c r="E1113" s="5">
        <f>'2020_1-2-4_Download'!F550</f>
        <v>2060</v>
      </c>
    </row>
    <row r="1114" spans="1:5">
      <c r="A1114" s="5">
        <f>'2020_1-2-4_Download'!D551</f>
        <v>2020</v>
      </c>
      <c r="B1114" s="5" t="str">
        <f>'2020_1-2-4_Download'!C551</f>
        <v>Statistische Region Hannover</v>
      </c>
      <c r="C1114" s="147" t="str">
        <f>'2020_1-2-4_Download'!$F$8</f>
        <v>Türkei</v>
      </c>
      <c r="D1114" s="5" t="s">
        <v>71</v>
      </c>
      <c r="E1114" s="5">
        <f>'2020_1-2-4_Download'!F551</f>
        <v>37140</v>
      </c>
    </row>
    <row r="1115" spans="1:5">
      <c r="A1115" s="5">
        <f>'2020_1-2-4_Download'!D552</f>
        <v>2020</v>
      </c>
      <c r="B1115" s="5" t="str">
        <f>'2020_1-2-4_Download'!C552</f>
        <v>Celle</v>
      </c>
      <c r="C1115" s="147" t="str">
        <f>'2020_1-2-4_Download'!$F$8</f>
        <v>Türkei</v>
      </c>
      <c r="D1115" s="5" t="s">
        <v>71</v>
      </c>
      <c r="E1115" s="5">
        <f>'2020_1-2-4_Download'!F552</f>
        <v>1345</v>
      </c>
    </row>
    <row r="1116" spans="1:5">
      <c r="A1116" s="5">
        <f>'2020_1-2-4_Download'!D553</f>
        <v>2020</v>
      </c>
      <c r="B1116" s="5" t="str">
        <f>'2020_1-2-4_Download'!C553</f>
        <v>Cuxhaven</v>
      </c>
      <c r="C1116" s="147" t="str">
        <f>'2020_1-2-4_Download'!$F$8</f>
        <v>Türkei</v>
      </c>
      <c r="D1116" s="5" t="s">
        <v>71</v>
      </c>
      <c r="E1116" s="5">
        <f>'2020_1-2-4_Download'!F553</f>
        <v>785</v>
      </c>
    </row>
    <row r="1117" spans="1:5">
      <c r="A1117" s="5">
        <f>'2020_1-2-4_Download'!D554</f>
        <v>2020</v>
      </c>
      <c r="B1117" s="5" t="str">
        <f>'2020_1-2-4_Download'!C554</f>
        <v>Harburg</v>
      </c>
      <c r="C1117" s="147" t="str">
        <f>'2020_1-2-4_Download'!$F$8</f>
        <v>Türkei</v>
      </c>
      <c r="D1117" s="5" t="s">
        <v>71</v>
      </c>
      <c r="E1117" s="5">
        <f>'2020_1-2-4_Download'!F554</f>
        <v>1610</v>
      </c>
    </row>
    <row r="1118" spans="1:5">
      <c r="A1118" s="5">
        <f>'2020_1-2-4_Download'!D555</f>
        <v>2020</v>
      </c>
      <c r="B1118" s="5" t="str">
        <f>'2020_1-2-4_Download'!C555</f>
        <v>Lüchow-Dannenberg</v>
      </c>
      <c r="C1118" s="147" t="str">
        <f>'2020_1-2-4_Download'!$F$8</f>
        <v>Türkei</v>
      </c>
      <c r="D1118" s="5" t="s">
        <v>71</v>
      </c>
      <c r="E1118" s="5">
        <f>'2020_1-2-4_Download'!F555</f>
        <v>120</v>
      </c>
    </row>
    <row r="1119" spans="1:5">
      <c r="A1119" s="5">
        <f>'2020_1-2-4_Download'!D556</f>
        <v>2020</v>
      </c>
      <c r="B1119" s="5" t="str">
        <f>'2020_1-2-4_Download'!C556</f>
        <v>Lüneburg</v>
      </c>
      <c r="C1119" s="147" t="str">
        <f>'2020_1-2-4_Download'!$F$8</f>
        <v>Türkei</v>
      </c>
      <c r="D1119" s="5" t="s">
        <v>71</v>
      </c>
      <c r="E1119" s="5">
        <f>'2020_1-2-4_Download'!F556</f>
        <v>785</v>
      </c>
    </row>
    <row r="1120" spans="1:5">
      <c r="A1120" s="5">
        <f>'2020_1-2-4_Download'!D557</f>
        <v>2020</v>
      </c>
      <c r="B1120" s="5" t="str">
        <f>'2020_1-2-4_Download'!C557</f>
        <v>Osterholz</v>
      </c>
      <c r="C1120" s="147" t="str">
        <f>'2020_1-2-4_Download'!$F$8</f>
        <v>Türkei</v>
      </c>
      <c r="D1120" s="5" t="s">
        <v>71</v>
      </c>
      <c r="E1120" s="5">
        <f>'2020_1-2-4_Download'!F557</f>
        <v>785</v>
      </c>
    </row>
    <row r="1121" spans="1:5">
      <c r="A1121" s="5">
        <f>'2020_1-2-4_Download'!D558</f>
        <v>2020</v>
      </c>
      <c r="B1121" s="5" t="str">
        <f>'2020_1-2-4_Download'!C558</f>
        <v>Rotenburg (Wümme)</v>
      </c>
      <c r="C1121" s="147" t="str">
        <f>'2020_1-2-4_Download'!$F$8</f>
        <v>Türkei</v>
      </c>
      <c r="D1121" s="5" t="s">
        <v>71</v>
      </c>
      <c r="E1121" s="5">
        <f>'2020_1-2-4_Download'!F558</f>
        <v>725</v>
      </c>
    </row>
    <row r="1122" spans="1:5">
      <c r="A1122" s="5">
        <f>'2020_1-2-4_Download'!D559</f>
        <v>2020</v>
      </c>
      <c r="B1122" s="5" t="str">
        <f>'2020_1-2-4_Download'!C559</f>
        <v>Heidekreis</v>
      </c>
      <c r="C1122" s="147" t="str">
        <f>'2020_1-2-4_Download'!$F$8</f>
        <v>Türkei</v>
      </c>
      <c r="D1122" s="5" t="s">
        <v>71</v>
      </c>
      <c r="E1122" s="5">
        <f>'2020_1-2-4_Download'!F559</f>
        <v>920</v>
      </c>
    </row>
    <row r="1123" spans="1:5">
      <c r="A1123" s="5">
        <f>'2020_1-2-4_Download'!D560</f>
        <v>2020</v>
      </c>
      <c r="B1123" s="5" t="str">
        <f>'2020_1-2-4_Download'!C560</f>
        <v>Stade</v>
      </c>
      <c r="C1123" s="147" t="str">
        <f>'2020_1-2-4_Download'!$F$8</f>
        <v>Türkei</v>
      </c>
      <c r="D1123" s="5" t="s">
        <v>71</v>
      </c>
      <c r="E1123" s="5">
        <f>'2020_1-2-4_Download'!F560</f>
        <v>1780</v>
      </c>
    </row>
    <row r="1124" spans="1:5">
      <c r="A1124" s="5">
        <f>'2020_1-2-4_Download'!D561</f>
        <v>2020</v>
      </c>
      <c r="B1124" s="5" t="str">
        <f>'2020_1-2-4_Download'!C561</f>
        <v>Uelzen</v>
      </c>
      <c r="C1124" s="147" t="str">
        <f>'2020_1-2-4_Download'!$F$8</f>
        <v>Türkei</v>
      </c>
      <c r="D1124" s="5" t="s">
        <v>71</v>
      </c>
      <c r="E1124" s="5">
        <f>'2020_1-2-4_Download'!F561</f>
        <v>280</v>
      </c>
    </row>
    <row r="1125" spans="1:5">
      <c r="A1125" s="5">
        <f>'2020_1-2-4_Download'!D562</f>
        <v>2020</v>
      </c>
      <c r="B1125" s="5" t="str">
        <f>'2020_1-2-4_Download'!C562</f>
        <v>Verden</v>
      </c>
      <c r="C1125" s="147" t="str">
        <f>'2020_1-2-4_Download'!$F$8</f>
        <v>Türkei</v>
      </c>
      <c r="D1125" s="5" t="s">
        <v>71</v>
      </c>
      <c r="E1125" s="5">
        <f>'2020_1-2-4_Download'!F562</f>
        <v>1640</v>
      </c>
    </row>
    <row r="1126" spans="1:5">
      <c r="A1126" s="5">
        <f>'2020_1-2-4_Download'!D563</f>
        <v>2020</v>
      </c>
      <c r="B1126" s="5" t="str">
        <f>'2020_1-2-4_Download'!C563</f>
        <v>Statistische Region Lüneburg</v>
      </c>
      <c r="C1126" s="147" t="str">
        <f>'2020_1-2-4_Download'!$F$8</f>
        <v>Türkei</v>
      </c>
      <c r="D1126" s="5" t="s">
        <v>71</v>
      </c>
      <c r="E1126" s="5">
        <f>'2020_1-2-4_Download'!F563</f>
        <v>10775</v>
      </c>
    </row>
    <row r="1127" spans="1:5">
      <c r="A1127" s="5">
        <f>'2020_1-2-4_Download'!D564</f>
        <v>2020</v>
      </c>
      <c r="B1127" s="5" t="str">
        <f>'2020_1-2-4_Download'!C564</f>
        <v>Delmenhorst  Stadt</v>
      </c>
      <c r="C1127" s="147" t="str">
        <f>'2020_1-2-4_Download'!$F$8</f>
        <v>Türkei</v>
      </c>
      <c r="D1127" s="5" t="s">
        <v>71</v>
      </c>
      <c r="E1127" s="5">
        <f>'2020_1-2-4_Download'!F564</f>
        <v>2265</v>
      </c>
    </row>
    <row r="1128" spans="1:5">
      <c r="A1128" s="5">
        <f>'2020_1-2-4_Download'!D565</f>
        <v>2020</v>
      </c>
      <c r="B1128" s="5" t="str">
        <f>'2020_1-2-4_Download'!C565</f>
        <v>Emden  Stadt</v>
      </c>
      <c r="C1128" s="147" t="str">
        <f>'2020_1-2-4_Download'!$F$8</f>
        <v>Türkei</v>
      </c>
      <c r="D1128" s="5" t="s">
        <v>71</v>
      </c>
      <c r="E1128" s="5">
        <f>'2020_1-2-4_Download'!F565</f>
        <v>270</v>
      </c>
    </row>
    <row r="1129" spans="1:5">
      <c r="A1129" s="5">
        <f>'2020_1-2-4_Download'!D566</f>
        <v>2020</v>
      </c>
      <c r="B1129" s="5" t="str">
        <f>'2020_1-2-4_Download'!C566</f>
        <v>Oldenburg(Oldb)  Stadt</v>
      </c>
      <c r="C1129" s="147" t="str">
        <f>'2020_1-2-4_Download'!$F$8</f>
        <v>Türkei</v>
      </c>
      <c r="D1129" s="5" t="s">
        <v>71</v>
      </c>
      <c r="E1129" s="5">
        <f>'2020_1-2-4_Download'!F566</f>
        <v>1425</v>
      </c>
    </row>
    <row r="1130" spans="1:5">
      <c r="A1130" s="5">
        <f>'2020_1-2-4_Download'!D567</f>
        <v>2020</v>
      </c>
      <c r="B1130" s="5" t="str">
        <f>'2020_1-2-4_Download'!C567</f>
        <v>Osnabrück  Stadt</v>
      </c>
      <c r="C1130" s="147" t="str">
        <f>'2020_1-2-4_Download'!$F$8</f>
        <v>Türkei</v>
      </c>
      <c r="D1130" s="5" t="s">
        <v>71</v>
      </c>
      <c r="E1130" s="5">
        <f>'2020_1-2-4_Download'!F567</f>
        <v>2595</v>
      </c>
    </row>
    <row r="1131" spans="1:5">
      <c r="A1131" s="5">
        <f>'2020_1-2-4_Download'!D568</f>
        <v>2020</v>
      </c>
      <c r="B1131" s="5" t="str">
        <f>'2020_1-2-4_Download'!C568</f>
        <v>Wilhelmshaven  Stadt</v>
      </c>
      <c r="C1131" s="147" t="str">
        <f>'2020_1-2-4_Download'!$F$8</f>
        <v>Türkei</v>
      </c>
      <c r="D1131" s="5" t="s">
        <v>71</v>
      </c>
      <c r="E1131" s="5">
        <f>'2020_1-2-4_Download'!F568</f>
        <v>465</v>
      </c>
    </row>
    <row r="1132" spans="1:5">
      <c r="A1132" s="5">
        <f>'2020_1-2-4_Download'!D569</f>
        <v>2020</v>
      </c>
      <c r="B1132" s="5" t="str">
        <f>'2020_1-2-4_Download'!C569</f>
        <v>Ammerland</v>
      </c>
      <c r="C1132" s="147" t="str">
        <f>'2020_1-2-4_Download'!$F$8</f>
        <v>Türkei</v>
      </c>
      <c r="D1132" s="5" t="s">
        <v>71</v>
      </c>
      <c r="E1132" s="5">
        <f>'2020_1-2-4_Download'!F569</f>
        <v>515</v>
      </c>
    </row>
    <row r="1133" spans="1:5">
      <c r="A1133" s="5">
        <f>'2020_1-2-4_Download'!D570</f>
        <v>2020</v>
      </c>
      <c r="B1133" s="5" t="str">
        <f>'2020_1-2-4_Download'!C570</f>
        <v>Aurich</v>
      </c>
      <c r="C1133" s="147" t="str">
        <f>'2020_1-2-4_Download'!$F$8</f>
        <v>Türkei</v>
      </c>
      <c r="D1133" s="5" t="s">
        <v>71</v>
      </c>
      <c r="E1133" s="5">
        <f>'2020_1-2-4_Download'!F570</f>
        <v>440</v>
      </c>
    </row>
    <row r="1134" spans="1:5">
      <c r="A1134" s="5">
        <f>'2020_1-2-4_Download'!D571</f>
        <v>2020</v>
      </c>
      <c r="B1134" s="5" t="str">
        <f>'2020_1-2-4_Download'!C571</f>
        <v>Cloppenburg</v>
      </c>
      <c r="C1134" s="147" t="str">
        <f>'2020_1-2-4_Download'!$F$8</f>
        <v>Türkei</v>
      </c>
      <c r="D1134" s="5" t="s">
        <v>71</v>
      </c>
      <c r="E1134" s="5">
        <f>'2020_1-2-4_Download'!F571</f>
        <v>755</v>
      </c>
    </row>
    <row r="1135" spans="1:5">
      <c r="A1135" s="5">
        <f>'2020_1-2-4_Download'!D572</f>
        <v>2020</v>
      </c>
      <c r="B1135" s="5" t="str">
        <f>'2020_1-2-4_Download'!C572</f>
        <v>Emsland</v>
      </c>
      <c r="C1135" s="147" t="str">
        <f>'2020_1-2-4_Download'!$F$8</f>
        <v>Türkei</v>
      </c>
      <c r="D1135" s="5" t="s">
        <v>71</v>
      </c>
      <c r="E1135" s="5">
        <f>'2020_1-2-4_Download'!F572</f>
        <v>905</v>
      </c>
    </row>
    <row r="1136" spans="1:5">
      <c r="A1136" s="5">
        <f>'2020_1-2-4_Download'!D573</f>
        <v>2020</v>
      </c>
      <c r="B1136" s="5" t="str">
        <f>'2020_1-2-4_Download'!C573</f>
        <v>Friesland</v>
      </c>
      <c r="C1136" s="147" t="str">
        <f>'2020_1-2-4_Download'!$F$8</f>
        <v>Türkei</v>
      </c>
      <c r="D1136" s="5" t="s">
        <v>71</v>
      </c>
      <c r="E1136" s="5">
        <f>'2020_1-2-4_Download'!F573</f>
        <v>240</v>
      </c>
    </row>
    <row r="1137" spans="1:5">
      <c r="A1137" s="5">
        <f>'2020_1-2-4_Download'!D574</f>
        <v>2020</v>
      </c>
      <c r="B1137" s="5" t="str">
        <f>'2020_1-2-4_Download'!C574</f>
        <v>Grafschaft Bentheim</v>
      </c>
      <c r="C1137" s="147" t="str">
        <f>'2020_1-2-4_Download'!$F$8</f>
        <v>Türkei</v>
      </c>
      <c r="D1137" s="5" t="s">
        <v>71</v>
      </c>
      <c r="E1137" s="5">
        <f>'2020_1-2-4_Download'!F574</f>
        <v>1230</v>
      </c>
    </row>
    <row r="1138" spans="1:5">
      <c r="A1138" s="5">
        <f>'2020_1-2-4_Download'!D575</f>
        <v>2020</v>
      </c>
      <c r="B1138" s="5" t="str">
        <f>'2020_1-2-4_Download'!C575</f>
        <v>Leer</v>
      </c>
      <c r="C1138" s="147" t="str">
        <f>'2020_1-2-4_Download'!$F$8</f>
        <v>Türkei</v>
      </c>
      <c r="D1138" s="5" t="s">
        <v>71</v>
      </c>
      <c r="E1138" s="5">
        <f>'2020_1-2-4_Download'!F575</f>
        <v>500</v>
      </c>
    </row>
    <row r="1139" spans="1:5">
      <c r="A1139" s="5">
        <f>'2020_1-2-4_Download'!D576</f>
        <v>2020</v>
      </c>
      <c r="B1139" s="5" t="str">
        <f>'2020_1-2-4_Download'!C576</f>
        <v>Oldenburg</v>
      </c>
      <c r="C1139" s="147" t="str">
        <f>'2020_1-2-4_Download'!$F$8</f>
        <v>Türkei</v>
      </c>
      <c r="D1139" s="5" t="s">
        <v>71</v>
      </c>
      <c r="E1139" s="5">
        <f>'2020_1-2-4_Download'!F576</f>
        <v>390</v>
      </c>
    </row>
    <row r="1140" spans="1:5">
      <c r="A1140" s="5">
        <f>'2020_1-2-4_Download'!D577</f>
        <v>2020</v>
      </c>
      <c r="B1140" s="5" t="str">
        <f>'2020_1-2-4_Download'!C577</f>
        <v>Osnabrück</v>
      </c>
      <c r="C1140" s="147" t="str">
        <f>'2020_1-2-4_Download'!$F$8</f>
        <v>Türkei</v>
      </c>
      <c r="D1140" s="5" t="s">
        <v>71</v>
      </c>
      <c r="E1140" s="5">
        <f>'2020_1-2-4_Download'!F577</f>
        <v>3055</v>
      </c>
    </row>
    <row r="1141" spans="1:5">
      <c r="A1141" s="5">
        <f>'2020_1-2-4_Download'!D578</f>
        <v>2020</v>
      </c>
      <c r="B1141" s="5" t="str">
        <f>'2020_1-2-4_Download'!C578</f>
        <v>Vechta</v>
      </c>
      <c r="C1141" s="147" t="str">
        <f>'2020_1-2-4_Download'!$F$8</f>
        <v>Türkei</v>
      </c>
      <c r="D1141" s="5" t="s">
        <v>71</v>
      </c>
      <c r="E1141" s="5">
        <f>'2020_1-2-4_Download'!F578</f>
        <v>2345</v>
      </c>
    </row>
    <row r="1142" spans="1:5">
      <c r="A1142" s="5">
        <f>'2020_1-2-4_Download'!D579</f>
        <v>2020</v>
      </c>
      <c r="B1142" s="5" t="str">
        <f>'2020_1-2-4_Download'!C579</f>
        <v>Wesermarsch</v>
      </c>
      <c r="C1142" s="147" t="str">
        <f>'2020_1-2-4_Download'!$F$8</f>
        <v>Türkei</v>
      </c>
      <c r="D1142" s="5" t="s">
        <v>71</v>
      </c>
      <c r="E1142" s="5">
        <f>'2020_1-2-4_Download'!F579</f>
        <v>1030</v>
      </c>
    </row>
    <row r="1143" spans="1:5">
      <c r="A1143" s="5">
        <f>'2020_1-2-4_Download'!D580</f>
        <v>2020</v>
      </c>
      <c r="B1143" s="5" t="str">
        <f>'2020_1-2-4_Download'!C580</f>
        <v>Wittmund</v>
      </c>
      <c r="C1143" s="147" t="str">
        <f>'2020_1-2-4_Download'!$F$8</f>
        <v>Türkei</v>
      </c>
      <c r="D1143" s="5" t="s">
        <v>71</v>
      </c>
      <c r="E1143" s="5">
        <f>'2020_1-2-4_Download'!F580</f>
        <v>85</v>
      </c>
    </row>
    <row r="1144" spans="1:5">
      <c r="A1144" s="5">
        <f>'2020_1-2-4_Download'!D581</f>
        <v>2020</v>
      </c>
      <c r="B1144" s="5" t="str">
        <f>'2020_1-2-4_Download'!C581</f>
        <v>Statistische Region Weser-Ems</v>
      </c>
      <c r="C1144" s="147" t="str">
        <f>'2020_1-2-4_Download'!$F$8</f>
        <v>Türkei</v>
      </c>
      <c r="D1144" s="5" t="s">
        <v>71</v>
      </c>
      <c r="E1144" s="5">
        <f>'2020_1-2-4_Download'!F581</f>
        <v>18505</v>
      </c>
    </row>
    <row r="1145" spans="1:5">
      <c r="A1145" s="5">
        <f>'2020_1-2-4_Download'!D582</f>
        <v>2020</v>
      </c>
      <c r="B1145" s="5" t="str">
        <f>'2020_1-2-4_Download'!C582</f>
        <v>Niedersachsen</v>
      </c>
      <c r="C1145" s="147" t="str">
        <f>'2020_1-2-4_Download'!$F$8</f>
        <v>Türkei</v>
      </c>
      <c r="D1145" s="5" t="s">
        <v>71</v>
      </c>
      <c r="E1145" s="5">
        <f>'2020_1-2-4_Download'!F582</f>
        <v>88085</v>
      </c>
    </row>
    <row r="1146" spans="1:5">
      <c r="A1146" s="5">
        <f>'2020_1-2-4_Download'!D11</f>
        <v>2005</v>
      </c>
      <c r="B1146" s="5" t="str">
        <f>'2020_1-2-4_Download'!C11</f>
        <v>Braunschweig  Stadt</v>
      </c>
      <c r="C1146" s="147" t="str">
        <f>'2020_1-2-4_Download'!$G$8</f>
        <v>Syrien</v>
      </c>
      <c r="D1146" s="5" t="s">
        <v>71</v>
      </c>
      <c r="E1146" s="5">
        <f>'2020_1-2-4_Download'!G11</f>
        <v>183</v>
      </c>
    </row>
    <row r="1147" spans="1:5">
      <c r="A1147" s="5">
        <f>'2020_1-2-4_Download'!D12</f>
        <v>2005</v>
      </c>
      <c r="B1147" s="5" t="str">
        <f>'2020_1-2-4_Download'!C12</f>
        <v>Salzgitter  Stadt</v>
      </c>
      <c r="C1147" s="147" t="str">
        <f>'2020_1-2-4_Download'!$G$8</f>
        <v>Syrien</v>
      </c>
      <c r="D1147" s="5" t="s">
        <v>71</v>
      </c>
      <c r="E1147" s="5">
        <f>'2020_1-2-4_Download'!G12</f>
        <v>46</v>
      </c>
    </row>
    <row r="1148" spans="1:5">
      <c r="A1148" s="5">
        <f>'2020_1-2-4_Download'!D13</f>
        <v>2005</v>
      </c>
      <c r="B1148" s="5" t="str">
        <f>'2020_1-2-4_Download'!C13</f>
        <v>Wolfsburg  Stadt</v>
      </c>
      <c r="C1148" s="147" t="str">
        <f>'2020_1-2-4_Download'!$G$8</f>
        <v>Syrien</v>
      </c>
      <c r="D1148" s="5" t="s">
        <v>71</v>
      </c>
      <c r="E1148" s="5">
        <f>'2020_1-2-4_Download'!G13</f>
        <v>112</v>
      </c>
    </row>
    <row r="1149" spans="1:5">
      <c r="A1149" s="5">
        <f>'2020_1-2-4_Download'!D14</f>
        <v>2005</v>
      </c>
      <c r="B1149" s="5" t="str">
        <f>'2020_1-2-4_Download'!C14</f>
        <v>Gifhorn</v>
      </c>
      <c r="C1149" s="147" t="str">
        <f>'2020_1-2-4_Download'!$G$8</f>
        <v>Syrien</v>
      </c>
      <c r="D1149" s="5" t="s">
        <v>71</v>
      </c>
      <c r="E1149" s="5">
        <f>'2020_1-2-4_Download'!G14</f>
        <v>61</v>
      </c>
    </row>
    <row r="1150" spans="1:5">
      <c r="A1150" s="5">
        <f>'2020_1-2-4_Download'!D15</f>
        <v>2005</v>
      </c>
      <c r="B1150" s="5" t="str">
        <f>'2020_1-2-4_Download'!C15</f>
        <v>Goslar</v>
      </c>
      <c r="C1150" s="147" t="str">
        <f>'2020_1-2-4_Download'!$G$8</f>
        <v>Syrien</v>
      </c>
      <c r="D1150" s="5" t="s">
        <v>71</v>
      </c>
      <c r="E1150" s="5">
        <f>'2020_1-2-4_Download'!G15</f>
        <v>58</v>
      </c>
    </row>
    <row r="1151" spans="1:5">
      <c r="A1151" s="5">
        <f>'2020_1-2-4_Download'!D16</f>
        <v>2005</v>
      </c>
      <c r="B1151" s="5" t="str">
        <f>'2020_1-2-4_Download'!C16</f>
        <v>Helmstedt</v>
      </c>
      <c r="C1151" s="147" t="str">
        <f>'2020_1-2-4_Download'!$G$8</f>
        <v>Syrien</v>
      </c>
      <c r="D1151" s="5" t="s">
        <v>71</v>
      </c>
      <c r="E1151" s="5">
        <f>'2020_1-2-4_Download'!G16</f>
        <v>26</v>
      </c>
    </row>
    <row r="1152" spans="1:5">
      <c r="A1152" s="5">
        <f>'2020_1-2-4_Download'!D17</f>
        <v>2005</v>
      </c>
      <c r="B1152" s="5" t="str">
        <f>'2020_1-2-4_Download'!C17</f>
        <v>Northeim</v>
      </c>
      <c r="C1152" s="147" t="str">
        <f>'2020_1-2-4_Download'!$G$8</f>
        <v>Syrien</v>
      </c>
      <c r="D1152" s="5" t="s">
        <v>71</v>
      </c>
      <c r="E1152" s="5">
        <f>'2020_1-2-4_Download'!G17</f>
        <v>99</v>
      </c>
    </row>
    <row r="1153" spans="1:5">
      <c r="A1153" s="5">
        <f>'2020_1-2-4_Download'!D18</f>
        <v>2005</v>
      </c>
      <c r="B1153" s="5" t="str">
        <f>'2020_1-2-4_Download'!C18</f>
        <v>Peine</v>
      </c>
      <c r="C1153" s="147" t="str">
        <f>'2020_1-2-4_Download'!$G$8</f>
        <v>Syrien</v>
      </c>
      <c r="D1153" s="5" t="s">
        <v>71</v>
      </c>
      <c r="E1153" s="5">
        <f>'2020_1-2-4_Download'!G18</f>
        <v>101</v>
      </c>
    </row>
    <row r="1154" spans="1:5">
      <c r="A1154" s="5">
        <f>'2020_1-2-4_Download'!D19</f>
        <v>2005</v>
      </c>
      <c r="B1154" s="5" t="str">
        <f>'2020_1-2-4_Download'!C19</f>
        <v>Wolfenbüttel</v>
      </c>
      <c r="C1154" s="147" t="str">
        <f>'2020_1-2-4_Download'!$G$8</f>
        <v>Syrien</v>
      </c>
      <c r="D1154" s="5" t="s">
        <v>71</v>
      </c>
      <c r="E1154" s="5">
        <f>'2020_1-2-4_Download'!G19</f>
        <v>161</v>
      </c>
    </row>
    <row r="1155" spans="1:5">
      <c r="A1155" s="5">
        <f>'2020_1-2-4_Download'!D20</f>
        <v>2005</v>
      </c>
      <c r="B1155" s="5" t="str">
        <f>'2020_1-2-4_Download'!C20</f>
        <v>Göttingen</v>
      </c>
      <c r="C1155" s="147" t="str">
        <f>'2020_1-2-4_Download'!$G$8</f>
        <v>Syrien</v>
      </c>
      <c r="D1155" s="5" t="s">
        <v>71</v>
      </c>
      <c r="E1155" s="5">
        <f>'2020_1-2-4_Download'!G20</f>
        <v>181</v>
      </c>
    </row>
    <row r="1156" spans="1:5">
      <c r="A1156" s="5">
        <f>'2020_1-2-4_Download'!D21</f>
        <v>2005</v>
      </c>
      <c r="B1156" s="5" t="str">
        <f>'2020_1-2-4_Download'!C21</f>
        <v>Statistische Region Braunschweig</v>
      </c>
      <c r="C1156" s="147" t="str">
        <f>'2020_1-2-4_Download'!$G$8</f>
        <v>Syrien</v>
      </c>
      <c r="D1156" s="5" t="s">
        <v>71</v>
      </c>
      <c r="E1156" s="5">
        <f>'2020_1-2-4_Download'!G21</f>
        <v>1028</v>
      </c>
    </row>
    <row r="1157" spans="1:5">
      <c r="A1157" s="5">
        <f>'2020_1-2-4_Download'!D22</f>
        <v>2005</v>
      </c>
      <c r="B1157" s="5" t="str">
        <f>'2020_1-2-4_Download'!C22</f>
        <v>Hannover  Region</v>
      </c>
      <c r="C1157" s="147" t="str">
        <f>'2020_1-2-4_Download'!$G$8</f>
        <v>Syrien</v>
      </c>
      <c r="D1157" s="5" t="s">
        <v>71</v>
      </c>
      <c r="E1157" s="5">
        <f>'2020_1-2-4_Download'!G22</f>
        <v>978</v>
      </c>
    </row>
    <row r="1158" spans="1:5">
      <c r="A1158" s="5">
        <f>'2020_1-2-4_Download'!D23</f>
        <v>2005</v>
      </c>
      <c r="B1158" s="5" t="str">
        <f>'2020_1-2-4_Download'!C23</f>
        <v>dav. Hannover  Lhst.</v>
      </c>
      <c r="C1158" s="147" t="str">
        <f>'2020_1-2-4_Download'!$G$8</f>
        <v>Syrien</v>
      </c>
      <c r="D1158" s="5" t="s">
        <v>71</v>
      </c>
      <c r="E1158" s="5">
        <f>'2020_1-2-4_Download'!G23</f>
        <v>516</v>
      </c>
    </row>
    <row r="1159" spans="1:5">
      <c r="A1159" s="5">
        <f>'2020_1-2-4_Download'!D24</f>
        <v>2005</v>
      </c>
      <c r="B1159" s="5" t="str">
        <f>'2020_1-2-4_Download'!C24</f>
        <v>dav. Hannover  Umland</v>
      </c>
      <c r="C1159" s="147" t="str">
        <f>'2020_1-2-4_Download'!$G$8</f>
        <v>Syrien</v>
      </c>
      <c r="D1159" s="5" t="s">
        <v>71</v>
      </c>
      <c r="E1159" s="5">
        <f>'2020_1-2-4_Download'!G24</f>
        <v>462</v>
      </c>
    </row>
    <row r="1160" spans="1:5">
      <c r="A1160" s="5">
        <f>'2020_1-2-4_Download'!D25</f>
        <v>2005</v>
      </c>
      <c r="B1160" s="5" t="str">
        <f>'2020_1-2-4_Download'!C25</f>
        <v>Diepholz</v>
      </c>
      <c r="C1160" s="147" t="str">
        <f>'2020_1-2-4_Download'!$G$8</f>
        <v>Syrien</v>
      </c>
      <c r="D1160" s="5" t="s">
        <v>71</v>
      </c>
      <c r="E1160" s="5">
        <f>'2020_1-2-4_Download'!G25</f>
        <v>121</v>
      </c>
    </row>
    <row r="1161" spans="1:5">
      <c r="A1161" s="5">
        <f>'2020_1-2-4_Download'!D26</f>
        <v>2005</v>
      </c>
      <c r="B1161" s="5" t="str">
        <f>'2020_1-2-4_Download'!C26</f>
        <v>Hameln-Pyrmont</v>
      </c>
      <c r="C1161" s="147" t="str">
        <f>'2020_1-2-4_Download'!$G$8</f>
        <v>Syrien</v>
      </c>
      <c r="D1161" s="5" t="s">
        <v>71</v>
      </c>
      <c r="E1161" s="5">
        <f>'2020_1-2-4_Download'!G26</f>
        <v>142</v>
      </c>
    </row>
    <row r="1162" spans="1:5">
      <c r="A1162" s="5">
        <f>'2020_1-2-4_Download'!D27</f>
        <v>2005</v>
      </c>
      <c r="B1162" s="5" t="str">
        <f>'2020_1-2-4_Download'!C27</f>
        <v>Hildesheim</v>
      </c>
      <c r="C1162" s="147" t="str">
        <f>'2020_1-2-4_Download'!$G$8</f>
        <v>Syrien</v>
      </c>
      <c r="D1162" s="5" t="s">
        <v>71</v>
      </c>
      <c r="E1162" s="5">
        <f>'2020_1-2-4_Download'!G27</f>
        <v>292</v>
      </c>
    </row>
    <row r="1163" spans="1:5">
      <c r="A1163" s="5">
        <f>'2020_1-2-4_Download'!D28</f>
        <v>2005</v>
      </c>
      <c r="B1163" s="5" t="str">
        <f>'2020_1-2-4_Download'!C28</f>
        <v>Holzminden</v>
      </c>
      <c r="C1163" s="147" t="str">
        <f>'2020_1-2-4_Download'!$G$8</f>
        <v>Syrien</v>
      </c>
      <c r="D1163" s="5" t="s">
        <v>71</v>
      </c>
      <c r="E1163" s="5">
        <f>'2020_1-2-4_Download'!G28</f>
        <v>26</v>
      </c>
    </row>
    <row r="1164" spans="1:5">
      <c r="A1164" s="5">
        <f>'2020_1-2-4_Download'!D29</f>
        <v>2005</v>
      </c>
      <c r="B1164" s="5" t="str">
        <f>'2020_1-2-4_Download'!C29</f>
        <v>Nienburg (Weser)</v>
      </c>
      <c r="C1164" s="147" t="str">
        <f>'2020_1-2-4_Download'!$G$8</f>
        <v>Syrien</v>
      </c>
      <c r="D1164" s="5" t="s">
        <v>71</v>
      </c>
      <c r="E1164" s="5">
        <f>'2020_1-2-4_Download'!G29</f>
        <v>331</v>
      </c>
    </row>
    <row r="1165" spans="1:5">
      <c r="A1165" s="5">
        <f>'2020_1-2-4_Download'!D30</f>
        <v>2005</v>
      </c>
      <c r="B1165" s="5" t="str">
        <f>'2020_1-2-4_Download'!C30</f>
        <v>Schaumburg</v>
      </c>
      <c r="C1165" s="147" t="str">
        <f>'2020_1-2-4_Download'!$G$8</f>
        <v>Syrien</v>
      </c>
      <c r="D1165" s="5" t="s">
        <v>71</v>
      </c>
      <c r="E1165" s="5">
        <f>'2020_1-2-4_Download'!G30</f>
        <v>153</v>
      </c>
    </row>
    <row r="1166" spans="1:5">
      <c r="A1166" s="5">
        <f>'2020_1-2-4_Download'!D31</f>
        <v>2005</v>
      </c>
      <c r="B1166" s="5" t="str">
        <f>'2020_1-2-4_Download'!C31</f>
        <v>Statistische Region Hannover</v>
      </c>
      <c r="C1166" s="147" t="str">
        <f>'2020_1-2-4_Download'!$G$8</f>
        <v>Syrien</v>
      </c>
      <c r="D1166" s="5" t="s">
        <v>71</v>
      </c>
      <c r="E1166" s="5">
        <f>'2020_1-2-4_Download'!G31</f>
        <v>2043</v>
      </c>
    </row>
    <row r="1167" spans="1:5">
      <c r="A1167" s="5">
        <f>'2020_1-2-4_Download'!D32</f>
        <v>2005</v>
      </c>
      <c r="B1167" s="5" t="str">
        <f>'2020_1-2-4_Download'!C32</f>
        <v>Celle</v>
      </c>
      <c r="C1167" s="147" t="str">
        <f>'2020_1-2-4_Download'!$G$8</f>
        <v>Syrien</v>
      </c>
      <c r="D1167" s="5" t="s">
        <v>71</v>
      </c>
      <c r="E1167" s="5">
        <f>'2020_1-2-4_Download'!G32</f>
        <v>121</v>
      </c>
    </row>
    <row r="1168" spans="1:5">
      <c r="A1168" s="5">
        <f>'2020_1-2-4_Download'!D33</f>
        <v>2005</v>
      </c>
      <c r="B1168" s="5" t="str">
        <f>'2020_1-2-4_Download'!C33</f>
        <v>Cuxhaven</v>
      </c>
      <c r="C1168" s="147" t="str">
        <f>'2020_1-2-4_Download'!$G$8</f>
        <v>Syrien</v>
      </c>
      <c r="D1168" s="5" t="s">
        <v>71</v>
      </c>
      <c r="E1168" s="5">
        <f>'2020_1-2-4_Download'!G33</f>
        <v>87</v>
      </c>
    </row>
    <row r="1169" spans="1:5">
      <c r="A1169" s="5">
        <f>'2020_1-2-4_Download'!D34</f>
        <v>2005</v>
      </c>
      <c r="B1169" s="5" t="str">
        <f>'2020_1-2-4_Download'!C34</f>
        <v>Harburg</v>
      </c>
      <c r="C1169" s="147" t="str">
        <f>'2020_1-2-4_Download'!$G$8</f>
        <v>Syrien</v>
      </c>
      <c r="D1169" s="5" t="s">
        <v>71</v>
      </c>
      <c r="E1169" s="5">
        <f>'2020_1-2-4_Download'!G34</f>
        <v>96</v>
      </c>
    </row>
    <row r="1170" spans="1:5">
      <c r="A1170" s="5">
        <f>'2020_1-2-4_Download'!D35</f>
        <v>2005</v>
      </c>
      <c r="B1170" s="5" t="str">
        <f>'2020_1-2-4_Download'!C35</f>
        <v>Lüchow-Dannenberg</v>
      </c>
      <c r="C1170" s="147" t="str">
        <f>'2020_1-2-4_Download'!$G$8</f>
        <v>Syrien</v>
      </c>
      <c r="D1170" s="5" t="s">
        <v>71</v>
      </c>
      <c r="E1170" s="5">
        <f>'2020_1-2-4_Download'!G35</f>
        <v>7</v>
      </c>
    </row>
    <row r="1171" spans="1:5">
      <c r="A1171" s="5">
        <f>'2020_1-2-4_Download'!D36</f>
        <v>2005</v>
      </c>
      <c r="B1171" s="5" t="str">
        <f>'2020_1-2-4_Download'!C36</f>
        <v>Lüneburg</v>
      </c>
      <c r="C1171" s="147" t="str">
        <f>'2020_1-2-4_Download'!$G$8</f>
        <v>Syrien</v>
      </c>
      <c r="D1171" s="5" t="s">
        <v>71</v>
      </c>
      <c r="E1171" s="5">
        <f>'2020_1-2-4_Download'!G36</f>
        <v>117</v>
      </c>
    </row>
    <row r="1172" spans="1:5">
      <c r="A1172" s="5">
        <f>'2020_1-2-4_Download'!D37</f>
        <v>2005</v>
      </c>
      <c r="B1172" s="5" t="str">
        <f>'2020_1-2-4_Download'!C37</f>
        <v>Osterholz</v>
      </c>
      <c r="C1172" s="147" t="str">
        <f>'2020_1-2-4_Download'!$G$8</f>
        <v>Syrien</v>
      </c>
      <c r="D1172" s="5" t="s">
        <v>71</v>
      </c>
      <c r="E1172" s="5">
        <f>'2020_1-2-4_Download'!G37</f>
        <v>83</v>
      </c>
    </row>
    <row r="1173" spans="1:5">
      <c r="A1173" s="5">
        <f>'2020_1-2-4_Download'!D38</f>
        <v>2005</v>
      </c>
      <c r="B1173" s="5" t="str">
        <f>'2020_1-2-4_Download'!C38</f>
        <v>Rotenburg (Wümme)</v>
      </c>
      <c r="C1173" s="147" t="str">
        <f>'2020_1-2-4_Download'!$G$8</f>
        <v>Syrien</v>
      </c>
      <c r="D1173" s="5" t="s">
        <v>71</v>
      </c>
      <c r="E1173" s="5">
        <f>'2020_1-2-4_Download'!G38</f>
        <v>43</v>
      </c>
    </row>
    <row r="1174" spans="1:5">
      <c r="A1174" s="5">
        <f>'2020_1-2-4_Download'!D39</f>
        <v>2005</v>
      </c>
      <c r="B1174" s="5" t="str">
        <f>'2020_1-2-4_Download'!C39</f>
        <v>Heidekreis</v>
      </c>
      <c r="C1174" s="147" t="str">
        <f>'2020_1-2-4_Download'!$G$8</f>
        <v>Syrien</v>
      </c>
      <c r="D1174" s="5" t="s">
        <v>71</v>
      </c>
      <c r="E1174" s="5">
        <f>'2020_1-2-4_Download'!G39</f>
        <v>91</v>
      </c>
    </row>
    <row r="1175" spans="1:5">
      <c r="A1175" s="5">
        <f>'2020_1-2-4_Download'!D40</f>
        <v>2005</v>
      </c>
      <c r="B1175" s="5" t="str">
        <f>'2020_1-2-4_Download'!C40</f>
        <v>Stade</v>
      </c>
      <c r="C1175" s="147" t="str">
        <f>'2020_1-2-4_Download'!$G$8</f>
        <v>Syrien</v>
      </c>
      <c r="D1175" s="5" t="s">
        <v>71</v>
      </c>
      <c r="E1175" s="5">
        <f>'2020_1-2-4_Download'!G40</f>
        <v>70</v>
      </c>
    </row>
    <row r="1176" spans="1:5">
      <c r="A1176" s="5">
        <f>'2020_1-2-4_Download'!D41</f>
        <v>2005</v>
      </c>
      <c r="B1176" s="5" t="str">
        <f>'2020_1-2-4_Download'!C41</f>
        <v>Uelzen</v>
      </c>
      <c r="C1176" s="147" t="str">
        <f>'2020_1-2-4_Download'!$G$8</f>
        <v>Syrien</v>
      </c>
      <c r="D1176" s="5" t="s">
        <v>71</v>
      </c>
      <c r="E1176" s="5">
        <f>'2020_1-2-4_Download'!G41</f>
        <v>34</v>
      </c>
    </row>
    <row r="1177" spans="1:5">
      <c r="A1177" s="5">
        <f>'2020_1-2-4_Download'!D42</f>
        <v>2005</v>
      </c>
      <c r="B1177" s="5" t="str">
        <f>'2020_1-2-4_Download'!C42</f>
        <v>Verden</v>
      </c>
      <c r="C1177" s="147" t="str">
        <f>'2020_1-2-4_Download'!$G$8</f>
        <v>Syrien</v>
      </c>
      <c r="D1177" s="5" t="s">
        <v>71</v>
      </c>
      <c r="E1177" s="5">
        <f>'2020_1-2-4_Download'!G42</f>
        <v>93</v>
      </c>
    </row>
    <row r="1178" spans="1:5">
      <c r="A1178" s="5">
        <f>'2020_1-2-4_Download'!D43</f>
        <v>2005</v>
      </c>
      <c r="B1178" s="5" t="str">
        <f>'2020_1-2-4_Download'!C43</f>
        <v>Statistische Region Lüneburg</v>
      </c>
      <c r="C1178" s="147" t="str">
        <f>'2020_1-2-4_Download'!$G$8</f>
        <v>Syrien</v>
      </c>
      <c r="D1178" s="5" t="s">
        <v>71</v>
      </c>
      <c r="E1178" s="5">
        <f>'2020_1-2-4_Download'!G43</f>
        <v>842</v>
      </c>
    </row>
    <row r="1179" spans="1:5">
      <c r="A1179" s="5">
        <f>'2020_1-2-4_Download'!D44</f>
        <v>2005</v>
      </c>
      <c r="B1179" s="5" t="str">
        <f>'2020_1-2-4_Download'!C44</f>
        <v>Delmenhorst  Stadt</v>
      </c>
      <c r="C1179" s="147" t="str">
        <f>'2020_1-2-4_Download'!$G$8</f>
        <v>Syrien</v>
      </c>
      <c r="D1179" s="5" t="s">
        <v>71</v>
      </c>
      <c r="E1179" s="5">
        <f>'2020_1-2-4_Download'!G44</f>
        <v>104</v>
      </c>
    </row>
    <row r="1180" spans="1:5">
      <c r="A1180" s="5">
        <f>'2020_1-2-4_Download'!D45</f>
        <v>2005</v>
      </c>
      <c r="B1180" s="5" t="str">
        <f>'2020_1-2-4_Download'!C45</f>
        <v>Emden  Stadt</v>
      </c>
      <c r="C1180" s="147" t="str">
        <f>'2020_1-2-4_Download'!$G$8</f>
        <v>Syrien</v>
      </c>
      <c r="D1180" s="5" t="s">
        <v>71</v>
      </c>
      <c r="E1180" s="5">
        <f>'2020_1-2-4_Download'!G45</f>
        <v>1</v>
      </c>
    </row>
    <row r="1181" spans="1:5">
      <c r="A1181" s="5">
        <f>'2020_1-2-4_Download'!D46</f>
        <v>2005</v>
      </c>
      <c r="B1181" s="5" t="str">
        <f>'2020_1-2-4_Download'!C46</f>
        <v>Oldenburg(Oldb)  Stadt</v>
      </c>
      <c r="C1181" s="147" t="str">
        <f>'2020_1-2-4_Download'!$G$8</f>
        <v>Syrien</v>
      </c>
      <c r="D1181" s="5" t="s">
        <v>71</v>
      </c>
      <c r="E1181" s="5">
        <f>'2020_1-2-4_Download'!G46</f>
        <v>92</v>
      </c>
    </row>
    <row r="1182" spans="1:5">
      <c r="A1182" s="5">
        <f>'2020_1-2-4_Download'!D47</f>
        <v>2005</v>
      </c>
      <c r="B1182" s="5" t="str">
        <f>'2020_1-2-4_Download'!C47</f>
        <v>Osnabrück  Stadt</v>
      </c>
      <c r="C1182" s="147" t="str">
        <f>'2020_1-2-4_Download'!$G$8</f>
        <v>Syrien</v>
      </c>
      <c r="D1182" s="5" t="s">
        <v>71</v>
      </c>
      <c r="E1182" s="5">
        <f>'2020_1-2-4_Download'!G47</f>
        <v>72</v>
      </c>
    </row>
    <row r="1183" spans="1:5">
      <c r="A1183" s="5">
        <f>'2020_1-2-4_Download'!D48</f>
        <v>2005</v>
      </c>
      <c r="B1183" s="5" t="str">
        <f>'2020_1-2-4_Download'!C48</f>
        <v>Wilhelmshaven  Stadt</v>
      </c>
      <c r="C1183" s="147" t="str">
        <f>'2020_1-2-4_Download'!$G$8</f>
        <v>Syrien</v>
      </c>
      <c r="D1183" s="5" t="s">
        <v>71</v>
      </c>
      <c r="E1183" s="5">
        <f>'2020_1-2-4_Download'!G48</f>
        <v>56</v>
      </c>
    </row>
    <row r="1184" spans="1:5">
      <c r="A1184" s="5">
        <f>'2020_1-2-4_Download'!D49</f>
        <v>2005</v>
      </c>
      <c r="B1184" s="5" t="str">
        <f>'2020_1-2-4_Download'!C49</f>
        <v>Ammerland</v>
      </c>
      <c r="C1184" s="147" t="str">
        <f>'2020_1-2-4_Download'!$G$8</f>
        <v>Syrien</v>
      </c>
      <c r="D1184" s="5" t="s">
        <v>71</v>
      </c>
      <c r="E1184" s="5">
        <f>'2020_1-2-4_Download'!G49</f>
        <v>97</v>
      </c>
    </row>
    <row r="1185" spans="1:5">
      <c r="A1185" s="5">
        <f>'2020_1-2-4_Download'!D50</f>
        <v>2005</v>
      </c>
      <c r="B1185" s="5" t="str">
        <f>'2020_1-2-4_Download'!C50</f>
        <v>Aurich</v>
      </c>
      <c r="C1185" s="147" t="str">
        <f>'2020_1-2-4_Download'!$G$8</f>
        <v>Syrien</v>
      </c>
      <c r="D1185" s="5" t="s">
        <v>71</v>
      </c>
      <c r="E1185" s="5">
        <f>'2020_1-2-4_Download'!G50</f>
        <v>87</v>
      </c>
    </row>
    <row r="1186" spans="1:5">
      <c r="A1186" s="5">
        <f>'2020_1-2-4_Download'!D51</f>
        <v>2005</v>
      </c>
      <c r="B1186" s="5" t="str">
        <f>'2020_1-2-4_Download'!C51</f>
        <v>Cloppenburg</v>
      </c>
      <c r="C1186" s="147" t="str">
        <f>'2020_1-2-4_Download'!$G$8</f>
        <v>Syrien</v>
      </c>
      <c r="D1186" s="5" t="s">
        <v>71</v>
      </c>
      <c r="E1186" s="5">
        <f>'2020_1-2-4_Download'!G51</f>
        <v>138</v>
      </c>
    </row>
    <row r="1187" spans="1:5">
      <c r="A1187" s="5">
        <f>'2020_1-2-4_Download'!D52</f>
        <v>2005</v>
      </c>
      <c r="B1187" s="5" t="str">
        <f>'2020_1-2-4_Download'!C52</f>
        <v>Emsland</v>
      </c>
      <c r="C1187" s="147" t="str">
        <f>'2020_1-2-4_Download'!$G$8</f>
        <v>Syrien</v>
      </c>
      <c r="D1187" s="5" t="s">
        <v>71</v>
      </c>
      <c r="E1187" s="5">
        <f>'2020_1-2-4_Download'!G52</f>
        <v>102</v>
      </c>
    </row>
    <row r="1188" spans="1:5">
      <c r="A1188" s="5">
        <f>'2020_1-2-4_Download'!D53</f>
        <v>2005</v>
      </c>
      <c r="B1188" s="5" t="str">
        <f>'2020_1-2-4_Download'!C53</f>
        <v>Friesland</v>
      </c>
      <c r="C1188" s="147" t="str">
        <f>'2020_1-2-4_Download'!$G$8</f>
        <v>Syrien</v>
      </c>
      <c r="D1188" s="5" t="s">
        <v>71</v>
      </c>
      <c r="E1188" s="5">
        <f>'2020_1-2-4_Download'!G53</f>
        <v>40</v>
      </c>
    </row>
    <row r="1189" spans="1:5">
      <c r="A1189" s="5">
        <f>'2020_1-2-4_Download'!D54</f>
        <v>2005</v>
      </c>
      <c r="B1189" s="5" t="str">
        <f>'2020_1-2-4_Download'!C54</f>
        <v>Grafschaft Bentheim</v>
      </c>
      <c r="C1189" s="147" t="str">
        <f>'2020_1-2-4_Download'!$G$8</f>
        <v>Syrien</v>
      </c>
      <c r="D1189" s="5" t="s">
        <v>71</v>
      </c>
      <c r="E1189" s="5">
        <f>'2020_1-2-4_Download'!G54</f>
        <v>97</v>
      </c>
    </row>
    <row r="1190" spans="1:5">
      <c r="A1190" s="5">
        <f>'2020_1-2-4_Download'!D55</f>
        <v>2005</v>
      </c>
      <c r="B1190" s="5" t="str">
        <f>'2020_1-2-4_Download'!C55</f>
        <v>Leer</v>
      </c>
      <c r="C1190" s="147" t="str">
        <f>'2020_1-2-4_Download'!$G$8</f>
        <v>Syrien</v>
      </c>
      <c r="D1190" s="5" t="s">
        <v>71</v>
      </c>
      <c r="E1190" s="5">
        <f>'2020_1-2-4_Download'!G55</f>
        <v>111</v>
      </c>
    </row>
    <row r="1191" spans="1:5">
      <c r="A1191" s="5">
        <f>'2020_1-2-4_Download'!D56</f>
        <v>2005</v>
      </c>
      <c r="B1191" s="5" t="str">
        <f>'2020_1-2-4_Download'!C56</f>
        <v>Oldenburg</v>
      </c>
      <c r="C1191" s="147" t="str">
        <f>'2020_1-2-4_Download'!$G$8</f>
        <v>Syrien</v>
      </c>
      <c r="D1191" s="5" t="s">
        <v>71</v>
      </c>
      <c r="E1191" s="5">
        <f>'2020_1-2-4_Download'!G56</f>
        <v>119</v>
      </c>
    </row>
    <row r="1192" spans="1:5">
      <c r="A1192" s="5">
        <f>'2020_1-2-4_Download'!D57</f>
        <v>2005</v>
      </c>
      <c r="B1192" s="5" t="str">
        <f>'2020_1-2-4_Download'!C57</f>
        <v>Osnabrück</v>
      </c>
      <c r="C1192" s="147" t="str">
        <f>'2020_1-2-4_Download'!$G$8</f>
        <v>Syrien</v>
      </c>
      <c r="D1192" s="5" t="s">
        <v>71</v>
      </c>
      <c r="E1192" s="5">
        <f>'2020_1-2-4_Download'!G57</f>
        <v>172</v>
      </c>
    </row>
    <row r="1193" spans="1:5">
      <c r="A1193" s="5">
        <f>'2020_1-2-4_Download'!D58</f>
        <v>2005</v>
      </c>
      <c r="B1193" s="5" t="str">
        <f>'2020_1-2-4_Download'!C58</f>
        <v>Vechta</v>
      </c>
      <c r="C1193" s="147" t="str">
        <f>'2020_1-2-4_Download'!$G$8</f>
        <v>Syrien</v>
      </c>
      <c r="D1193" s="5" t="s">
        <v>71</v>
      </c>
      <c r="E1193" s="5">
        <f>'2020_1-2-4_Download'!G58</f>
        <v>207</v>
      </c>
    </row>
    <row r="1194" spans="1:5">
      <c r="A1194" s="5">
        <f>'2020_1-2-4_Download'!D59</f>
        <v>2005</v>
      </c>
      <c r="B1194" s="5" t="str">
        <f>'2020_1-2-4_Download'!C59</f>
        <v>Wesermarsch</v>
      </c>
      <c r="C1194" s="147" t="str">
        <f>'2020_1-2-4_Download'!$G$8</f>
        <v>Syrien</v>
      </c>
      <c r="D1194" s="5" t="s">
        <v>71</v>
      </c>
      <c r="E1194" s="5">
        <f>'2020_1-2-4_Download'!G59</f>
        <v>43</v>
      </c>
    </row>
    <row r="1195" spans="1:5">
      <c r="A1195" s="5">
        <f>'2020_1-2-4_Download'!D60</f>
        <v>2005</v>
      </c>
      <c r="B1195" s="5" t="str">
        <f>'2020_1-2-4_Download'!C60</f>
        <v>Wittmund</v>
      </c>
      <c r="C1195" s="147" t="str">
        <f>'2020_1-2-4_Download'!$G$8</f>
        <v>Syrien</v>
      </c>
      <c r="D1195" s="5" t="s">
        <v>71</v>
      </c>
      <c r="E1195" s="5">
        <f>'2020_1-2-4_Download'!G60</f>
        <v>7</v>
      </c>
    </row>
    <row r="1196" spans="1:5">
      <c r="A1196" s="5">
        <f>'2020_1-2-4_Download'!D61</f>
        <v>2005</v>
      </c>
      <c r="B1196" s="5" t="str">
        <f>'2020_1-2-4_Download'!C61</f>
        <v>Statistische Region Weser-Ems</v>
      </c>
      <c r="C1196" s="147" t="str">
        <f>'2020_1-2-4_Download'!$G$8</f>
        <v>Syrien</v>
      </c>
      <c r="D1196" s="5" t="s">
        <v>71</v>
      </c>
      <c r="E1196" s="5">
        <f>'2020_1-2-4_Download'!G61</f>
        <v>1545</v>
      </c>
    </row>
    <row r="1197" spans="1:5">
      <c r="A1197" s="5">
        <f>'2020_1-2-4_Download'!D62</f>
        <v>2005</v>
      </c>
      <c r="B1197" s="5" t="str">
        <f>'2020_1-2-4_Download'!C62</f>
        <v>Niedersachsen</v>
      </c>
      <c r="C1197" s="147" t="str">
        <f>'2020_1-2-4_Download'!$G$8</f>
        <v>Syrien</v>
      </c>
      <c r="D1197" s="5" t="s">
        <v>71</v>
      </c>
      <c r="E1197" s="5">
        <f>'2020_1-2-4_Download'!G62</f>
        <v>5458</v>
      </c>
    </row>
    <row r="1198" spans="1:5">
      <c r="A1198" s="5">
        <f>'2020_1-2-4_Download'!D63</f>
        <v>2011</v>
      </c>
      <c r="B1198" s="5" t="str">
        <f>'2020_1-2-4_Download'!C63</f>
        <v>Braunschweig  Stadt</v>
      </c>
      <c r="C1198" s="147" t="str">
        <f>'2020_1-2-4_Download'!$G$8</f>
        <v>Syrien</v>
      </c>
      <c r="D1198" s="5" t="s">
        <v>71</v>
      </c>
      <c r="E1198" s="5">
        <f>'2020_1-2-4_Download'!G63</f>
        <v>171</v>
      </c>
    </row>
    <row r="1199" spans="1:5">
      <c r="A1199" s="5">
        <f>'2020_1-2-4_Download'!D64</f>
        <v>2011</v>
      </c>
      <c r="B1199" s="5" t="str">
        <f>'2020_1-2-4_Download'!C64</f>
        <v>Salzgitter  Stadt</v>
      </c>
      <c r="C1199" s="147" t="str">
        <f>'2020_1-2-4_Download'!$G$8</f>
        <v>Syrien</v>
      </c>
      <c r="D1199" s="5" t="s">
        <v>71</v>
      </c>
      <c r="E1199" s="5">
        <f>'2020_1-2-4_Download'!G64</f>
        <v>34</v>
      </c>
    </row>
    <row r="1200" spans="1:5">
      <c r="A1200" s="5">
        <f>'2020_1-2-4_Download'!D65</f>
        <v>2011</v>
      </c>
      <c r="B1200" s="5" t="str">
        <f>'2020_1-2-4_Download'!C65</f>
        <v>Wolfsburg  Stadt</v>
      </c>
      <c r="C1200" s="147" t="str">
        <f>'2020_1-2-4_Download'!$G$8</f>
        <v>Syrien</v>
      </c>
      <c r="D1200" s="5" t="s">
        <v>71</v>
      </c>
      <c r="E1200" s="5">
        <f>'2020_1-2-4_Download'!G65</f>
        <v>156</v>
      </c>
    </row>
    <row r="1201" spans="1:5">
      <c r="A1201" s="5">
        <f>'2020_1-2-4_Download'!D66</f>
        <v>2011</v>
      </c>
      <c r="B1201" s="5" t="str">
        <f>'2020_1-2-4_Download'!C66</f>
        <v>Gifhorn</v>
      </c>
      <c r="C1201" s="147" t="str">
        <f>'2020_1-2-4_Download'!$G$8</f>
        <v>Syrien</v>
      </c>
      <c r="D1201" s="5" t="s">
        <v>71</v>
      </c>
      <c r="E1201" s="5">
        <f>'2020_1-2-4_Download'!G66</f>
        <v>43</v>
      </c>
    </row>
    <row r="1202" spans="1:5">
      <c r="A1202" s="5">
        <f>'2020_1-2-4_Download'!D67</f>
        <v>2011</v>
      </c>
      <c r="B1202" s="5" t="str">
        <f>'2020_1-2-4_Download'!C67</f>
        <v>Goslar</v>
      </c>
      <c r="C1202" s="147" t="str">
        <f>'2020_1-2-4_Download'!$G$8</f>
        <v>Syrien</v>
      </c>
      <c r="D1202" s="5" t="s">
        <v>71</v>
      </c>
      <c r="E1202" s="5">
        <f>'2020_1-2-4_Download'!G67</f>
        <v>63</v>
      </c>
    </row>
    <row r="1203" spans="1:5">
      <c r="A1203" s="5">
        <f>'2020_1-2-4_Download'!D68</f>
        <v>2011</v>
      </c>
      <c r="B1203" s="5" t="str">
        <f>'2020_1-2-4_Download'!C68</f>
        <v>Helmstedt</v>
      </c>
      <c r="C1203" s="147" t="str">
        <f>'2020_1-2-4_Download'!$G$8</f>
        <v>Syrien</v>
      </c>
      <c r="D1203" s="5" t="s">
        <v>71</v>
      </c>
      <c r="E1203" s="5">
        <f>'2020_1-2-4_Download'!G68</f>
        <v>50</v>
      </c>
    </row>
    <row r="1204" spans="1:5">
      <c r="A1204" s="5">
        <f>'2020_1-2-4_Download'!D69</f>
        <v>2011</v>
      </c>
      <c r="B1204" s="5" t="str">
        <f>'2020_1-2-4_Download'!C69</f>
        <v>Northeim</v>
      </c>
      <c r="C1204" s="147" t="str">
        <f>'2020_1-2-4_Download'!$G$8</f>
        <v>Syrien</v>
      </c>
      <c r="D1204" s="5" t="s">
        <v>71</v>
      </c>
      <c r="E1204" s="5">
        <f>'2020_1-2-4_Download'!G69</f>
        <v>94</v>
      </c>
    </row>
    <row r="1205" spans="1:5">
      <c r="A1205" s="5">
        <f>'2020_1-2-4_Download'!D70</f>
        <v>2011</v>
      </c>
      <c r="B1205" s="5" t="str">
        <f>'2020_1-2-4_Download'!C70</f>
        <v>Peine</v>
      </c>
      <c r="C1205" s="147" t="str">
        <f>'2020_1-2-4_Download'!$G$8</f>
        <v>Syrien</v>
      </c>
      <c r="D1205" s="5" t="s">
        <v>71</v>
      </c>
      <c r="E1205" s="5">
        <f>'2020_1-2-4_Download'!G70</f>
        <v>123</v>
      </c>
    </row>
    <row r="1206" spans="1:5">
      <c r="A1206" s="5">
        <f>'2020_1-2-4_Download'!D71</f>
        <v>2011</v>
      </c>
      <c r="B1206" s="5" t="str">
        <f>'2020_1-2-4_Download'!C71</f>
        <v>Wolfenbüttel</v>
      </c>
      <c r="C1206" s="147" t="str">
        <f>'2020_1-2-4_Download'!$G$8</f>
        <v>Syrien</v>
      </c>
      <c r="D1206" s="5" t="s">
        <v>71</v>
      </c>
      <c r="E1206" s="5">
        <f>'2020_1-2-4_Download'!G71</f>
        <v>154</v>
      </c>
    </row>
    <row r="1207" spans="1:5">
      <c r="A1207" s="5">
        <f>'2020_1-2-4_Download'!D72</f>
        <v>2011</v>
      </c>
      <c r="B1207" s="5" t="str">
        <f>'2020_1-2-4_Download'!C72</f>
        <v>Göttingen</v>
      </c>
      <c r="C1207" s="147" t="str">
        <f>'2020_1-2-4_Download'!$G$8</f>
        <v>Syrien</v>
      </c>
      <c r="D1207" s="5" t="s">
        <v>71</v>
      </c>
      <c r="E1207" s="5">
        <f>'2020_1-2-4_Download'!G72</f>
        <v>232</v>
      </c>
    </row>
    <row r="1208" spans="1:5">
      <c r="A1208" s="5">
        <f>'2020_1-2-4_Download'!D73</f>
        <v>2011</v>
      </c>
      <c r="B1208" s="5" t="str">
        <f>'2020_1-2-4_Download'!C73</f>
        <v>Statistische Region Braunschweig</v>
      </c>
      <c r="C1208" s="147" t="str">
        <f>'2020_1-2-4_Download'!$G$8</f>
        <v>Syrien</v>
      </c>
      <c r="D1208" s="5" t="s">
        <v>71</v>
      </c>
      <c r="E1208" s="5">
        <f>'2020_1-2-4_Download'!G73</f>
        <v>1120</v>
      </c>
    </row>
    <row r="1209" spans="1:5">
      <c r="A1209" s="5">
        <f>'2020_1-2-4_Download'!D74</f>
        <v>2011</v>
      </c>
      <c r="B1209" s="5" t="str">
        <f>'2020_1-2-4_Download'!C74</f>
        <v>Hannover  Region</v>
      </c>
      <c r="C1209" s="147" t="str">
        <f>'2020_1-2-4_Download'!$G$8</f>
        <v>Syrien</v>
      </c>
      <c r="D1209" s="5" t="s">
        <v>71</v>
      </c>
      <c r="E1209" s="5">
        <f>'2020_1-2-4_Download'!G74</f>
        <v>1186</v>
      </c>
    </row>
    <row r="1210" spans="1:5">
      <c r="A1210" s="5">
        <f>'2020_1-2-4_Download'!D75</f>
        <v>2011</v>
      </c>
      <c r="B1210" s="5" t="str">
        <f>'2020_1-2-4_Download'!C75</f>
        <v>dav. Hannover  Lhst.</v>
      </c>
      <c r="C1210" s="147" t="str">
        <f>'2020_1-2-4_Download'!$G$8</f>
        <v>Syrien</v>
      </c>
      <c r="D1210" s="5" t="s">
        <v>71</v>
      </c>
      <c r="E1210" s="5">
        <f>'2020_1-2-4_Download'!G75</f>
        <v>543</v>
      </c>
    </row>
    <row r="1211" spans="1:5">
      <c r="A1211" s="5">
        <f>'2020_1-2-4_Download'!D76</f>
        <v>2011</v>
      </c>
      <c r="B1211" s="5" t="str">
        <f>'2020_1-2-4_Download'!C76</f>
        <v>dav. Hannover  Umland</v>
      </c>
      <c r="C1211" s="147" t="str">
        <f>'2020_1-2-4_Download'!$G$8</f>
        <v>Syrien</v>
      </c>
      <c r="D1211" s="5" t="s">
        <v>71</v>
      </c>
      <c r="E1211" s="5">
        <f>'2020_1-2-4_Download'!G76</f>
        <v>643</v>
      </c>
    </row>
    <row r="1212" spans="1:5">
      <c r="A1212" s="5">
        <f>'2020_1-2-4_Download'!D77</f>
        <v>2011</v>
      </c>
      <c r="B1212" s="5" t="str">
        <f>'2020_1-2-4_Download'!C77</f>
        <v>Diepholz</v>
      </c>
      <c r="C1212" s="147" t="str">
        <f>'2020_1-2-4_Download'!$G$8</f>
        <v>Syrien</v>
      </c>
      <c r="D1212" s="5" t="s">
        <v>71</v>
      </c>
      <c r="E1212" s="5">
        <f>'2020_1-2-4_Download'!G77</f>
        <v>186</v>
      </c>
    </row>
    <row r="1213" spans="1:5">
      <c r="A1213" s="5">
        <f>'2020_1-2-4_Download'!D78</f>
        <v>2011</v>
      </c>
      <c r="B1213" s="5" t="str">
        <f>'2020_1-2-4_Download'!C78</f>
        <v>Hameln-Pyrmont</v>
      </c>
      <c r="C1213" s="147" t="str">
        <f>'2020_1-2-4_Download'!$G$8</f>
        <v>Syrien</v>
      </c>
      <c r="D1213" s="5" t="s">
        <v>71</v>
      </c>
      <c r="E1213" s="5">
        <f>'2020_1-2-4_Download'!G78</f>
        <v>135</v>
      </c>
    </row>
    <row r="1214" spans="1:5">
      <c r="A1214" s="5">
        <f>'2020_1-2-4_Download'!D79</f>
        <v>2011</v>
      </c>
      <c r="B1214" s="5" t="str">
        <f>'2020_1-2-4_Download'!C79</f>
        <v>Hildesheim</v>
      </c>
      <c r="C1214" s="147" t="str">
        <f>'2020_1-2-4_Download'!$G$8</f>
        <v>Syrien</v>
      </c>
      <c r="D1214" s="5" t="s">
        <v>71</v>
      </c>
      <c r="E1214" s="5">
        <f>'2020_1-2-4_Download'!G79</f>
        <v>275</v>
      </c>
    </row>
    <row r="1215" spans="1:5">
      <c r="A1215" s="5">
        <f>'2020_1-2-4_Download'!D80</f>
        <v>2011</v>
      </c>
      <c r="B1215" s="5" t="str">
        <f>'2020_1-2-4_Download'!C80</f>
        <v>Holzminden</v>
      </c>
      <c r="C1215" s="147" t="str">
        <f>'2020_1-2-4_Download'!$G$8</f>
        <v>Syrien</v>
      </c>
      <c r="D1215" s="5" t="s">
        <v>71</v>
      </c>
      <c r="E1215" s="5">
        <f>'2020_1-2-4_Download'!G80</f>
        <v>91</v>
      </c>
    </row>
    <row r="1216" spans="1:5">
      <c r="A1216" s="5">
        <f>'2020_1-2-4_Download'!D81</f>
        <v>2011</v>
      </c>
      <c r="B1216" s="5" t="str">
        <f>'2020_1-2-4_Download'!C81</f>
        <v>Nienburg (Weser)</v>
      </c>
      <c r="C1216" s="147" t="str">
        <f>'2020_1-2-4_Download'!$G$8</f>
        <v>Syrien</v>
      </c>
      <c r="D1216" s="5" t="s">
        <v>71</v>
      </c>
      <c r="E1216" s="5">
        <f>'2020_1-2-4_Download'!G81</f>
        <v>345</v>
      </c>
    </row>
    <row r="1217" spans="1:5">
      <c r="A1217" s="5">
        <f>'2020_1-2-4_Download'!D82</f>
        <v>2011</v>
      </c>
      <c r="B1217" s="5" t="str">
        <f>'2020_1-2-4_Download'!C82</f>
        <v>Schaumburg</v>
      </c>
      <c r="C1217" s="147" t="str">
        <f>'2020_1-2-4_Download'!$G$8</f>
        <v>Syrien</v>
      </c>
      <c r="D1217" s="5" t="s">
        <v>71</v>
      </c>
      <c r="E1217" s="5">
        <f>'2020_1-2-4_Download'!G82</f>
        <v>143</v>
      </c>
    </row>
    <row r="1218" spans="1:5">
      <c r="A1218" s="5">
        <f>'2020_1-2-4_Download'!D83</f>
        <v>2011</v>
      </c>
      <c r="B1218" s="5" t="str">
        <f>'2020_1-2-4_Download'!C83</f>
        <v>Statistische Region Hannover</v>
      </c>
      <c r="C1218" s="147" t="str">
        <f>'2020_1-2-4_Download'!$G$8</f>
        <v>Syrien</v>
      </c>
      <c r="D1218" s="5" t="s">
        <v>71</v>
      </c>
      <c r="E1218" s="5">
        <f>'2020_1-2-4_Download'!G83</f>
        <v>2361</v>
      </c>
    </row>
    <row r="1219" spans="1:5">
      <c r="A1219" s="5">
        <f>'2020_1-2-4_Download'!D84</f>
        <v>2011</v>
      </c>
      <c r="B1219" s="5" t="str">
        <f>'2020_1-2-4_Download'!C84</f>
        <v>Celle</v>
      </c>
      <c r="C1219" s="147" t="str">
        <f>'2020_1-2-4_Download'!$G$8</f>
        <v>Syrien</v>
      </c>
      <c r="D1219" s="5" t="s">
        <v>71</v>
      </c>
      <c r="E1219" s="5">
        <f>'2020_1-2-4_Download'!G84</f>
        <v>139</v>
      </c>
    </row>
    <row r="1220" spans="1:5">
      <c r="A1220" s="5">
        <f>'2020_1-2-4_Download'!D85</f>
        <v>2011</v>
      </c>
      <c r="B1220" s="5" t="str">
        <f>'2020_1-2-4_Download'!C85</f>
        <v>Cuxhaven</v>
      </c>
      <c r="C1220" s="147" t="str">
        <f>'2020_1-2-4_Download'!$G$8</f>
        <v>Syrien</v>
      </c>
      <c r="D1220" s="5" t="s">
        <v>71</v>
      </c>
      <c r="E1220" s="5">
        <f>'2020_1-2-4_Download'!G85</f>
        <v>94</v>
      </c>
    </row>
    <row r="1221" spans="1:5">
      <c r="A1221" s="5">
        <f>'2020_1-2-4_Download'!D86</f>
        <v>2011</v>
      </c>
      <c r="B1221" s="5" t="str">
        <f>'2020_1-2-4_Download'!C86</f>
        <v>Harburg</v>
      </c>
      <c r="C1221" s="147" t="str">
        <f>'2020_1-2-4_Download'!$G$8</f>
        <v>Syrien</v>
      </c>
      <c r="D1221" s="5" t="s">
        <v>71</v>
      </c>
      <c r="E1221" s="5">
        <f>'2020_1-2-4_Download'!G86</f>
        <v>106</v>
      </c>
    </row>
    <row r="1222" spans="1:5">
      <c r="A1222" s="5">
        <f>'2020_1-2-4_Download'!D87</f>
        <v>2011</v>
      </c>
      <c r="B1222" s="5" t="str">
        <f>'2020_1-2-4_Download'!C87</f>
        <v>Lüchow-Dannenberg</v>
      </c>
      <c r="C1222" s="147" t="str">
        <f>'2020_1-2-4_Download'!$G$8</f>
        <v>Syrien</v>
      </c>
      <c r="D1222" s="5" t="s">
        <v>71</v>
      </c>
      <c r="E1222" s="5">
        <f>'2020_1-2-4_Download'!G87</f>
        <v>8</v>
      </c>
    </row>
    <row r="1223" spans="1:5">
      <c r="A1223" s="5">
        <f>'2020_1-2-4_Download'!D88</f>
        <v>2011</v>
      </c>
      <c r="B1223" s="5" t="str">
        <f>'2020_1-2-4_Download'!C88</f>
        <v>Lüneburg</v>
      </c>
      <c r="C1223" s="147" t="str">
        <f>'2020_1-2-4_Download'!$G$8</f>
        <v>Syrien</v>
      </c>
      <c r="D1223" s="5" t="s">
        <v>71</v>
      </c>
      <c r="E1223" s="5">
        <f>'2020_1-2-4_Download'!G88</f>
        <v>83</v>
      </c>
    </row>
    <row r="1224" spans="1:5">
      <c r="A1224" s="5">
        <f>'2020_1-2-4_Download'!D89</f>
        <v>2011</v>
      </c>
      <c r="B1224" s="5" t="str">
        <f>'2020_1-2-4_Download'!C89</f>
        <v>Osterholz</v>
      </c>
      <c r="C1224" s="147" t="str">
        <f>'2020_1-2-4_Download'!$G$8</f>
        <v>Syrien</v>
      </c>
      <c r="D1224" s="5" t="s">
        <v>71</v>
      </c>
      <c r="E1224" s="5">
        <f>'2020_1-2-4_Download'!G89</f>
        <v>95</v>
      </c>
    </row>
    <row r="1225" spans="1:5">
      <c r="A1225" s="5">
        <f>'2020_1-2-4_Download'!D90</f>
        <v>2011</v>
      </c>
      <c r="B1225" s="5" t="str">
        <f>'2020_1-2-4_Download'!C90</f>
        <v>Rotenburg (Wümme)</v>
      </c>
      <c r="C1225" s="147" t="str">
        <f>'2020_1-2-4_Download'!$G$8</f>
        <v>Syrien</v>
      </c>
      <c r="D1225" s="5" t="s">
        <v>71</v>
      </c>
      <c r="E1225" s="5">
        <f>'2020_1-2-4_Download'!G90</f>
        <v>64</v>
      </c>
    </row>
    <row r="1226" spans="1:5">
      <c r="A1226" s="5">
        <f>'2020_1-2-4_Download'!D91</f>
        <v>2011</v>
      </c>
      <c r="B1226" s="5" t="str">
        <f>'2020_1-2-4_Download'!C91</f>
        <v>Heidekreis</v>
      </c>
      <c r="C1226" s="147" t="str">
        <f>'2020_1-2-4_Download'!$G$8</f>
        <v>Syrien</v>
      </c>
      <c r="D1226" s="5" t="s">
        <v>71</v>
      </c>
      <c r="E1226" s="5">
        <f>'2020_1-2-4_Download'!G91</f>
        <v>95</v>
      </c>
    </row>
    <row r="1227" spans="1:5">
      <c r="A1227" s="5">
        <f>'2020_1-2-4_Download'!D92</f>
        <v>2011</v>
      </c>
      <c r="B1227" s="5" t="str">
        <f>'2020_1-2-4_Download'!C92</f>
        <v>Stade</v>
      </c>
      <c r="C1227" s="147" t="str">
        <f>'2020_1-2-4_Download'!$G$8</f>
        <v>Syrien</v>
      </c>
      <c r="D1227" s="5" t="s">
        <v>71</v>
      </c>
      <c r="E1227" s="5">
        <f>'2020_1-2-4_Download'!G92</f>
        <v>95</v>
      </c>
    </row>
    <row r="1228" spans="1:5">
      <c r="A1228" s="5">
        <f>'2020_1-2-4_Download'!D93</f>
        <v>2011</v>
      </c>
      <c r="B1228" s="5" t="str">
        <f>'2020_1-2-4_Download'!C93</f>
        <v>Uelzen</v>
      </c>
      <c r="C1228" s="147" t="str">
        <f>'2020_1-2-4_Download'!$G$8</f>
        <v>Syrien</v>
      </c>
      <c r="D1228" s="5" t="s">
        <v>71</v>
      </c>
      <c r="E1228" s="5">
        <f>'2020_1-2-4_Download'!G93</f>
        <v>48</v>
      </c>
    </row>
    <row r="1229" spans="1:5">
      <c r="A1229" s="5">
        <f>'2020_1-2-4_Download'!D94</f>
        <v>2011</v>
      </c>
      <c r="B1229" s="5" t="str">
        <f>'2020_1-2-4_Download'!C94</f>
        <v>Verden</v>
      </c>
      <c r="C1229" s="147" t="str">
        <f>'2020_1-2-4_Download'!$G$8</f>
        <v>Syrien</v>
      </c>
      <c r="D1229" s="5" t="s">
        <v>71</v>
      </c>
      <c r="E1229" s="5">
        <f>'2020_1-2-4_Download'!G94</f>
        <v>131</v>
      </c>
    </row>
    <row r="1230" spans="1:5">
      <c r="A1230" s="5">
        <f>'2020_1-2-4_Download'!D95</f>
        <v>2011</v>
      </c>
      <c r="B1230" s="5" t="str">
        <f>'2020_1-2-4_Download'!C95</f>
        <v>Statistische Region Lüneburg</v>
      </c>
      <c r="C1230" s="147" t="str">
        <f>'2020_1-2-4_Download'!$G$8</f>
        <v>Syrien</v>
      </c>
      <c r="D1230" s="5" t="s">
        <v>71</v>
      </c>
      <c r="E1230" s="5">
        <f>'2020_1-2-4_Download'!G95</f>
        <v>958</v>
      </c>
    </row>
    <row r="1231" spans="1:5">
      <c r="A1231" s="5">
        <f>'2020_1-2-4_Download'!D96</f>
        <v>2011</v>
      </c>
      <c r="B1231" s="5" t="str">
        <f>'2020_1-2-4_Download'!C96</f>
        <v>Delmenhorst  Stadt</v>
      </c>
      <c r="C1231" s="147" t="str">
        <f>'2020_1-2-4_Download'!$G$8</f>
        <v>Syrien</v>
      </c>
      <c r="D1231" s="5" t="s">
        <v>71</v>
      </c>
      <c r="E1231" s="5">
        <f>'2020_1-2-4_Download'!G96</f>
        <v>75</v>
      </c>
    </row>
    <row r="1232" spans="1:5">
      <c r="A1232" s="5">
        <f>'2020_1-2-4_Download'!D97</f>
        <v>2011</v>
      </c>
      <c r="B1232" s="5" t="str">
        <f>'2020_1-2-4_Download'!C97</f>
        <v>Emden  Stadt</v>
      </c>
      <c r="C1232" s="147" t="str">
        <f>'2020_1-2-4_Download'!$G$8</f>
        <v>Syrien</v>
      </c>
      <c r="D1232" s="5" t="s">
        <v>71</v>
      </c>
      <c r="E1232" s="5">
        <f>'2020_1-2-4_Download'!G97</f>
        <v>6</v>
      </c>
    </row>
    <row r="1233" spans="1:5">
      <c r="A1233" s="5">
        <f>'2020_1-2-4_Download'!D98</f>
        <v>2011</v>
      </c>
      <c r="B1233" s="5" t="str">
        <f>'2020_1-2-4_Download'!C98</f>
        <v>Oldenburg(Oldb)  Stadt</v>
      </c>
      <c r="C1233" s="147" t="str">
        <f>'2020_1-2-4_Download'!$G$8</f>
        <v>Syrien</v>
      </c>
      <c r="D1233" s="5" t="s">
        <v>71</v>
      </c>
      <c r="E1233" s="5">
        <f>'2020_1-2-4_Download'!G98</f>
        <v>153</v>
      </c>
    </row>
    <row r="1234" spans="1:5">
      <c r="A1234" s="5">
        <f>'2020_1-2-4_Download'!D99</f>
        <v>2011</v>
      </c>
      <c r="B1234" s="5" t="str">
        <f>'2020_1-2-4_Download'!C99</f>
        <v>Osnabrück  Stadt</v>
      </c>
      <c r="C1234" s="147" t="str">
        <f>'2020_1-2-4_Download'!$G$8</f>
        <v>Syrien</v>
      </c>
      <c r="D1234" s="5" t="s">
        <v>71</v>
      </c>
      <c r="E1234" s="5">
        <f>'2020_1-2-4_Download'!G99</f>
        <v>93</v>
      </c>
    </row>
    <row r="1235" spans="1:5">
      <c r="A1235" s="5">
        <f>'2020_1-2-4_Download'!D100</f>
        <v>2011</v>
      </c>
      <c r="B1235" s="5" t="str">
        <f>'2020_1-2-4_Download'!C100</f>
        <v>Wilhelmshaven  Stadt</v>
      </c>
      <c r="C1235" s="147" t="str">
        <f>'2020_1-2-4_Download'!$G$8</f>
        <v>Syrien</v>
      </c>
      <c r="D1235" s="5" t="s">
        <v>71</v>
      </c>
      <c r="E1235" s="5">
        <f>'2020_1-2-4_Download'!G100</f>
        <v>44</v>
      </c>
    </row>
    <row r="1236" spans="1:5">
      <c r="A1236" s="5">
        <f>'2020_1-2-4_Download'!D101</f>
        <v>2011</v>
      </c>
      <c r="B1236" s="5" t="str">
        <f>'2020_1-2-4_Download'!C101</f>
        <v>Ammerland</v>
      </c>
      <c r="C1236" s="147" t="str">
        <f>'2020_1-2-4_Download'!$G$8</f>
        <v>Syrien</v>
      </c>
      <c r="D1236" s="5" t="s">
        <v>71</v>
      </c>
      <c r="E1236" s="5">
        <f>'2020_1-2-4_Download'!G101</f>
        <v>117</v>
      </c>
    </row>
    <row r="1237" spans="1:5">
      <c r="A1237" s="5">
        <f>'2020_1-2-4_Download'!D102</f>
        <v>2011</v>
      </c>
      <c r="B1237" s="5" t="str">
        <f>'2020_1-2-4_Download'!C102</f>
        <v>Aurich</v>
      </c>
      <c r="C1237" s="147" t="str">
        <f>'2020_1-2-4_Download'!$G$8</f>
        <v>Syrien</v>
      </c>
      <c r="D1237" s="5" t="s">
        <v>71</v>
      </c>
      <c r="E1237" s="5">
        <f>'2020_1-2-4_Download'!G102</f>
        <v>86</v>
      </c>
    </row>
    <row r="1238" spans="1:5">
      <c r="A1238" s="5">
        <f>'2020_1-2-4_Download'!D103</f>
        <v>2011</v>
      </c>
      <c r="B1238" s="5" t="str">
        <f>'2020_1-2-4_Download'!C103</f>
        <v>Cloppenburg</v>
      </c>
      <c r="C1238" s="147" t="str">
        <f>'2020_1-2-4_Download'!$G$8</f>
        <v>Syrien</v>
      </c>
      <c r="D1238" s="5" t="s">
        <v>71</v>
      </c>
      <c r="E1238" s="5">
        <f>'2020_1-2-4_Download'!G103</f>
        <v>171</v>
      </c>
    </row>
    <row r="1239" spans="1:5">
      <c r="A1239" s="5">
        <f>'2020_1-2-4_Download'!D104</f>
        <v>2011</v>
      </c>
      <c r="B1239" s="5" t="str">
        <f>'2020_1-2-4_Download'!C104</f>
        <v>Emsland</v>
      </c>
      <c r="C1239" s="147" t="str">
        <f>'2020_1-2-4_Download'!$G$8</f>
        <v>Syrien</v>
      </c>
      <c r="D1239" s="5" t="s">
        <v>71</v>
      </c>
      <c r="E1239" s="5">
        <f>'2020_1-2-4_Download'!G104</f>
        <v>127</v>
      </c>
    </row>
    <row r="1240" spans="1:5">
      <c r="A1240" s="5">
        <f>'2020_1-2-4_Download'!D105</f>
        <v>2011</v>
      </c>
      <c r="B1240" s="5" t="str">
        <f>'2020_1-2-4_Download'!C105</f>
        <v>Friesland</v>
      </c>
      <c r="C1240" s="147" t="str">
        <f>'2020_1-2-4_Download'!$G$8</f>
        <v>Syrien</v>
      </c>
      <c r="D1240" s="5" t="s">
        <v>71</v>
      </c>
      <c r="E1240" s="5">
        <f>'2020_1-2-4_Download'!G105</f>
        <v>43</v>
      </c>
    </row>
    <row r="1241" spans="1:5">
      <c r="A1241" s="5">
        <f>'2020_1-2-4_Download'!D106</f>
        <v>2011</v>
      </c>
      <c r="B1241" s="5" t="str">
        <f>'2020_1-2-4_Download'!C106</f>
        <v>Grafschaft Bentheim</v>
      </c>
      <c r="C1241" s="147" t="str">
        <f>'2020_1-2-4_Download'!$G$8</f>
        <v>Syrien</v>
      </c>
      <c r="D1241" s="5" t="s">
        <v>71</v>
      </c>
      <c r="E1241" s="5">
        <f>'2020_1-2-4_Download'!G106</f>
        <v>77</v>
      </c>
    </row>
    <row r="1242" spans="1:5">
      <c r="A1242" s="5">
        <f>'2020_1-2-4_Download'!D107</f>
        <v>2011</v>
      </c>
      <c r="B1242" s="5" t="str">
        <f>'2020_1-2-4_Download'!C107</f>
        <v>Leer</v>
      </c>
      <c r="C1242" s="147" t="str">
        <f>'2020_1-2-4_Download'!$G$8</f>
        <v>Syrien</v>
      </c>
      <c r="D1242" s="5" t="s">
        <v>71</v>
      </c>
      <c r="E1242" s="5">
        <f>'2020_1-2-4_Download'!G107</f>
        <v>117</v>
      </c>
    </row>
    <row r="1243" spans="1:5">
      <c r="A1243" s="5">
        <f>'2020_1-2-4_Download'!D108</f>
        <v>2011</v>
      </c>
      <c r="B1243" s="5" t="str">
        <f>'2020_1-2-4_Download'!C108</f>
        <v>Oldenburg</v>
      </c>
      <c r="C1243" s="147" t="str">
        <f>'2020_1-2-4_Download'!$G$8</f>
        <v>Syrien</v>
      </c>
      <c r="D1243" s="5" t="s">
        <v>71</v>
      </c>
      <c r="E1243" s="5">
        <f>'2020_1-2-4_Download'!G108</f>
        <v>97</v>
      </c>
    </row>
    <row r="1244" spans="1:5">
      <c r="A1244" s="5">
        <f>'2020_1-2-4_Download'!D109</f>
        <v>2011</v>
      </c>
      <c r="B1244" s="5" t="str">
        <f>'2020_1-2-4_Download'!C109</f>
        <v>Osnabrück</v>
      </c>
      <c r="C1244" s="147" t="str">
        <f>'2020_1-2-4_Download'!$G$8</f>
        <v>Syrien</v>
      </c>
      <c r="D1244" s="5" t="s">
        <v>71</v>
      </c>
      <c r="E1244" s="5">
        <f>'2020_1-2-4_Download'!G109</f>
        <v>181</v>
      </c>
    </row>
    <row r="1245" spans="1:5">
      <c r="A1245" s="5">
        <f>'2020_1-2-4_Download'!D110</f>
        <v>2011</v>
      </c>
      <c r="B1245" s="5" t="str">
        <f>'2020_1-2-4_Download'!C110</f>
        <v>Vechta</v>
      </c>
      <c r="C1245" s="147" t="str">
        <f>'2020_1-2-4_Download'!$G$8</f>
        <v>Syrien</v>
      </c>
      <c r="D1245" s="5" t="s">
        <v>71</v>
      </c>
      <c r="E1245" s="5">
        <f>'2020_1-2-4_Download'!G110</f>
        <v>216</v>
      </c>
    </row>
    <row r="1246" spans="1:5">
      <c r="A1246" s="5">
        <f>'2020_1-2-4_Download'!D111</f>
        <v>2011</v>
      </c>
      <c r="B1246" s="5" t="str">
        <f>'2020_1-2-4_Download'!C111</f>
        <v>Wesermarsch</v>
      </c>
      <c r="C1246" s="147" t="str">
        <f>'2020_1-2-4_Download'!$G$8</f>
        <v>Syrien</v>
      </c>
      <c r="D1246" s="5" t="s">
        <v>71</v>
      </c>
      <c r="E1246" s="5">
        <f>'2020_1-2-4_Download'!G111</f>
        <v>56</v>
      </c>
    </row>
    <row r="1247" spans="1:5">
      <c r="A1247" s="5">
        <f>'2020_1-2-4_Download'!D112</f>
        <v>2011</v>
      </c>
      <c r="B1247" s="5" t="str">
        <f>'2020_1-2-4_Download'!C112</f>
        <v>Wittmund</v>
      </c>
      <c r="C1247" s="147" t="str">
        <f>'2020_1-2-4_Download'!$G$8</f>
        <v>Syrien</v>
      </c>
      <c r="D1247" s="5" t="s">
        <v>71</v>
      </c>
      <c r="E1247" s="5">
        <f>'2020_1-2-4_Download'!G112</f>
        <v>13</v>
      </c>
    </row>
    <row r="1248" spans="1:5">
      <c r="A1248" s="5">
        <f>'2020_1-2-4_Download'!D113</f>
        <v>2011</v>
      </c>
      <c r="B1248" s="5" t="str">
        <f>'2020_1-2-4_Download'!C113</f>
        <v>Statistische Region Weser-Ems</v>
      </c>
      <c r="C1248" s="147" t="str">
        <f>'2020_1-2-4_Download'!$G$8</f>
        <v>Syrien</v>
      </c>
      <c r="D1248" s="5" t="s">
        <v>71</v>
      </c>
      <c r="E1248" s="5">
        <f>'2020_1-2-4_Download'!G113</f>
        <v>1672</v>
      </c>
    </row>
    <row r="1249" spans="1:5">
      <c r="A1249" s="5">
        <f>'2020_1-2-4_Download'!D114</f>
        <v>2011</v>
      </c>
      <c r="B1249" s="5" t="str">
        <f>'2020_1-2-4_Download'!C114</f>
        <v>Niedersachsen</v>
      </c>
      <c r="C1249" s="147" t="str">
        <f>'2020_1-2-4_Download'!$G$8</f>
        <v>Syrien</v>
      </c>
      <c r="D1249" s="5" t="s">
        <v>71</v>
      </c>
      <c r="E1249" s="5">
        <f>'2020_1-2-4_Download'!G114</f>
        <v>6111</v>
      </c>
    </row>
    <row r="1250" spans="1:5">
      <c r="A1250" s="5">
        <f>'2020_1-2-4_Download'!D115</f>
        <v>2012</v>
      </c>
      <c r="B1250" s="5" t="str">
        <f>'2020_1-2-4_Download'!C115</f>
        <v>Braunschweig  Stadt</v>
      </c>
      <c r="C1250" s="147" t="str">
        <f>'2020_1-2-4_Download'!$G$8</f>
        <v>Syrien</v>
      </c>
      <c r="D1250" s="5" t="s">
        <v>71</v>
      </c>
      <c r="E1250" s="5">
        <f>'2020_1-2-4_Download'!G115</f>
        <v>168</v>
      </c>
    </row>
    <row r="1251" spans="1:5">
      <c r="A1251" s="5">
        <f>'2020_1-2-4_Download'!D116</f>
        <v>2012</v>
      </c>
      <c r="B1251" s="5" t="str">
        <f>'2020_1-2-4_Download'!C116</f>
        <v>Salzgitter  Stadt</v>
      </c>
      <c r="C1251" s="147" t="str">
        <f>'2020_1-2-4_Download'!$G$8</f>
        <v>Syrien</v>
      </c>
      <c r="D1251" s="5" t="s">
        <v>71</v>
      </c>
      <c r="E1251" s="5">
        <f>'2020_1-2-4_Download'!G116</f>
        <v>81</v>
      </c>
    </row>
    <row r="1252" spans="1:5">
      <c r="A1252" s="5">
        <f>'2020_1-2-4_Download'!D117</f>
        <v>2012</v>
      </c>
      <c r="B1252" s="5" t="str">
        <f>'2020_1-2-4_Download'!C117</f>
        <v>Wolfsburg  Stadt</v>
      </c>
      <c r="C1252" s="147" t="str">
        <f>'2020_1-2-4_Download'!$G$8</f>
        <v>Syrien</v>
      </c>
      <c r="D1252" s="5" t="s">
        <v>71</v>
      </c>
      <c r="E1252" s="5">
        <f>'2020_1-2-4_Download'!G117</f>
        <v>225</v>
      </c>
    </row>
    <row r="1253" spans="1:5">
      <c r="A1253" s="5">
        <f>'2020_1-2-4_Download'!D118</f>
        <v>2012</v>
      </c>
      <c r="B1253" s="5" t="str">
        <f>'2020_1-2-4_Download'!C118</f>
        <v>Gifhorn</v>
      </c>
      <c r="C1253" s="147" t="str">
        <f>'2020_1-2-4_Download'!$G$8</f>
        <v>Syrien</v>
      </c>
      <c r="D1253" s="5" t="s">
        <v>71</v>
      </c>
      <c r="E1253" s="5">
        <f>'2020_1-2-4_Download'!G118</f>
        <v>71</v>
      </c>
    </row>
    <row r="1254" spans="1:5">
      <c r="A1254" s="5">
        <f>'2020_1-2-4_Download'!D119</f>
        <v>2012</v>
      </c>
      <c r="B1254" s="5" t="str">
        <f>'2020_1-2-4_Download'!C119</f>
        <v>Goslar</v>
      </c>
      <c r="C1254" s="147" t="str">
        <f>'2020_1-2-4_Download'!$G$8</f>
        <v>Syrien</v>
      </c>
      <c r="D1254" s="5" t="s">
        <v>71</v>
      </c>
      <c r="E1254" s="5">
        <f>'2020_1-2-4_Download'!G119</f>
        <v>75</v>
      </c>
    </row>
    <row r="1255" spans="1:5">
      <c r="A1255" s="5">
        <f>'2020_1-2-4_Download'!D120</f>
        <v>2012</v>
      </c>
      <c r="B1255" s="5" t="str">
        <f>'2020_1-2-4_Download'!C120</f>
        <v>Helmstedt</v>
      </c>
      <c r="C1255" s="147" t="str">
        <f>'2020_1-2-4_Download'!$G$8</f>
        <v>Syrien</v>
      </c>
      <c r="D1255" s="5" t="s">
        <v>71</v>
      </c>
      <c r="E1255" s="5">
        <f>'2020_1-2-4_Download'!G120</f>
        <v>57</v>
      </c>
    </row>
    <row r="1256" spans="1:5">
      <c r="A1256" s="5">
        <f>'2020_1-2-4_Download'!D121</f>
        <v>2012</v>
      </c>
      <c r="B1256" s="5" t="str">
        <f>'2020_1-2-4_Download'!C121</f>
        <v>Northeim</v>
      </c>
      <c r="C1256" s="147" t="str">
        <f>'2020_1-2-4_Download'!$G$8</f>
        <v>Syrien</v>
      </c>
      <c r="D1256" s="5" t="s">
        <v>71</v>
      </c>
      <c r="E1256" s="5">
        <f>'2020_1-2-4_Download'!G121</f>
        <v>107</v>
      </c>
    </row>
    <row r="1257" spans="1:5">
      <c r="A1257" s="5">
        <f>'2020_1-2-4_Download'!D122</f>
        <v>2012</v>
      </c>
      <c r="B1257" s="5" t="str">
        <f>'2020_1-2-4_Download'!C122</f>
        <v>Peine</v>
      </c>
      <c r="C1257" s="147" t="str">
        <f>'2020_1-2-4_Download'!$G$8</f>
        <v>Syrien</v>
      </c>
      <c r="D1257" s="5" t="s">
        <v>71</v>
      </c>
      <c r="E1257" s="5">
        <f>'2020_1-2-4_Download'!G122</f>
        <v>136</v>
      </c>
    </row>
    <row r="1258" spans="1:5">
      <c r="A1258" s="5">
        <f>'2020_1-2-4_Download'!D123</f>
        <v>2012</v>
      </c>
      <c r="B1258" s="5" t="str">
        <f>'2020_1-2-4_Download'!C123</f>
        <v>Wolfenbüttel</v>
      </c>
      <c r="C1258" s="147" t="str">
        <f>'2020_1-2-4_Download'!$G$8</f>
        <v>Syrien</v>
      </c>
      <c r="D1258" s="5" t="s">
        <v>71</v>
      </c>
      <c r="E1258" s="5">
        <f>'2020_1-2-4_Download'!G123</f>
        <v>185</v>
      </c>
    </row>
    <row r="1259" spans="1:5">
      <c r="A1259" s="5">
        <f>'2020_1-2-4_Download'!D124</f>
        <v>2012</v>
      </c>
      <c r="B1259" s="5" t="str">
        <f>'2020_1-2-4_Download'!C124</f>
        <v>Göttingen</v>
      </c>
      <c r="C1259" s="147" t="str">
        <f>'2020_1-2-4_Download'!$G$8</f>
        <v>Syrien</v>
      </c>
      <c r="D1259" s="5" t="s">
        <v>71</v>
      </c>
      <c r="E1259" s="5">
        <f>'2020_1-2-4_Download'!G124</f>
        <v>353</v>
      </c>
    </row>
    <row r="1260" spans="1:5">
      <c r="A1260" s="5">
        <f>'2020_1-2-4_Download'!D125</f>
        <v>2012</v>
      </c>
      <c r="B1260" s="5" t="str">
        <f>'2020_1-2-4_Download'!C125</f>
        <v>Statistische Region Braunschweig</v>
      </c>
      <c r="C1260" s="147" t="str">
        <f>'2020_1-2-4_Download'!$G$8</f>
        <v>Syrien</v>
      </c>
      <c r="D1260" s="5" t="s">
        <v>71</v>
      </c>
      <c r="E1260" s="5">
        <f>'2020_1-2-4_Download'!G125</f>
        <v>1458</v>
      </c>
    </row>
    <row r="1261" spans="1:5">
      <c r="A1261" s="5">
        <f>'2020_1-2-4_Download'!D126</f>
        <v>2012</v>
      </c>
      <c r="B1261" s="5" t="str">
        <f>'2020_1-2-4_Download'!C126</f>
        <v>Hannover  Region</v>
      </c>
      <c r="C1261" s="147" t="str">
        <f>'2020_1-2-4_Download'!$G$8</f>
        <v>Syrien</v>
      </c>
      <c r="D1261" s="5" t="s">
        <v>71</v>
      </c>
      <c r="E1261" s="5">
        <f>'2020_1-2-4_Download'!G126</f>
        <v>1391</v>
      </c>
    </row>
    <row r="1262" spans="1:5">
      <c r="A1262" s="5">
        <f>'2020_1-2-4_Download'!D127</f>
        <v>2012</v>
      </c>
      <c r="B1262" s="5" t="str">
        <f>'2020_1-2-4_Download'!C127</f>
        <v>dav. Hannover  Lhst.</v>
      </c>
      <c r="C1262" s="147" t="str">
        <f>'2020_1-2-4_Download'!$G$8</f>
        <v>Syrien</v>
      </c>
      <c r="D1262" s="5" t="s">
        <v>71</v>
      </c>
      <c r="E1262" s="5">
        <f>'2020_1-2-4_Download'!G127</f>
        <v>612</v>
      </c>
    </row>
    <row r="1263" spans="1:5">
      <c r="A1263" s="5">
        <f>'2020_1-2-4_Download'!D128</f>
        <v>2012</v>
      </c>
      <c r="B1263" s="5" t="str">
        <f>'2020_1-2-4_Download'!C128</f>
        <v>dav. Hannover  Umland</v>
      </c>
      <c r="C1263" s="147" t="str">
        <f>'2020_1-2-4_Download'!$G$8</f>
        <v>Syrien</v>
      </c>
      <c r="D1263" s="5" t="s">
        <v>71</v>
      </c>
      <c r="E1263" s="5">
        <f>'2020_1-2-4_Download'!G128</f>
        <v>779</v>
      </c>
    </row>
    <row r="1264" spans="1:5">
      <c r="A1264" s="5">
        <f>'2020_1-2-4_Download'!D129</f>
        <v>2012</v>
      </c>
      <c r="B1264" s="5" t="str">
        <f>'2020_1-2-4_Download'!C129</f>
        <v>Diepholz</v>
      </c>
      <c r="C1264" s="147" t="str">
        <f>'2020_1-2-4_Download'!$G$8</f>
        <v>Syrien</v>
      </c>
      <c r="D1264" s="5" t="s">
        <v>71</v>
      </c>
      <c r="E1264" s="5">
        <f>'2020_1-2-4_Download'!G129</f>
        <v>219</v>
      </c>
    </row>
    <row r="1265" spans="1:5">
      <c r="A1265" s="5">
        <f>'2020_1-2-4_Download'!D130</f>
        <v>2012</v>
      </c>
      <c r="B1265" s="5" t="str">
        <f>'2020_1-2-4_Download'!C130</f>
        <v>Hameln-Pyrmont</v>
      </c>
      <c r="C1265" s="147" t="str">
        <f>'2020_1-2-4_Download'!$G$8</f>
        <v>Syrien</v>
      </c>
      <c r="D1265" s="5" t="s">
        <v>71</v>
      </c>
      <c r="E1265" s="5">
        <f>'2020_1-2-4_Download'!G130</f>
        <v>203</v>
      </c>
    </row>
    <row r="1266" spans="1:5">
      <c r="A1266" s="5">
        <f>'2020_1-2-4_Download'!D131</f>
        <v>2012</v>
      </c>
      <c r="B1266" s="5" t="str">
        <f>'2020_1-2-4_Download'!C131</f>
        <v>Hildesheim</v>
      </c>
      <c r="C1266" s="147" t="str">
        <f>'2020_1-2-4_Download'!$G$8</f>
        <v>Syrien</v>
      </c>
      <c r="D1266" s="5" t="s">
        <v>71</v>
      </c>
      <c r="E1266" s="5">
        <f>'2020_1-2-4_Download'!G131</f>
        <v>355</v>
      </c>
    </row>
    <row r="1267" spans="1:5">
      <c r="A1267" s="5">
        <f>'2020_1-2-4_Download'!D132</f>
        <v>2012</v>
      </c>
      <c r="B1267" s="5" t="str">
        <f>'2020_1-2-4_Download'!C132</f>
        <v>Holzminden</v>
      </c>
      <c r="C1267" s="147" t="str">
        <f>'2020_1-2-4_Download'!$G$8</f>
        <v>Syrien</v>
      </c>
      <c r="D1267" s="5" t="s">
        <v>71</v>
      </c>
      <c r="E1267" s="5">
        <f>'2020_1-2-4_Download'!G132</f>
        <v>95</v>
      </c>
    </row>
    <row r="1268" spans="1:5">
      <c r="A1268" s="5">
        <f>'2020_1-2-4_Download'!D133</f>
        <v>2012</v>
      </c>
      <c r="B1268" s="5" t="str">
        <f>'2020_1-2-4_Download'!C133</f>
        <v>Nienburg (Weser)</v>
      </c>
      <c r="C1268" s="147" t="str">
        <f>'2020_1-2-4_Download'!$G$8</f>
        <v>Syrien</v>
      </c>
      <c r="D1268" s="5" t="s">
        <v>71</v>
      </c>
      <c r="E1268" s="5">
        <f>'2020_1-2-4_Download'!G133</f>
        <v>377</v>
      </c>
    </row>
    <row r="1269" spans="1:5">
      <c r="A1269" s="5">
        <f>'2020_1-2-4_Download'!D134</f>
        <v>2012</v>
      </c>
      <c r="B1269" s="5" t="str">
        <f>'2020_1-2-4_Download'!C134</f>
        <v>Schaumburg</v>
      </c>
      <c r="C1269" s="147" t="str">
        <f>'2020_1-2-4_Download'!$G$8</f>
        <v>Syrien</v>
      </c>
      <c r="D1269" s="5" t="s">
        <v>71</v>
      </c>
      <c r="E1269" s="5">
        <f>'2020_1-2-4_Download'!G134</f>
        <v>142</v>
      </c>
    </row>
    <row r="1270" spans="1:5">
      <c r="A1270" s="5">
        <f>'2020_1-2-4_Download'!D135</f>
        <v>2012</v>
      </c>
      <c r="B1270" s="5" t="str">
        <f>'2020_1-2-4_Download'!C135</f>
        <v>Statistische Region Hannover</v>
      </c>
      <c r="C1270" s="147" t="str">
        <f>'2020_1-2-4_Download'!$G$8</f>
        <v>Syrien</v>
      </c>
      <c r="D1270" s="5" t="s">
        <v>71</v>
      </c>
      <c r="E1270" s="5">
        <f>'2020_1-2-4_Download'!G135</f>
        <v>2782</v>
      </c>
    </row>
    <row r="1271" spans="1:5">
      <c r="A1271" s="5">
        <f>'2020_1-2-4_Download'!D136</f>
        <v>2012</v>
      </c>
      <c r="B1271" s="5" t="str">
        <f>'2020_1-2-4_Download'!C136</f>
        <v>Celle</v>
      </c>
      <c r="C1271" s="147" t="str">
        <f>'2020_1-2-4_Download'!$G$8</f>
        <v>Syrien</v>
      </c>
      <c r="D1271" s="5" t="s">
        <v>71</v>
      </c>
      <c r="E1271" s="5">
        <f>'2020_1-2-4_Download'!G136</f>
        <v>162</v>
      </c>
    </row>
    <row r="1272" spans="1:5">
      <c r="A1272" s="5">
        <f>'2020_1-2-4_Download'!D137</f>
        <v>2012</v>
      </c>
      <c r="B1272" s="5" t="str">
        <f>'2020_1-2-4_Download'!C137</f>
        <v>Cuxhaven</v>
      </c>
      <c r="C1272" s="147" t="str">
        <f>'2020_1-2-4_Download'!$G$8</f>
        <v>Syrien</v>
      </c>
      <c r="D1272" s="5" t="s">
        <v>71</v>
      </c>
      <c r="E1272" s="5">
        <f>'2020_1-2-4_Download'!G137</f>
        <v>91</v>
      </c>
    </row>
    <row r="1273" spans="1:5">
      <c r="A1273" s="5">
        <f>'2020_1-2-4_Download'!D138</f>
        <v>2012</v>
      </c>
      <c r="B1273" s="5" t="str">
        <f>'2020_1-2-4_Download'!C138</f>
        <v>Harburg</v>
      </c>
      <c r="C1273" s="147" t="str">
        <f>'2020_1-2-4_Download'!$G$8</f>
        <v>Syrien</v>
      </c>
      <c r="D1273" s="5" t="s">
        <v>71</v>
      </c>
      <c r="E1273" s="5">
        <f>'2020_1-2-4_Download'!G138</f>
        <v>102</v>
      </c>
    </row>
    <row r="1274" spans="1:5">
      <c r="A1274" s="5">
        <f>'2020_1-2-4_Download'!D139</f>
        <v>2012</v>
      </c>
      <c r="B1274" s="5" t="str">
        <f>'2020_1-2-4_Download'!C139</f>
        <v>Lüchow-Dannenberg</v>
      </c>
      <c r="C1274" s="147" t="str">
        <f>'2020_1-2-4_Download'!$G$8</f>
        <v>Syrien</v>
      </c>
      <c r="D1274" s="5" t="s">
        <v>71</v>
      </c>
      <c r="E1274" s="5">
        <f>'2020_1-2-4_Download'!G139</f>
        <v>19</v>
      </c>
    </row>
    <row r="1275" spans="1:5">
      <c r="A1275" s="5">
        <f>'2020_1-2-4_Download'!D140</f>
        <v>2012</v>
      </c>
      <c r="B1275" s="5" t="str">
        <f>'2020_1-2-4_Download'!C140</f>
        <v>Lüneburg</v>
      </c>
      <c r="C1275" s="147" t="str">
        <f>'2020_1-2-4_Download'!$G$8</f>
        <v>Syrien</v>
      </c>
      <c r="D1275" s="5" t="s">
        <v>71</v>
      </c>
      <c r="E1275" s="5">
        <f>'2020_1-2-4_Download'!G140</f>
        <v>92</v>
      </c>
    </row>
    <row r="1276" spans="1:5">
      <c r="A1276" s="5">
        <f>'2020_1-2-4_Download'!D141</f>
        <v>2012</v>
      </c>
      <c r="B1276" s="5" t="str">
        <f>'2020_1-2-4_Download'!C141</f>
        <v>Osterholz</v>
      </c>
      <c r="C1276" s="147" t="str">
        <f>'2020_1-2-4_Download'!$G$8</f>
        <v>Syrien</v>
      </c>
      <c r="D1276" s="5" t="s">
        <v>71</v>
      </c>
      <c r="E1276" s="5">
        <f>'2020_1-2-4_Download'!G141</f>
        <v>59</v>
      </c>
    </row>
    <row r="1277" spans="1:5">
      <c r="A1277" s="5">
        <f>'2020_1-2-4_Download'!D142</f>
        <v>2012</v>
      </c>
      <c r="B1277" s="5" t="str">
        <f>'2020_1-2-4_Download'!C142</f>
        <v>Rotenburg (Wümme)</v>
      </c>
      <c r="C1277" s="147" t="str">
        <f>'2020_1-2-4_Download'!$G$8</f>
        <v>Syrien</v>
      </c>
      <c r="D1277" s="5" t="s">
        <v>71</v>
      </c>
      <c r="E1277" s="5">
        <f>'2020_1-2-4_Download'!G142</f>
        <v>58</v>
      </c>
    </row>
    <row r="1278" spans="1:5">
      <c r="A1278" s="5">
        <f>'2020_1-2-4_Download'!D143</f>
        <v>2012</v>
      </c>
      <c r="B1278" s="5" t="str">
        <f>'2020_1-2-4_Download'!C143</f>
        <v>Heidekreis</v>
      </c>
      <c r="C1278" s="147" t="str">
        <f>'2020_1-2-4_Download'!$G$8</f>
        <v>Syrien</v>
      </c>
      <c r="D1278" s="5" t="s">
        <v>71</v>
      </c>
      <c r="E1278" s="5">
        <f>'2020_1-2-4_Download'!G143</f>
        <v>129</v>
      </c>
    </row>
    <row r="1279" spans="1:5">
      <c r="A1279" s="5">
        <f>'2020_1-2-4_Download'!D144</f>
        <v>2012</v>
      </c>
      <c r="B1279" s="5" t="str">
        <f>'2020_1-2-4_Download'!C144</f>
        <v>Stade</v>
      </c>
      <c r="C1279" s="147" t="str">
        <f>'2020_1-2-4_Download'!$G$8</f>
        <v>Syrien</v>
      </c>
      <c r="D1279" s="5" t="s">
        <v>71</v>
      </c>
      <c r="E1279" s="5">
        <f>'2020_1-2-4_Download'!G144</f>
        <v>59</v>
      </c>
    </row>
    <row r="1280" spans="1:5">
      <c r="A1280" s="5">
        <f>'2020_1-2-4_Download'!D145</f>
        <v>2012</v>
      </c>
      <c r="B1280" s="5" t="str">
        <f>'2020_1-2-4_Download'!C145</f>
        <v>Uelzen</v>
      </c>
      <c r="C1280" s="147" t="str">
        <f>'2020_1-2-4_Download'!$G$8</f>
        <v>Syrien</v>
      </c>
      <c r="D1280" s="5" t="s">
        <v>71</v>
      </c>
      <c r="E1280" s="5">
        <f>'2020_1-2-4_Download'!G145</f>
        <v>50</v>
      </c>
    </row>
    <row r="1281" spans="1:5">
      <c r="A1281" s="5">
        <f>'2020_1-2-4_Download'!D146</f>
        <v>2012</v>
      </c>
      <c r="B1281" s="5" t="str">
        <f>'2020_1-2-4_Download'!C146</f>
        <v>Verden</v>
      </c>
      <c r="C1281" s="147" t="str">
        <f>'2020_1-2-4_Download'!$G$8</f>
        <v>Syrien</v>
      </c>
      <c r="D1281" s="5" t="s">
        <v>71</v>
      </c>
      <c r="E1281" s="5">
        <f>'2020_1-2-4_Download'!G146</f>
        <v>179</v>
      </c>
    </row>
    <row r="1282" spans="1:5">
      <c r="A1282" s="5">
        <f>'2020_1-2-4_Download'!D147</f>
        <v>2012</v>
      </c>
      <c r="B1282" s="5" t="str">
        <f>'2020_1-2-4_Download'!C147</f>
        <v>Statistische Region Lüneburg</v>
      </c>
      <c r="C1282" s="147" t="str">
        <f>'2020_1-2-4_Download'!$G$8</f>
        <v>Syrien</v>
      </c>
      <c r="D1282" s="5" t="s">
        <v>71</v>
      </c>
      <c r="E1282" s="5">
        <f>'2020_1-2-4_Download'!G147</f>
        <v>1000</v>
      </c>
    </row>
    <row r="1283" spans="1:5">
      <c r="A1283" s="5">
        <f>'2020_1-2-4_Download'!D148</f>
        <v>2012</v>
      </c>
      <c r="B1283" s="5" t="str">
        <f>'2020_1-2-4_Download'!C148</f>
        <v>Delmenhorst  Stadt</v>
      </c>
      <c r="C1283" s="147" t="str">
        <f>'2020_1-2-4_Download'!$G$8</f>
        <v>Syrien</v>
      </c>
      <c r="D1283" s="5" t="s">
        <v>71</v>
      </c>
      <c r="E1283" s="5">
        <f>'2020_1-2-4_Download'!G148</f>
        <v>78</v>
      </c>
    </row>
    <row r="1284" spans="1:5">
      <c r="A1284" s="5">
        <f>'2020_1-2-4_Download'!D149</f>
        <v>2012</v>
      </c>
      <c r="B1284" s="5" t="str">
        <f>'2020_1-2-4_Download'!C149</f>
        <v>Emden  Stadt</v>
      </c>
      <c r="C1284" s="147" t="str">
        <f>'2020_1-2-4_Download'!$G$8</f>
        <v>Syrien</v>
      </c>
      <c r="D1284" s="5" t="s">
        <v>71</v>
      </c>
      <c r="E1284" s="5">
        <f>'2020_1-2-4_Download'!G149</f>
        <v>12</v>
      </c>
    </row>
    <row r="1285" spans="1:5">
      <c r="A1285" s="5">
        <f>'2020_1-2-4_Download'!D150</f>
        <v>2012</v>
      </c>
      <c r="B1285" s="5" t="str">
        <f>'2020_1-2-4_Download'!C150</f>
        <v>Oldenburg(Oldb)  Stadt</v>
      </c>
      <c r="C1285" s="147" t="str">
        <f>'2020_1-2-4_Download'!$G$8</f>
        <v>Syrien</v>
      </c>
      <c r="D1285" s="5" t="s">
        <v>71</v>
      </c>
      <c r="E1285" s="5">
        <f>'2020_1-2-4_Download'!G150</f>
        <v>209</v>
      </c>
    </row>
    <row r="1286" spans="1:5">
      <c r="A1286" s="5">
        <f>'2020_1-2-4_Download'!D151</f>
        <v>2012</v>
      </c>
      <c r="B1286" s="5" t="str">
        <f>'2020_1-2-4_Download'!C151</f>
        <v>Osnabrück  Stadt</v>
      </c>
      <c r="C1286" s="147" t="str">
        <f>'2020_1-2-4_Download'!$G$8</f>
        <v>Syrien</v>
      </c>
      <c r="D1286" s="5" t="s">
        <v>71</v>
      </c>
      <c r="E1286" s="5">
        <f>'2020_1-2-4_Download'!G151</f>
        <v>107</v>
      </c>
    </row>
    <row r="1287" spans="1:5">
      <c r="A1287" s="5">
        <f>'2020_1-2-4_Download'!D152</f>
        <v>2012</v>
      </c>
      <c r="B1287" s="5" t="str">
        <f>'2020_1-2-4_Download'!C152</f>
        <v>Wilhelmshaven  Stadt</v>
      </c>
      <c r="C1287" s="147" t="str">
        <f>'2020_1-2-4_Download'!$G$8</f>
        <v>Syrien</v>
      </c>
      <c r="D1287" s="5" t="s">
        <v>71</v>
      </c>
      <c r="E1287" s="5">
        <f>'2020_1-2-4_Download'!G152</f>
        <v>48</v>
      </c>
    </row>
    <row r="1288" spans="1:5">
      <c r="A1288" s="5">
        <f>'2020_1-2-4_Download'!D153</f>
        <v>2012</v>
      </c>
      <c r="B1288" s="5" t="str">
        <f>'2020_1-2-4_Download'!C153</f>
        <v>Ammerland</v>
      </c>
      <c r="C1288" s="147" t="str">
        <f>'2020_1-2-4_Download'!$G$8</f>
        <v>Syrien</v>
      </c>
      <c r="D1288" s="5" t="s">
        <v>71</v>
      </c>
      <c r="E1288" s="5">
        <f>'2020_1-2-4_Download'!G153</f>
        <v>137</v>
      </c>
    </row>
    <row r="1289" spans="1:5">
      <c r="A1289" s="5">
        <f>'2020_1-2-4_Download'!D154</f>
        <v>2012</v>
      </c>
      <c r="B1289" s="5" t="str">
        <f>'2020_1-2-4_Download'!C154</f>
        <v>Aurich</v>
      </c>
      <c r="C1289" s="147" t="str">
        <f>'2020_1-2-4_Download'!$G$8</f>
        <v>Syrien</v>
      </c>
      <c r="D1289" s="5" t="s">
        <v>71</v>
      </c>
      <c r="E1289" s="5">
        <f>'2020_1-2-4_Download'!G154</f>
        <v>98</v>
      </c>
    </row>
    <row r="1290" spans="1:5">
      <c r="A1290" s="5">
        <f>'2020_1-2-4_Download'!D155</f>
        <v>2012</v>
      </c>
      <c r="B1290" s="5" t="str">
        <f>'2020_1-2-4_Download'!C155</f>
        <v>Cloppenburg</v>
      </c>
      <c r="C1290" s="147" t="str">
        <f>'2020_1-2-4_Download'!$G$8</f>
        <v>Syrien</v>
      </c>
      <c r="D1290" s="5" t="s">
        <v>71</v>
      </c>
      <c r="E1290" s="5">
        <f>'2020_1-2-4_Download'!G155</f>
        <v>208</v>
      </c>
    </row>
    <row r="1291" spans="1:5">
      <c r="A1291" s="5">
        <f>'2020_1-2-4_Download'!D156</f>
        <v>2012</v>
      </c>
      <c r="B1291" s="5" t="str">
        <f>'2020_1-2-4_Download'!C156</f>
        <v>Emsland</v>
      </c>
      <c r="C1291" s="147" t="str">
        <f>'2020_1-2-4_Download'!$G$8</f>
        <v>Syrien</v>
      </c>
      <c r="D1291" s="5" t="s">
        <v>71</v>
      </c>
      <c r="E1291" s="5">
        <f>'2020_1-2-4_Download'!G156</f>
        <v>143</v>
      </c>
    </row>
    <row r="1292" spans="1:5">
      <c r="A1292" s="5">
        <f>'2020_1-2-4_Download'!D157</f>
        <v>2012</v>
      </c>
      <c r="B1292" s="5" t="str">
        <f>'2020_1-2-4_Download'!C157</f>
        <v>Friesland</v>
      </c>
      <c r="C1292" s="147" t="str">
        <f>'2020_1-2-4_Download'!$G$8</f>
        <v>Syrien</v>
      </c>
      <c r="D1292" s="5" t="s">
        <v>71</v>
      </c>
      <c r="E1292" s="5">
        <f>'2020_1-2-4_Download'!G157</f>
        <v>40</v>
      </c>
    </row>
    <row r="1293" spans="1:5">
      <c r="A1293" s="5">
        <f>'2020_1-2-4_Download'!D158</f>
        <v>2012</v>
      </c>
      <c r="B1293" s="5" t="str">
        <f>'2020_1-2-4_Download'!C158</f>
        <v>Grafschaft Bentheim</v>
      </c>
      <c r="C1293" s="147" t="str">
        <f>'2020_1-2-4_Download'!$G$8</f>
        <v>Syrien</v>
      </c>
      <c r="D1293" s="5" t="s">
        <v>71</v>
      </c>
      <c r="E1293" s="5">
        <f>'2020_1-2-4_Download'!G158</f>
        <v>85</v>
      </c>
    </row>
    <row r="1294" spans="1:5">
      <c r="A1294" s="5">
        <f>'2020_1-2-4_Download'!D159</f>
        <v>2012</v>
      </c>
      <c r="B1294" s="5" t="str">
        <f>'2020_1-2-4_Download'!C159</f>
        <v>Leer</v>
      </c>
      <c r="C1294" s="147" t="str">
        <f>'2020_1-2-4_Download'!$G$8</f>
        <v>Syrien</v>
      </c>
      <c r="D1294" s="5" t="s">
        <v>71</v>
      </c>
      <c r="E1294" s="5">
        <f>'2020_1-2-4_Download'!G159</f>
        <v>137</v>
      </c>
    </row>
    <row r="1295" spans="1:5">
      <c r="A1295" s="5">
        <f>'2020_1-2-4_Download'!D160</f>
        <v>2012</v>
      </c>
      <c r="B1295" s="5" t="str">
        <f>'2020_1-2-4_Download'!C160</f>
        <v>Oldenburg</v>
      </c>
      <c r="C1295" s="147" t="str">
        <f>'2020_1-2-4_Download'!$G$8</f>
        <v>Syrien</v>
      </c>
      <c r="D1295" s="5" t="s">
        <v>71</v>
      </c>
      <c r="E1295" s="5">
        <f>'2020_1-2-4_Download'!G160</f>
        <v>107</v>
      </c>
    </row>
    <row r="1296" spans="1:5">
      <c r="A1296" s="5">
        <f>'2020_1-2-4_Download'!D161</f>
        <v>2012</v>
      </c>
      <c r="B1296" s="5" t="str">
        <f>'2020_1-2-4_Download'!C161</f>
        <v>Osnabrück</v>
      </c>
      <c r="C1296" s="147" t="str">
        <f>'2020_1-2-4_Download'!$G$8</f>
        <v>Syrien</v>
      </c>
      <c r="D1296" s="5" t="s">
        <v>71</v>
      </c>
      <c r="E1296" s="5">
        <f>'2020_1-2-4_Download'!G161</f>
        <v>174</v>
      </c>
    </row>
    <row r="1297" spans="1:5">
      <c r="A1297" s="5">
        <f>'2020_1-2-4_Download'!D162</f>
        <v>2012</v>
      </c>
      <c r="B1297" s="5" t="str">
        <f>'2020_1-2-4_Download'!C162</f>
        <v>Vechta</v>
      </c>
      <c r="C1297" s="147" t="str">
        <f>'2020_1-2-4_Download'!$G$8</f>
        <v>Syrien</v>
      </c>
      <c r="D1297" s="5" t="s">
        <v>71</v>
      </c>
      <c r="E1297" s="5">
        <f>'2020_1-2-4_Download'!G162</f>
        <v>297</v>
      </c>
    </row>
    <row r="1298" spans="1:5">
      <c r="A1298" s="5">
        <f>'2020_1-2-4_Download'!D163</f>
        <v>2012</v>
      </c>
      <c r="B1298" s="5" t="str">
        <f>'2020_1-2-4_Download'!C163</f>
        <v>Wesermarsch</v>
      </c>
      <c r="C1298" s="147" t="str">
        <f>'2020_1-2-4_Download'!$G$8</f>
        <v>Syrien</v>
      </c>
      <c r="D1298" s="5" t="s">
        <v>71</v>
      </c>
      <c r="E1298" s="5">
        <f>'2020_1-2-4_Download'!G163</f>
        <v>58</v>
      </c>
    </row>
    <row r="1299" spans="1:5">
      <c r="A1299" s="5">
        <f>'2020_1-2-4_Download'!D164</f>
        <v>2012</v>
      </c>
      <c r="B1299" s="5" t="str">
        <f>'2020_1-2-4_Download'!C164</f>
        <v>Wittmund</v>
      </c>
      <c r="C1299" s="147" t="str">
        <f>'2020_1-2-4_Download'!$G$8</f>
        <v>Syrien</v>
      </c>
      <c r="D1299" s="5" t="s">
        <v>71</v>
      </c>
      <c r="E1299" s="5">
        <f>'2020_1-2-4_Download'!G164</f>
        <v>22</v>
      </c>
    </row>
    <row r="1300" spans="1:5">
      <c r="A1300" s="5">
        <f>'2020_1-2-4_Download'!D165</f>
        <v>2012</v>
      </c>
      <c r="B1300" s="5" t="str">
        <f>'2020_1-2-4_Download'!C165</f>
        <v>Statistische Region Weser-Ems</v>
      </c>
      <c r="C1300" s="147" t="str">
        <f>'2020_1-2-4_Download'!$G$8</f>
        <v>Syrien</v>
      </c>
      <c r="D1300" s="5" t="s">
        <v>71</v>
      </c>
      <c r="E1300" s="5">
        <f>'2020_1-2-4_Download'!G165</f>
        <v>1960</v>
      </c>
    </row>
    <row r="1301" spans="1:5">
      <c r="A1301" s="5">
        <f>'2020_1-2-4_Download'!D166</f>
        <v>2012</v>
      </c>
      <c r="B1301" s="5" t="str">
        <f>'2020_1-2-4_Download'!C166</f>
        <v>Niedersachsen</v>
      </c>
      <c r="C1301" s="147" t="str">
        <f>'2020_1-2-4_Download'!$G$8</f>
        <v>Syrien</v>
      </c>
      <c r="D1301" s="5" t="s">
        <v>71</v>
      </c>
      <c r="E1301" s="5">
        <f>'2020_1-2-4_Download'!G166</f>
        <v>7200</v>
      </c>
    </row>
    <row r="1302" spans="1:5">
      <c r="A1302" s="5">
        <f>'2020_1-2-4_Download'!D167</f>
        <v>2013</v>
      </c>
      <c r="B1302" s="5" t="str">
        <f>'2020_1-2-4_Download'!C167</f>
        <v>Braunschweig  Stadt</v>
      </c>
      <c r="C1302" s="147" t="str">
        <f>'2020_1-2-4_Download'!$G$8</f>
        <v>Syrien</v>
      </c>
      <c r="D1302" s="5" t="s">
        <v>71</v>
      </c>
      <c r="E1302" s="5">
        <f>'2020_1-2-4_Download'!G167</f>
        <v>234</v>
      </c>
    </row>
    <row r="1303" spans="1:5">
      <c r="A1303" s="5">
        <f>'2020_1-2-4_Download'!D168</f>
        <v>2013</v>
      </c>
      <c r="B1303" s="5" t="str">
        <f>'2020_1-2-4_Download'!C168</f>
        <v>Salzgitter  Stadt</v>
      </c>
      <c r="C1303" s="147" t="str">
        <f>'2020_1-2-4_Download'!$G$8</f>
        <v>Syrien</v>
      </c>
      <c r="D1303" s="5" t="s">
        <v>71</v>
      </c>
      <c r="E1303" s="5">
        <f>'2020_1-2-4_Download'!G168</f>
        <v>203</v>
      </c>
    </row>
    <row r="1304" spans="1:5">
      <c r="A1304" s="5">
        <f>'2020_1-2-4_Download'!D169</f>
        <v>2013</v>
      </c>
      <c r="B1304" s="5" t="str">
        <f>'2020_1-2-4_Download'!C169</f>
        <v>Wolfsburg  Stadt</v>
      </c>
      <c r="C1304" s="147" t="str">
        <f>'2020_1-2-4_Download'!$G$8</f>
        <v>Syrien</v>
      </c>
      <c r="D1304" s="5" t="s">
        <v>71</v>
      </c>
      <c r="E1304" s="5">
        <f>'2020_1-2-4_Download'!G169</f>
        <v>283</v>
      </c>
    </row>
    <row r="1305" spans="1:5">
      <c r="A1305" s="5">
        <f>'2020_1-2-4_Download'!D170</f>
        <v>2013</v>
      </c>
      <c r="B1305" s="5" t="str">
        <f>'2020_1-2-4_Download'!C170</f>
        <v>Gifhorn</v>
      </c>
      <c r="C1305" s="147" t="str">
        <f>'2020_1-2-4_Download'!$G$8</f>
        <v>Syrien</v>
      </c>
      <c r="D1305" s="5" t="s">
        <v>71</v>
      </c>
      <c r="E1305" s="5">
        <f>'2020_1-2-4_Download'!G170</f>
        <v>93</v>
      </c>
    </row>
    <row r="1306" spans="1:5">
      <c r="A1306" s="5">
        <f>'2020_1-2-4_Download'!D171</f>
        <v>2013</v>
      </c>
      <c r="B1306" s="5" t="str">
        <f>'2020_1-2-4_Download'!C171</f>
        <v>Goslar</v>
      </c>
      <c r="C1306" s="147" t="str">
        <f>'2020_1-2-4_Download'!$G$8</f>
        <v>Syrien</v>
      </c>
      <c r="D1306" s="5" t="s">
        <v>71</v>
      </c>
      <c r="E1306" s="5">
        <f>'2020_1-2-4_Download'!G171</f>
        <v>156</v>
      </c>
    </row>
    <row r="1307" spans="1:5">
      <c r="A1307" s="5">
        <f>'2020_1-2-4_Download'!D172</f>
        <v>2013</v>
      </c>
      <c r="B1307" s="5" t="str">
        <f>'2020_1-2-4_Download'!C172</f>
        <v>Helmstedt</v>
      </c>
      <c r="C1307" s="147" t="str">
        <f>'2020_1-2-4_Download'!$G$8</f>
        <v>Syrien</v>
      </c>
      <c r="D1307" s="5" t="s">
        <v>71</v>
      </c>
      <c r="E1307" s="5">
        <f>'2020_1-2-4_Download'!G172</f>
        <v>55</v>
      </c>
    </row>
    <row r="1308" spans="1:5">
      <c r="A1308" s="5">
        <f>'2020_1-2-4_Download'!D173</f>
        <v>2013</v>
      </c>
      <c r="B1308" s="5" t="str">
        <f>'2020_1-2-4_Download'!C173</f>
        <v>Northeim</v>
      </c>
      <c r="C1308" s="147" t="str">
        <f>'2020_1-2-4_Download'!$G$8</f>
        <v>Syrien</v>
      </c>
      <c r="D1308" s="5" t="s">
        <v>71</v>
      </c>
      <c r="E1308" s="5">
        <f>'2020_1-2-4_Download'!G173</f>
        <v>135</v>
      </c>
    </row>
    <row r="1309" spans="1:5">
      <c r="A1309" s="5">
        <f>'2020_1-2-4_Download'!D174</f>
        <v>2013</v>
      </c>
      <c r="B1309" s="5" t="str">
        <f>'2020_1-2-4_Download'!C174</f>
        <v>Peine</v>
      </c>
      <c r="C1309" s="147" t="str">
        <f>'2020_1-2-4_Download'!$G$8</f>
        <v>Syrien</v>
      </c>
      <c r="D1309" s="5" t="s">
        <v>71</v>
      </c>
      <c r="E1309" s="5">
        <f>'2020_1-2-4_Download'!G174</f>
        <v>152</v>
      </c>
    </row>
    <row r="1310" spans="1:5">
      <c r="A1310" s="5">
        <f>'2020_1-2-4_Download'!D175</f>
        <v>2013</v>
      </c>
      <c r="B1310" s="5" t="str">
        <f>'2020_1-2-4_Download'!C175</f>
        <v>Wolfenbüttel</v>
      </c>
      <c r="C1310" s="147" t="str">
        <f>'2020_1-2-4_Download'!$G$8</f>
        <v>Syrien</v>
      </c>
      <c r="D1310" s="5" t="s">
        <v>71</v>
      </c>
      <c r="E1310" s="5">
        <f>'2020_1-2-4_Download'!G175</f>
        <v>223</v>
      </c>
    </row>
    <row r="1311" spans="1:5">
      <c r="A1311" s="5">
        <f>'2020_1-2-4_Download'!D176</f>
        <v>2013</v>
      </c>
      <c r="B1311" s="5" t="str">
        <f>'2020_1-2-4_Download'!C176</f>
        <v>Göttingen</v>
      </c>
      <c r="C1311" s="147" t="str">
        <f>'2020_1-2-4_Download'!$G$8</f>
        <v>Syrien</v>
      </c>
      <c r="D1311" s="5" t="s">
        <v>71</v>
      </c>
      <c r="E1311" s="5">
        <f>'2020_1-2-4_Download'!G176</f>
        <v>397</v>
      </c>
    </row>
    <row r="1312" spans="1:5">
      <c r="A1312" s="5">
        <f>'2020_1-2-4_Download'!D177</f>
        <v>2013</v>
      </c>
      <c r="B1312" s="5" t="str">
        <f>'2020_1-2-4_Download'!C177</f>
        <v>Statistische Region Braunschweig</v>
      </c>
      <c r="C1312" s="147" t="str">
        <f>'2020_1-2-4_Download'!$G$8</f>
        <v>Syrien</v>
      </c>
      <c r="D1312" s="5" t="s">
        <v>71</v>
      </c>
      <c r="E1312" s="5">
        <f>'2020_1-2-4_Download'!G177</f>
        <v>1931</v>
      </c>
    </row>
    <row r="1313" spans="1:5">
      <c r="A1313" s="5">
        <f>'2020_1-2-4_Download'!D178</f>
        <v>2013</v>
      </c>
      <c r="B1313" s="5" t="str">
        <f>'2020_1-2-4_Download'!C178</f>
        <v>Hannover  Region</v>
      </c>
      <c r="C1313" s="147" t="str">
        <f>'2020_1-2-4_Download'!$G$8</f>
        <v>Syrien</v>
      </c>
      <c r="D1313" s="5" t="s">
        <v>71</v>
      </c>
      <c r="E1313" s="5">
        <f>'2020_1-2-4_Download'!G178</f>
        <v>1998</v>
      </c>
    </row>
    <row r="1314" spans="1:5">
      <c r="A1314" s="5">
        <f>'2020_1-2-4_Download'!D179</f>
        <v>2013</v>
      </c>
      <c r="B1314" s="5" t="str">
        <f>'2020_1-2-4_Download'!C179</f>
        <v>dav. Hannover  Lhst.</v>
      </c>
      <c r="C1314" s="147" t="str">
        <f>'2020_1-2-4_Download'!$G$8</f>
        <v>Syrien</v>
      </c>
      <c r="D1314" s="5" t="s">
        <v>71</v>
      </c>
      <c r="E1314" s="5">
        <f>'2020_1-2-4_Download'!G179</f>
        <v>886</v>
      </c>
    </row>
    <row r="1315" spans="1:5">
      <c r="A1315" s="5">
        <f>'2020_1-2-4_Download'!D180</f>
        <v>2013</v>
      </c>
      <c r="B1315" s="5" t="str">
        <f>'2020_1-2-4_Download'!C180</f>
        <v>dav. Hannover  Umland</v>
      </c>
      <c r="C1315" s="147" t="str">
        <f>'2020_1-2-4_Download'!$G$8</f>
        <v>Syrien</v>
      </c>
      <c r="D1315" s="5" t="s">
        <v>71</v>
      </c>
      <c r="E1315" s="5">
        <f>'2020_1-2-4_Download'!G180</f>
        <v>1112</v>
      </c>
    </row>
    <row r="1316" spans="1:5">
      <c r="A1316" s="5">
        <f>'2020_1-2-4_Download'!D181</f>
        <v>2013</v>
      </c>
      <c r="B1316" s="5" t="str">
        <f>'2020_1-2-4_Download'!C181</f>
        <v>Diepholz</v>
      </c>
      <c r="C1316" s="147" t="str">
        <f>'2020_1-2-4_Download'!$G$8</f>
        <v>Syrien</v>
      </c>
      <c r="D1316" s="5" t="s">
        <v>71</v>
      </c>
      <c r="E1316" s="5">
        <f>'2020_1-2-4_Download'!G181</f>
        <v>303</v>
      </c>
    </row>
    <row r="1317" spans="1:5">
      <c r="A1317" s="5">
        <f>'2020_1-2-4_Download'!D182</f>
        <v>2013</v>
      </c>
      <c r="B1317" s="5" t="str">
        <f>'2020_1-2-4_Download'!C182</f>
        <v>Hameln-Pyrmont</v>
      </c>
      <c r="C1317" s="147" t="str">
        <f>'2020_1-2-4_Download'!$G$8</f>
        <v>Syrien</v>
      </c>
      <c r="D1317" s="5" t="s">
        <v>71</v>
      </c>
      <c r="E1317" s="5">
        <f>'2020_1-2-4_Download'!G182</f>
        <v>229</v>
      </c>
    </row>
    <row r="1318" spans="1:5">
      <c r="A1318" s="5">
        <f>'2020_1-2-4_Download'!D183</f>
        <v>2013</v>
      </c>
      <c r="B1318" s="5" t="str">
        <f>'2020_1-2-4_Download'!C183</f>
        <v>Hildesheim</v>
      </c>
      <c r="C1318" s="147" t="str">
        <f>'2020_1-2-4_Download'!$G$8</f>
        <v>Syrien</v>
      </c>
      <c r="D1318" s="5" t="s">
        <v>71</v>
      </c>
      <c r="E1318" s="5">
        <f>'2020_1-2-4_Download'!G183</f>
        <v>466</v>
      </c>
    </row>
    <row r="1319" spans="1:5">
      <c r="A1319" s="5">
        <f>'2020_1-2-4_Download'!D184</f>
        <v>2013</v>
      </c>
      <c r="B1319" s="5" t="str">
        <f>'2020_1-2-4_Download'!C184</f>
        <v>Holzminden</v>
      </c>
      <c r="C1319" s="147" t="str">
        <f>'2020_1-2-4_Download'!$G$8</f>
        <v>Syrien</v>
      </c>
      <c r="D1319" s="5" t="s">
        <v>71</v>
      </c>
      <c r="E1319" s="5">
        <f>'2020_1-2-4_Download'!G184</f>
        <v>110</v>
      </c>
    </row>
    <row r="1320" spans="1:5">
      <c r="A1320" s="5">
        <f>'2020_1-2-4_Download'!D185</f>
        <v>2013</v>
      </c>
      <c r="B1320" s="5" t="str">
        <f>'2020_1-2-4_Download'!C185</f>
        <v>Nienburg (Weser)</v>
      </c>
      <c r="C1320" s="147" t="str">
        <f>'2020_1-2-4_Download'!$G$8</f>
        <v>Syrien</v>
      </c>
      <c r="D1320" s="5" t="s">
        <v>71</v>
      </c>
      <c r="E1320" s="5">
        <f>'2020_1-2-4_Download'!G185</f>
        <v>463</v>
      </c>
    </row>
    <row r="1321" spans="1:5">
      <c r="A1321" s="5">
        <f>'2020_1-2-4_Download'!D186</f>
        <v>2013</v>
      </c>
      <c r="B1321" s="5" t="str">
        <f>'2020_1-2-4_Download'!C186</f>
        <v>Schaumburg</v>
      </c>
      <c r="C1321" s="147" t="str">
        <f>'2020_1-2-4_Download'!$G$8</f>
        <v>Syrien</v>
      </c>
      <c r="D1321" s="5" t="s">
        <v>71</v>
      </c>
      <c r="E1321" s="5">
        <f>'2020_1-2-4_Download'!G186</f>
        <v>164</v>
      </c>
    </row>
    <row r="1322" spans="1:5">
      <c r="A1322" s="5">
        <f>'2020_1-2-4_Download'!D187</f>
        <v>2013</v>
      </c>
      <c r="B1322" s="5" t="str">
        <f>'2020_1-2-4_Download'!C187</f>
        <v>Statistische Region Hannover</v>
      </c>
      <c r="C1322" s="147" t="str">
        <f>'2020_1-2-4_Download'!$G$8</f>
        <v>Syrien</v>
      </c>
      <c r="D1322" s="5" t="s">
        <v>71</v>
      </c>
      <c r="E1322" s="5">
        <f>'2020_1-2-4_Download'!G187</f>
        <v>3733</v>
      </c>
    </row>
    <row r="1323" spans="1:5">
      <c r="A1323" s="5">
        <f>'2020_1-2-4_Download'!D188</f>
        <v>2013</v>
      </c>
      <c r="B1323" s="5" t="str">
        <f>'2020_1-2-4_Download'!C188</f>
        <v>Celle</v>
      </c>
      <c r="C1323" s="147" t="str">
        <f>'2020_1-2-4_Download'!$G$8</f>
        <v>Syrien</v>
      </c>
      <c r="D1323" s="5" t="s">
        <v>71</v>
      </c>
      <c r="E1323" s="5">
        <f>'2020_1-2-4_Download'!G188</f>
        <v>247</v>
      </c>
    </row>
    <row r="1324" spans="1:5">
      <c r="A1324" s="5">
        <f>'2020_1-2-4_Download'!D189</f>
        <v>2013</v>
      </c>
      <c r="B1324" s="5" t="str">
        <f>'2020_1-2-4_Download'!C189</f>
        <v>Cuxhaven</v>
      </c>
      <c r="C1324" s="147" t="str">
        <f>'2020_1-2-4_Download'!$G$8</f>
        <v>Syrien</v>
      </c>
      <c r="D1324" s="5" t="s">
        <v>71</v>
      </c>
      <c r="E1324" s="5">
        <f>'2020_1-2-4_Download'!G189</f>
        <v>87</v>
      </c>
    </row>
    <row r="1325" spans="1:5">
      <c r="A1325" s="5">
        <f>'2020_1-2-4_Download'!D190</f>
        <v>2013</v>
      </c>
      <c r="B1325" s="5" t="str">
        <f>'2020_1-2-4_Download'!C190</f>
        <v>Harburg</v>
      </c>
      <c r="C1325" s="147" t="str">
        <f>'2020_1-2-4_Download'!$G$8</f>
        <v>Syrien</v>
      </c>
      <c r="D1325" s="5" t="s">
        <v>71</v>
      </c>
      <c r="E1325" s="5">
        <f>'2020_1-2-4_Download'!G190</f>
        <v>118</v>
      </c>
    </row>
    <row r="1326" spans="1:5">
      <c r="A1326" s="5">
        <f>'2020_1-2-4_Download'!D191</f>
        <v>2013</v>
      </c>
      <c r="B1326" s="5" t="str">
        <f>'2020_1-2-4_Download'!C191</f>
        <v>Lüchow-Dannenberg</v>
      </c>
      <c r="C1326" s="147" t="str">
        <f>'2020_1-2-4_Download'!$G$8</f>
        <v>Syrien</v>
      </c>
      <c r="D1326" s="5" t="s">
        <v>71</v>
      </c>
      <c r="E1326" s="5">
        <f>'2020_1-2-4_Download'!G191</f>
        <v>29</v>
      </c>
    </row>
    <row r="1327" spans="1:5">
      <c r="A1327" s="5">
        <f>'2020_1-2-4_Download'!D192</f>
        <v>2013</v>
      </c>
      <c r="B1327" s="5" t="str">
        <f>'2020_1-2-4_Download'!C192</f>
        <v>Lüneburg</v>
      </c>
      <c r="C1327" s="147" t="str">
        <f>'2020_1-2-4_Download'!$G$8</f>
        <v>Syrien</v>
      </c>
      <c r="D1327" s="5" t="s">
        <v>71</v>
      </c>
      <c r="E1327" s="5">
        <f>'2020_1-2-4_Download'!G192</f>
        <v>132</v>
      </c>
    </row>
    <row r="1328" spans="1:5">
      <c r="A1328" s="5">
        <f>'2020_1-2-4_Download'!D193</f>
        <v>2013</v>
      </c>
      <c r="B1328" s="5" t="str">
        <f>'2020_1-2-4_Download'!C193</f>
        <v>Osterholz</v>
      </c>
      <c r="C1328" s="147" t="str">
        <f>'2020_1-2-4_Download'!$G$8</f>
        <v>Syrien</v>
      </c>
      <c r="D1328" s="5" t="s">
        <v>71</v>
      </c>
      <c r="E1328" s="5">
        <f>'2020_1-2-4_Download'!G193</f>
        <v>92</v>
      </c>
    </row>
    <row r="1329" spans="1:5">
      <c r="A1329" s="5">
        <f>'2020_1-2-4_Download'!D194</f>
        <v>2013</v>
      </c>
      <c r="B1329" s="5" t="str">
        <f>'2020_1-2-4_Download'!C194</f>
        <v>Rotenburg (Wümme)</v>
      </c>
      <c r="C1329" s="147" t="str">
        <f>'2020_1-2-4_Download'!$G$8</f>
        <v>Syrien</v>
      </c>
      <c r="D1329" s="5" t="s">
        <v>71</v>
      </c>
      <c r="E1329" s="5">
        <f>'2020_1-2-4_Download'!G194</f>
        <v>87</v>
      </c>
    </row>
    <row r="1330" spans="1:5">
      <c r="A1330" s="5">
        <f>'2020_1-2-4_Download'!D195</f>
        <v>2013</v>
      </c>
      <c r="B1330" s="5" t="str">
        <f>'2020_1-2-4_Download'!C195</f>
        <v>Heidekreis</v>
      </c>
      <c r="C1330" s="147" t="str">
        <f>'2020_1-2-4_Download'!$G$8</f>
        <v>Syrien</v>
      </c>
      <c r="D1330" s="5" t="s">
        <v>71</v>
      </c>
      <c r="E1330" s="5">
        <f>'2020_1-2-4_Download'!G195</f>
        <v>186</v>
      </c>
    </row>
    <row r="1331" spans="1:5">
      <c r="A1331" s="5">
        <f>'2020_1-2-4_Download'!D196</f>
        <v>2013</v>
      </c>
      <c r="B1331" s="5" t="str">
        <f>'2020_1-2-4_Download'!C196</f>
        <v>Stade</v>
      </c>
      <c r="C1331" s="147" t="str">
        <f>'2020_1-2-4_Download'!$G$8</f>
        <v>Syrien</v>
      </c>
      <c r="D1331" s="5" t="s">
        <v>71</v>
      </c>
      <c r="E1331" s="5">
        <f>'2020_1-2-4_Download'!G196</f>
        <v>81</v>
      </c>
    </row>
    <row r="1332" spans="1:5">
      <c r="A1332" s="5">
        <f>'2020_1-2-4_Download'!D197</f>
        <v>2013</v>
      </c>
      <c r="B1332" s="5" t="str">
        <f>'2020_1-2-4_Download'!C197</f>
        <v>Uelzen</v>
      </c>
      <c r="C1332" s="147" t="str">
        <f>'2020_1-2-4_Download'!$G$8</f>
        <v>Syrien</v>
      </c>
      <c r="D1332" s="5" t="s">
        <v>71</v>
      </c>
      <c r="E1332" s="5">
        <f>'2020_1-2-4_Download'!G197</f>
        <v>74</v>
      </c>
    </row>
    <row r="1333" spans="1:5">
      <c r="A1333" s="5">
        <f>'2020_1-2-4_Download'!D198</f>
        <v>2013</v>
      </c>
      <c r="B1333" s="5" t="str">
        <f>'2020_1-2-4_Download'!C198</f>
        <v>Verden</v>
      </c>
      <c r="C1333" s="147" t="str">
        <f>'2020_1-2-4_Download'!$G$8</f>
        <v>Syrien</v>
      </c>
      <c r="D1333" s="5" t="s">
        <v>71</v>
      </c>
      <c r="E1333" s="5">
        <f>'2020_1-2-4_Download'!G198</f>
        <v>207</v>
      </c>
    </row>
    <row r="1334" spans="1:5">
      <c r="A1334" s="5">
        <f>'2020_1-2-4_Download'!D199</f>
        <v>2013</v>
      </c>
      <c r="B1334" s="5" t="str">
        <f>'2020_1-2-4_Download'!C199</f>
        <v>Statistische Region Lüneburg</v>
      </c>
      <c r="C1334" s="147" t="str">
        <f>'2020_1-2-4_Download'!$G$8</f>
        <v>Syrien</v>
      </c>
      <c r="D1334" s="5" t="s">
        <v>71</v>
      </c>
      <c r="E1334" s="5">
        <f>'2020_1-2-4_Download'!G199</f>
        <v>1340</v>
      </c>
    </row>
    <row r="1335" spans="1:5">
      <c r="A1335" s="5">
        <f>'2020_1-2-4_Download'!D200</f>
        <v>2013</v>
      </c>
      <c r="B1335" s="5" t="str">
        <f>'2020_1-2-4_Download'!C200</f>
        <v>Delmenhorst  Stadt</v>
      </c>
      <c r="C1335" s="147" t="str">
        <f>'2020_1-2-4_Download'!$G$8</f>
        <v>Syrien</v>
      </c>
      <c r="D1335" s="5" t="s">
        <v>71</v>
      </c>
      <c r="E1335" s="5">
        <f>'2020_1-2-4_Download'!G200</f>
        <v>113</v>
      </c>
    </row>
    <row r="1336" spans="1:5">
      <c r="A1336" s="5">
        <f>'2020_1-2-4_Download'!D201</f>
        <v>2013</v>
      </c>
      <c r="B1336" s="5" t="str">
        <f>'2020_1-2-4_Download'!C201</f>
        <v>Emden  Stadt</v>
      </c>
      <c r="C1336" s="147" t="str">
        <f>'2020_1-2-4_Download'!$G$8</f>
        <v>Syrien</v>
      </c>
      <c r="D1336" s="5" t="s">
        <v>71</v>
      </c>
      <c r="E1336" s="5">
        <f>'2020_1-2-4_Download'!G201</f>
        <v>46</v>
      </c>
    </row>
    <row r="1337" spans="1:5">
      <c r="A1337" s="5">
        <f>'2020_1-2-4_Download'!D202</f>
        <v>2013</v>
      </c>
      <c r="B1337" s="5" t="str">
        <f>'2020_1-2-4_Download'!C202</f>
        <v>Oldenburg(Oldb)  Stadt</v>
      </c>
      <c r="C1337" s="147" t="str">
        <f>'2020_1-2-4_Download'!$G$8</f>
        <v>Syrien</v>
      </c>
      <c r="D1337" s="5" t="s">
        <v>71</v>
      </c>
      <c r="E1337" s="5">
        <f>'2020_1-2-4_Download'!G202</f>
        <v>261</v>
      </c>
    </row>
    <row r="1338" spans="1:5">
      <c r="A1338" s="5">
        <f>'2020_1-2-4_Download'!D203</f>
        <v>2013</v>
      </c>
      <c r="B1338" s="5" t="str">
        <f>'2020_1-2-4_Download'!C203</f>
        <v>Osnabrück  Stadt</v>
      </c>
      <c r="C1338" s="147" t="str">
        <f>'2020_1-2-4_Download'!$G$8</f>
        <v>Syrien</v>
      </c>
      <c r="D1338" s="5" t="s">
        <v>71</v>
      </c>
      <c r="E1338" s="5">
        <f>'2020_1-2-4_Download'!G203</f>
        <v>224</v>
      </c>
    </row>
    <row r="1339" spans="1:5">
      <c r="A1339" s="5">
        <f>'2020_1-2-4_Download'!D204</f>
        <v>2013</v>
      </c>
      <c r="B1339" s="5" t="str">
        <f>'2020_1-2-4_Download'!C204</f>
        <v>Wilhelmshaven  Stadt</v>
      </c>
      <c r="C1339" s="147" t="str">
        <f>'2020_1-2-4_Download'!$G$8</f>
        <v>Syrien</v>
      </c>
      <c r="D1339" s="5" t="s">
        <v>71</v>
      </c>
      <c r="E1339" s="5">
        <f>'2020_1-2-4_Download'!G204</f>
        <v>62</v>
      </c>
    </row>
    <row r="1340" spans="1:5">
      <c r="A1340" s="5">
        <f>'2020_1-2-4_Download'!D205</f>
        <v>2013</v>
      </c>
      <c r="B1340" s="5" t="str">
        <f>'2020_1-2-4_Download'!C205</f>
        <v>Ammerland</v>
      </c>
      <c r="C1340" s="147" t="str">
        <f>'2020_1-2-4_Download'!$G$8</f>
        <v>Syrien</v>
      </c>
      <c r="D1340" s="5" t="s">
        <v>71</v>
      </c>
      <c r="E1340" s="5">
        <f>'2020_1-2-4_Download'!G205</f>
        <v>148</v>
      </c>
    </row>
    <row r="1341" spans="1:5">
      <c r="A1341" s="5">
        <f>'2020_1-2-4_Download'!D206</f>
        <v>2013</v>
      </c>
      <c r="B1341" s="5" t="str">
        <f>'2020_1-2-4_Download'!C206</f>
        <v>Aurich</v>
      </c>
      <c r="C1341" s="147" t="str">
        <f>'2020_1-2-4_Download'!$G$8</f>
        <v>Syrien</v>
      </c>
      <c r="D1341" s="5" t="s">
        <v>71</v>
      </c>
      <c r="E1341" s="5">
        <f>'2020_1-2-4_Download'!G206</f>
        <v>146</v>
      </c>
    </row>
    <row r="1342" spans="1:5">
      <c r="A1342" s="5">
        <f>'2020_1-2-4_Download'!D207</f>
        <v>2013</v>
      </c>
      <c r="B1342" s="5" t="str">
        <f>'2020_1-2-4_Download'!C207</f>
        <v>Cloppenburg</v>
      </c>
      <c r="C1342" s="147" t="str">
        <f>'2020_1-2-4_Download'!$G$8</f>
        <v>Syrien</v>
      </c>
      <c r="D1342" s="5" t="s">
        <v>71</v>
      </c>
      <c r="E1342" s="5">
        <f>'2020_1-2-4_Download'!G207</f>
        <v>231</v>
      </c>
    </row>
    <row r="1343" spans="1:5">
      <c r="A1343" s="5">
        <f>'2020_1-2-4_Download'!D208</f>
        <v>2013</v>
      </c>
      <c r="B1343" s="5" t="str">
        <f>'2020_1-2-4_Download'!C208</f>
        <v>Emsland</v>
      </c>
      <c r="C1343" s="147" t="str">
        <f>'2020_1-2-4_Download'!$G$8</f>
        <v>Syrien</v>
      </c>
      <c r="D1343" s="5" t="s">
        <v>71</v>
      </c>
      <c r="E1343" s="5">
        <f>'2020_1-2-4_Download'!G208</f>
        <v>172</v>
      </c>
    </row>
    <row r="1344" spans="1:5">
      <c r="A1344" s="5">
        <f>'2020_1-2-4_Download'!D209</f>
        <v>2013</v>
      </c>
      <c r="B1344" s="5" t="str">
        <f>'2020_1-2-4_Download'!C209</f>
        <v>Friesland</v>
      </c>
      <c r="C1344" s="147" t="str">
        <f>'2020_1-2-4_Download'!$G$8</f>
        <v>Syrien</v>
      </c>
      <c r="D1344" s="5" t="s">
        <v>71</v>
      </c>
      <c r="E1344" s="5">
        <f>'2020_1-2-4_Download'!G209</f>
        <v>49</v>
      </c>
    </row>
    <row r="1345" spans="1:5">
      <c r="A1345" s="5">
        <f>'2020_1-2-4_Download'!D210</f>
        <v>2013</v>
      </c>
      <c r="B1345" s="5" t="str">
        <f>'2020_1-2-4_Download'!C210</f>
        <v>Grafschaft Bentheim</v>
      </c>
      <c r="C1345" s="147" t="str">
        <f>'2020_1-2-4_Download'!$G$8</f>
        <v>Syrien</v>
      </c>
      <c r="D1345" s="5" t="s">
        <v>71</v>
      </c>
      <c r="E1345" s="5">
        <f>'2020_1-2-4_Download'!G210</f>
        <v>99</v>
      </c>
    </row>
    <row r="1346" spans="1:5">
      <c r="A1346" s="5">
        <f>'2020_1-2-4_Download'!D211</f>
        <v>2013</v>
      </c>
      <c r="B1346" s="5" t="str">
        <f>'2020_1-2-4_Download'!C211</f>
        <v>Leer</v>
      </c>
      <c r="C1346" s="147" t="str">
        <f>'2020_1-2-4_Download'!$G$8</f>
        <v>Syrien</v>
      </c>
      <c r="D1346" s="5" t="s">
        <v>71</v>
      </c>
      <c r="E1346" s="5">
        <f>'2020_1-2-4_Download'!G211</f>
        <v>162</v>
      </c>
    </row>
    <row r="1347" spans="1:5">
      <c r="A1347" s="5">
        <f>'2020_1-2-4_Download'!D212</f>
        <v>2013</v>
      </c>
      <c r="B1347" s="5" t="str">
        <f>'2020_1-2-4_Download'!C212</f>
        <v>Oldenburg</v>
      </c>
      <c r="C1347" s="147" t="str">
        <f>'2020_1-2-4_Download'!$G$8</f>
        <v>Syrien</v>
      </c>
      <c r="D1347" s="5" t="s">
        <v>71</v>
      </c>
      <c r="E1347" s="5">
        <f>'2020_1-2-4_Download'!G212</f>
        <v>135</v>
      </c>
    </row>
    <row r="1348" spans="1:5">
      <c r="A1348" s="5">
        <f>'2020_1-2-4_Download'!D213</f>
        <v>2013</v>
      </c>
      <c r="B1348" s="5" t="str">
        <f>'2020_1-2-4_Download'!C213</f>
        <v>Osnabrück</v>
      </c>
      <c r="C1348" s="147" t="str">
        <f>'2020_1-2-4_Download'!$G$8</f>
        <v>Syrien</v>
      </c>
      <c r="D1348" s="5" t="s">
        <v>71</v>
      </c>
      <c r="E1348" s="5">
        <f>'2020_1-2-4_Download'!G213</f>
        <v>272</v>
      </c>
    </row>
    <row r="1349" spans="1:5">
      <c r="A1349" s="5">
        <f>'2020_1-2-4_Download'!D214</f>
        <v>2013</v>
      </c>
      <c r="B1349" s="5" t="str">
        <f>'2020_1-2-4_Download'!C214</f>
        <v>Vechta</v>
      </c>
      <c r="C1349" s="147" t="str">
        <f>'2020_1-2-4_Download'!$G$8</f>
        <v>Syrien</v>
      </c>
      <c r="D1349" s="5" t="s">
        <v>71</v>
      </c>
      <c r="E1349" s="5">
        <f>'2020_1-2-4_Download'!G214</f>
        <v>372</v>
      </c>
    </row>
    <row r="1350" spans="1:5">
      <c r="A1350" s="5">
        <f>'2020_1-2-4_Download'!D215</f>
        <v>2013</v>
      </c>
      <c r="B1350" s="5" t="str">
        <f>'2020_1-2-4_Download'!C215</f>
        <v>Wesermarsch</v>
      </c>
      <c r="C1350" s="147" t="str">
        <f>'2020_1-2-4_Download'!$G$8</f>
        <v>Syrien</v>
      </c>
      <c r="D1350" s="5" t="s">
        <v>71</v>
      </c>
      <c r="E1350" s="5">
        <f>'2020_1-2-4_Download'!G215</f>
        <v>52</v>
      </c>
    </row>
    <row r="1351" spans="1:5">
      <c r="A1351" s="5">
        <f>'2020_1-2-4_Download'!D216</f>
        <v>2013</v>
      </c>
      <c r="B1351" s="5" t="str">
        <f>'2020_1-2-4_Download'!C216</f>
        <v>Wittmund</v>
      </c>
      <c r="C1351" s="147" t="str">
        <f>'2020_1-2-4_Download'!$G$8</f>
        <v>Syrien</v>
      </c>
      <c r="D1351" s="5" t="s">
        <v>71</v>
      </c>
      <c r="E1351" s="5">
        <f>'2020_1-2-4_Download'!G216</f>
        <v>34</v>
      </c>
    </row>
    <row r="1352" spans="1:5">
      <c r="A1352" s="5">
        <f>'2020_1-2-4_Download'!D217</f>
        <v>2013</v>
      </c>
      <c r="B1352" s="5" t="str">
        <f>'2020_1-2-4_Download'!C217</f>
        <v>Statistische Region Weser-Ems</v>
      </c>
      <c r="C1352" s="147" t="str">
        <f>'2020_1-2-4_Download'!$G$8</f>
        <v>Syrien</v>
      </c>
      <c r="D1352" s="5" t="s">
        <v>71</v>
      </c>
      <c r="E1352" s="5">
        <f>'2020_1-2-4_Download'!G217</f>
        <v>2578</v>
      </c>
    </row>
    <row r="1353" spans="1:5">
      <c r="A1353" s="5">
        <f>'2020_1-2-4_Download'!D218</f>
        <v>2013</v>
      </c>
      <c r="B1353" s="5" t="str">
        <f>'2020_1-2-4_Download'!C218</f>
        <v>Niedersachsen</v>
      </c>
      <c r="C1353" s="147" t="str">
        <f>'2020_1-2-4_Download'!$G$8</f>
        <v>Syrien</v>
      </c>
      <c r="D1353" s="5" t="s">
        <v>71</v>
      </c>
      <c r="E1353" s="5">
        <f>'2020_1-2-4_Download'!G218</f>
        <v>9582</v>
      </c>
    </row>
    <row r="1354" spans="1:5">
      <c r="A1354" s="5">
        <f>'2020_1-2-4_Download'!D219</f>
        <v>2014</v>
      </c>
      <c r="B1354" s="5" t="str">
        <f>'2020_1-2-4_Download'!C219</f>
        <v>Braunschweig  Stadt</v>
      </c>
      <c r="C1354" s="147" t="str">
        <f>'2020_1-2-4_Download'!$G$8</f>
        <v>Syrien</v>
      </c>
      <c r="D1354" s="5" t="s">
        <v>71</v>
      </c>
      <c r="E1354" s="5">
        <f>'2020_1-2-4_Download'!G219</f>
        <v>414</v>
      </c>
    </row>
    <row r="1355" spans="1:5">
      <c r="A1355" s="5">
        <f>'2020_1-2-4_Download'!D220</f>
        <v>2014</v>
      </c>
      <c r="B1355" s="5" t="str">
        <f>'2020_1-2-4_Download'!C220</f>
        <v>Salzgitter  Stadt</v>
      </c>
      <c r="C1355" s="147" t="str">
        <f>'2020_1-2-4_Download'!$G$8</f>
        <v>Syrien</v>
      </c>
      <c r="D1355" s="5" t="s">
        <v>71</v>
      </c>
      <c r="E1355" s="5">
        <f>'2020_1-2-4_Download'!G220</f>
        <v>521</v>
      </c>
    </row>
    <row r="1356" spans="1:5">
      <c r="A1356" s="5">
        <f>'2020_1-2-4_Download'!D221</f>
        <v>2014</v>
      </c>
      <c r="B1356" s="5" t="str">
        <f>'2020_1-2-4_Download'!C221</f>
        <v>Wolfsburg  Stadt</v>
      </c>
      <c r="C1356" s="147" t="str">
        <f>'2020_1-2-4_Download'!$G$8</f>
        <v>Syrien</v>
      </c>
      <c r="D1356" s="5" t="s">
        <v>71</v>
      </c>
      <c r="E1356" s="5">
        <f>'2020_1-2-4_Download'!G221</f>
        <v>579</v>
      </c>
    </row>
    <row r="1357" spans="1:5">
      <c r="A1357" s="5">
        <f>'2020_1-2-4_Download'!D222</f>
        <v>2014</v>
      </c>
      <c r="B1357" s="5" t="str">
        <f>'2020_1-2-4_Download'!C222</f>
        <v>Gifhorn</v>
      </c>
      <c r="C1357" s="147" t="str">
        <f>'2020_1-2-4_Download'!$G$8</f>
        <v>Syrien</v>
      </c>
      <c r="D1357" s="5" t="s">
        <v>71</v>
      </c>
      <c r="E1357" s="5">
        <f>'2020_1-2-4_Download'!G222</f>
        <v>153</v>
      </c>
    </row>
    <row r="1358" spans="1:5">
      <c r="A1358" s="5">
        <f>'2020_1-2-4_Download'!D223</f>
        <v>2014</v>
      </c>
      <c r="B1358" s="5" t="str">
        <f>'2020_1-2-4_Download'!C223</f>
        <v>Goslar</v>
      </c>
      <c r="C1358" s="147" t="str">
        <f>'2020_1-2-4_Download'!$G$8</f>
        <v>Syrien</v>
      </c>
      <c r="D1358" s="5" t="s">
        <v>71</v>
      </c>
      <c r="E1358" s="5">
        <f>'2020_1-2-4_Download'!G223</f>
        <v>257</v>
      </c>
    </row>
    <row r="1359" spans="1:5">
      <c r="A1359" s="5">
        <f>'2020_1-2-4_Download'!D224</f>
        <v>2014</v>
      </c>
      <c r="B1359" s="5" t="str">
        <f>'2020_1-2-4_Download'!C224</f>
        <v>Helmstedt</v>
      </c>
      <c r="C1359" s="147" t="str">
        <f>'2020_1-2-4_Download'!$G$8</f>
        <v>Syrien</v>
      </c>
      <c r="D1359" s="5" t="s">
        <v>71</v>
      </c>
      <c r="E1359" s="5">
        <f>'2020_1-2-4_Download'!G224</f>
        <v>85</v>
      </c>
    </row>
    <row r="1360" spans="1:5">
      <c r="A1360" s="5">
        <f>'2020_1-2-4_Download'!D225</f>
        <v>2014</v>
      </c>
      <c r="B1360" s="5" t="str">
        <f>'2020_1-2-4_Download'!C225</f>
        <v>Northeim</v>
      </c>
      <c r="C1360" s="147" t="str">
        <f>'2020_1-2-4_Download'!$G$8</f>
        <v>Syrien</v>
      </c>
      <c r="D1360" s="5" t="s">
        <v>71</v>
      </c>
      <c r="E1360" s="5">
        <f>'2020_1-2-4_Download'!G225</f>
        <v>226</v>
      </c>
    </row>
    <row r="1361" spans="1:5">
      <c r="A1361" s="5">
        <f>'2020_1-2-4_Download'!D226</f>
        <v>2014</v>
      </c>
      <c r="B1361" s="5" t="str">
        <f>'2020_1-2-4_Download'!C226</f>
        <v>Peine</v>
      </c>
      <c r="C1361" s="147" t="str">
        <f>'2020_1-2-4_Download'!$G$8</f>
        <v>Syrien</v>
      </c>
      <c r="D1361" s="5" t="s">
        <v>71</v>
      </c>
      <c r="E1361" s="5">
        <f>'2020_1-2-4_Download'!G226</f>
        <v>257</v>
      </c>
    </row>
    <row r="1362" spans="1:5">
      <c r="A1362" s="5">
        <f>'2020_1-2-4_Download'!D227</f>
        <v>2014</v>
      </c>
      <c r="B1362" s="5" t="str">
        <f>'2020_1-2-4_Download'!C227</f>
        <v>Wolfenbüttel</v>
      </c>
      <c r="C1362" s="147" t="str">
        <f>'2020_1-2-4_Download'!$G$8</f>
        <v>Syrien</v>
      </c>
      <c r="D1362" s="5" t="s">
        <v>71</v>
      </c>
      <c r="E1362" s="5">
        <f>'2020_1-2-4_Download'!G227</f>
        <v>315</v>
      </c>
    </row>
    <row r="1363" spans="1:5">
      <c r="A1363" s="5">
        <f>'2020_1-2-4_Download'!D228</f>
        <v>2014</v>
      </c>
      <c r="B1363" s="5" t="str">
        <f>'2020_1-2-4_Download'!C228</f>
        <v>Göttingen</v>
      </c>
      <c r="C1363" s="147" t="str">
        <f>'2020_1-2-4_Download'!$G$8</f>
        <v>Syrien</v>
      </c>
      <c r="D1363" s="5" t="s">
        <v>71</v>
      </c>
      <c r="E1363" s="5">
        <f>'2020_1-2-4_Download'!G228</f>
        <v>487</v>
      </c>
    </row>
    <row r="1364" spans="1:5">
      <c r="A1364" s="5">
        <f>'2020_1-2-4_Download'!D229</f>
        <v>2014</v>
      </c>
      <c r="B1364" s="5" t="str">
        <f>'2020_1-2-4_Download'!C229</f>
        <v>Statistische Region Braunschweig</v>
      </c>
      <c r="C1364" s="147" t="str">
        <f>'2020_1-2-4_Download'!$G$8</f>
        <v>Syrien</v>
      </c>
      <c r="D1364" s="5" t="s">
        <v>71</v>
      </c>
      <c r="E1364" s="5">
        <f>'2020_1-2-4_Download'!G229</f>
        <v>3294</v>
      </c>
    </row>
    <row r="1365" spans="1:5">
      <c r="A1365" s="5">
        <f>'2020_1-2-4_Download'!D230</f>
        <v>2014</v>
      </c>
      <c r="B1365" s="5" t="str">
        <f>'2020_1-2-4_Download'!C230</f>
        <v>Hannover  Region</v>
      </c>
      <c r="C1365" s="147" t="str">
        <f>'2020_1-2-4_Download'!$G$8</f>
        <v>Syrien</v>
      </c>
      <c r="D1365" s="5" t="s">
        <v>71</v>
      </c>
      <c r="E1365" s="5">
        <f>'2020_1-2-4_Download'!G230</f>
        <v>3455</v>
      </c>
    </row>
    <row r="1366" spans="1:5">
      <c r="A1366" s="5">
        <f>'2020_1-2-4_Download'!D231</f>
        <v>2014</v>
      </c>
      <c r="B1366" s="5" t="str">
        <f>'2020_1-2-4_Download'!C231</f>
        <v>dav. Hannover  Lhst.</v>
      </c>
      <c r="C1366" s="147" t="str">
        <f>'2020_1-2-4_Download'!$G$8</f>
        <v>Syrien</v>
      </c>
      <c r="D1366" s="5" t="s">
        <v>71</v>
      </c>
      <c r="E1366" s="5">
        <f>'2020_1-2-4_Download'!G231</f>
        <v>1469</v>
      </c>
    </row>
    <row r="1367" spans="1:5">
      <c r="A1367" s="5">
        <f>'2020_1-2-4_Download'!D232</f>
        <v>2014</v>
      </c>
      <c r="B1367" s="5" t="str">
        <f>'2020_1-2-4_Download'!C232</f>
        <v>dav. Hannover  Umland</v>
      </c>
      <c r="C1367" s="147" t="str">
        <f>'2020_1-2-4_Download'!$G$8</f>
        <v>Syrien</v>
      </c>
      <c r="D1367" s="5" t="s">
        <v>71</v>
      </c>
      <c r="E1367" s="5">
        <f>'2020_1-2-4_Download'!G232</f>
        <v>1986</v>
      </c>
    </row>
    <row r="1368" spans="1:5">
      <c r="A1368" s="5">
        <f>'2020_1-2-4_Download'!D233</f>
        <v>2014</v>
      </c>
      <c r="B1368" s="5" t="str">
        <f>'2020_1-2-4_Download'!C233</f>
        <v>Diepholz</v>
      </c>
      <c r="C1368" s="147" t="str">
        <f>'2020_1-2-4_Download'!$G$8</f>
        <v>Syrien</v>
      </c>
      <c r="D1368" s="5" t="s">
        <v>71</v>
      </c>
      <c r="E1368" s="5">
        <f>'2020_1-2-4_Download'!G233</f>
        <v>472</v>
      </c>
    </row>
    <row r="1369" spans="1:5">
      <c r="A1369" s="5">
        <f>'2020_1-2-4_Download'!D234</f>
        <v>2014</v>
      </c>
      <c r="B1369" s="5" t="str">
        <f>'2020_1-2-4_Download'!C234</f>
        <v>Hameln-Pyrmont</v>
      </c>
      <c r="C1369" s="147" t="str">
        <f>'2020_1-2-4_Download'!$G$8</f>
        <v>Syrien</v>
      </c>
      <c r="D1369" s="5" t="s">
        <v>71</v>
      </c>
      <c r="E1369" s="5">
        <f>'2020_1-2-4_Download'!G234</f>
        <v>393</v>
      </c>
    </row>
    <row r="1370" spans="1:5">
      <c r="A1370" s="5">
        <f>'2020_1-2-4_Download'!D235</f>
        <v>2014</v>
      </c>
      <c r="B1370" s="5" t="str">
        <f>'2020_1-2-4_Download'!C235</f>
        <v>Hildesheim</v>
      </c>
      <c r="C1370" s="147" t="str">
        <f>'2020_1-2-4_Download'!$G$8</f>
        <v>Syrien</v>
      </c>
      <c r="D1370" s="5" t="s">
        <v>71</v>
      </c>
      <c r="E1370" s="5">
        <f>'2020_1-2-4_Download'!G235</f>
        <v>795</v>
      </c>
    </row>
    <row r="1371" spans="1:5">
      <c r="A1371" s="5">
        <f>'2020_1-2-4_Download'!D236</f>
        <v>2014</v>
      </c>
      <c r="B1371" s="5" t="str">
        <f>'2020_1-2-4_Download'!C236</f>
        <v>Holzminden</v>
      </c>
      <c r="C1371" s="147" t="str">
        <f>'2020_1-2-4_Download'!$G$8</f>
        <v>Syrien</v>
      </c>
      <c r="D1371" s="5" t="s">
        <v>71</v>
      </c>
      <c r="E1371" s="5">
        <f>'2020_1-2-4_Download'!G236</f>
        <v>147</v>
      </c>
    </row>
    <row r="1372" spans="1:5">
      <c r="A1372" s="5">
        <f>'2020_1-2-4_Download'!D237</f>
        <v>2014</v>
      </c>
      <c r="B1372" s="5" t="str">
        <f>'2020_1-2-4_Download'!C237</f>
        <v>Nienburg (Weser)</v>
      </c>
      <c r="C1372" s="147" t="str">
        <f>'2020_1-2-4_Download'!$G$8</f>
        <v>Syrien</v>
      </c>
      <c r="D1372" s="5" t="s">
        <v>71</v>
      </c>
      <c r="E1372" s="5">
        <f>'2020_1-2-4_Download'!G237</f>
        <v>558</v>
      </c>
    </row>
    <row r="1373" spans="1:5">
      <c r="A1373" s="5">
        <f>'2020_1-2-4_Download'!D238</f>
        <v>2014</v>
      </c>
      <c r="B1373" s="5" t="str">
        <f>'2020_1-2-4_Download'!C238</f>
        <v>Schaumburg</v>
      </c>
      <c r="C1373" s="147" t="str">
        <f>'2020_1-2-4_Download'!$G$8</f>
        <v>Syrien</v>
      </c>
      <c r="D1373" s="5" t="s">
        <v>71</v>
      </c>
      <c r="E1373" s="5">
        <f>'2020_1-2-4_Download'!G238</f>
        <v>272</v>
      </c>
    </row>
    <row r="1374" spans="1:5">
      <c r="A1374" s="5">
        <f>'2020_1-2-4_Download'!D239</f>
        <v>2014</v>
      </c>
      <c r="B1374" s="5" t="str">
        <f>'2020_1-2-4_Download'!C239</f>
        <v>Statistische Region Hannover</v>
      </c>
      <c r="C1374" s="147" t="str">
        <f>'2020_1-2-4_Download'!$G$8</f>
        <v>Syrien</v>
      </c>
      <c r="D1374" s="5" t="s">
        <v>71</v>
      </c>
      <c r="E1374" s="5">
        <f>'2020_1-2-4_Download'!G239</f>
        <v>6092</v>
      </c>
    </row>
    <row r="1375" spans="1:5">
      <c r="A1375" s="5">
        <f>'2020_1-2-4_Download'!D240</f>
        <v>2014</v>
      </c>
      <c r="B1375" s="5" t="str">
        <f>'2020_1-2-4_Download'!C240</f>
        <v>Celle</v>
      </c>
      <c r="C1375" s="147" t="str">
        <f>'2020_1-2-4_Download'!$G$8</f>
        <v>Syrien</v>
      </c>
      <c r="D1375" s="5" t="s">
        <v>71</v>
      </c>
      <c r="E1375" s="5">
        <f>'2020_1-2-4_Download'!G240</f>
        <v>429</v>
      </c>
    </row>
    <row r="1376" spans="1:5">
      <c r="A1376" s="5">
        <f>'2020_1-2-4_Download'!D241</f>
        <v>2014</v>
      </c>
      <c r="B1376" s="5" t="str">
        <f>'2020_1-2-4_Download'!C241</f>
        <v>Cuxhaven</v>
      </c>
      <c r="C1376" s="147" t="str">
        <f>'2020_1-2-4_Download'!$G$8</f>
        <v>Syrien</v>
      </c>
      <c r="D1376" s="5" t="s">
        <v>71</v>
      </c>
      <c r="E1376" s="5">
        <f>'2020_1-2-4_Download'!G241</f>
        <v>171</v>
      </c>
    </row>
    <row r="1377" spans="1:5">
      <c r="A1377" s="5">
        <f>'2020_1-2-4_Download'!D242</f>
        <v>2014</v>
      </c>
      <c r="B1377" s="5" t="str">
        <f>'2020_1-2-4_Download'!C242</f>
        <v>Harburg</v>
      </c>
      <c r="C1377" s="147" t="str">
        <f>'2020_1-2-4_Download'!$G$8</f>
        <v>Syrien</v>
      </c>
      <c r="D1377" s="5" t="s">
        <v>71</v>
      </c>
      <c r="E1377" s="5">
        <f>'2020_1-2-4_Download'!G242</f>
        <v>241</v>
      </c>
    </row>
    <row r="1378" spans="1:5">
      <c r="A1378" s="5">
        <f>'2020_1-2-4_Download'!D243</f>
        <v>2014</v>
      </c>
      <c r="B1378" s="5" t="str">
        <f>'2020_1-2-4_Download'!C243</f>
        <v>Lüchow-Dannenberg</v>
      </c>
      <c r="C1378" s="147" t="str">
        <f>'2020_1-2-4_Download'!$G$8</f>
        <v>Syrien</v>
      </c>
      <c r="D1378" s="5" t="s">
        <v>71</v>
      </c>
      <c r="E1378" s="5">
        <f>'2020_1-2-4_Download'!G243</f>
        <v>74</v>
      </c>
    </row>
    <row r="1379" spans="1:5">
      <c r="A1379" s="5">
        <f>'2020_1-2-4_Download'!D244</f>
        <v>2014</v>
      </c>
      <c r="B1379" s="5" t="str">
        <f>'2020_1-2-4_Download'!C244</f>
        <v>Lüneburg</v>
      </c>
      <c r="C1379" s="147" t="str">
        <f>'2020_1-2-4_Download'!$G$8</f>
        <v>Syrien</v>
      </c>
      <c r="D1379" s="5" t="s">
        <v>71</v>
      </c>
      <c r="E1379" s="5">
        <f>'2020_1-2-4_Download'!G244</f>
        <v>311</v>
      </c>
    </row>
    <row r="1380" spans="1:5">
      <c r="A1380" s="5">
        <f>'2020_1-2-4_Download'!D245</f>
        <v>2014</v>
      </c>
      <c r="B1380" s="5" t="str">
        <f>'2020_1-2-4_Download'!C245</f>
        <v>Osterholz</v>
      </c>
      <c r="C1380" s="147" t="str">
        <f>'2020_1-2-4_Download'!$G$8</f>
        <v>Syrien</v>
      </c>
      <c r="D1380" s="5" t="s">
        <v>71</v>
      </c>
      <c r="E1380" s="5">
        <f>'2020_1-2-4_Download'!G245</f>
        <v>137</v>
      </c>
    </row>
    <row r="1381" spans="1:5">
      <c r="A1381" s="5">
        <f>'2020_1-2-4_Download'!D246</f>
        <v>2014</v>
      </c>
      <c r="B1381" s="5" t="str">
        <f>'2020_1-2-4_Download'!C246</f>
        <v>Rotenburg (Wümme)</v>
      </c>
      <c r="C1381" s="147" t="str">
        <f>'2020_1-2-4_Download'!$G$8</f>
        <v>Syrien</v>
      </c>
      <c r="D1381" s="5" t="s">
        <v>71</v>
      </c>
      <c r="E1381" s="5">
        <f>'2020_1-2-4_Download'!G246</f>
        <v>122</v>
      </c>
    </row>
    <row r="1382" spans="1:5">
      <c r="A1382" s="5">
        <f>'2020_1-2-4_Download'!D247</f>
        <v>2014</v>
      </c>
      <c r="B1382" s="5" t="str">
        <f>'2020_1-2-4_Download'!C247</f>
        <v>Heidekreis</v>
      </c>
      <c r="C1382" s="147" t="str">
        <f>'2020_1-2-4_Download'!$G$8</f>
        <v>Syrien</v>
      </c>
      <c r="D1382" s="5" t="s">
        <v>71</v>
      </c>
      <c r="E1382" s="5">
        <f>'2020_1-2-4_Download'!G247</f>
        <v>287</v>
      </c>
    </row>
    <row r="1383" spans="1:5">
      <c r="A1383" s="5">
        <f>'2020_1-2-4_Download'!D248</f>
        <v>2014</v>
      </c>
      <c r="B1383" s="5" t="str">
        <f>'2020_1-2-4_Download'!C248</f>
        <v>Stade</v>
      </c>
      <c r="C1383" s="147" t="str">
        <f>'2020_1-2-4_Download'!$G$8</f>
        <v>Syrien</v>
      </c>
      <c r="D1383" s="5" t="s">
        <v>71</v>
      </c>
      <c r="E1383" s="5">
        <f>'2020_1-2-4_Download'!G248</f>
        <v>145</v>
      </c>
    </row>
    <row r="1384" spans="1:5">
      <c r="A1384" s="5">
        <f>'2020_1-2-4_Download'!D249</f>
        <v>2014</v>
      </c>
      <c r="B1384" s="5" t="str">
        <f>'2020_1-2-4_Download'!C249</f>
        <v>Uelzen</v>
      </c>
      <c r="C1384" s="147" t="str">
        <f>'2020_1-2-4_Download'!$G$8</f>
        <v>Syrien</v>
      </c>
      <c r="D1384" s="5" t="s">
        <v>71</v>
      </c>
      <c r="E1384" s="5">
        <f>'2020_1-2-4_Download'!G249</f>
        <v>204</v>
      </c>
    </row>
    <row r="1385" spans="1:5">
      <c r="A1385" s="5">
        <f>'2020_1-2-4_Download'!D250</f>
        <v>2014</v>
      </c>
      <c r="B1385" s="5" t="str">
        <f>'2020_1-2-4_Download'!C250</f>
        <v>Verden</v>
      </c>
      <c r="C1385" s="147" t="str">
        <f>'2020_1-2-4_Download'!$G$8</f>
        <v>Syrien</v>
      </c>
      <c r="D1385" s="5" t="s">
        <v>71</v>
      </c>
      <c r="E1385" s="5">
        <f>'2020_1-2-4_Download'!G250</f>
        <v>271</v>
      </c>
    </row>
    <row r="1386" spans="1:5">
      <c r="A1386" s="5">
        <f>'2020_1-2-4_Download'!D251</f>
        <v>2014</v>
      </c>
      <c r="B1386" s="5" t="str">
        <f>'2020_1-2-4_Download'!C251</f>
        <v>Statistische Region Lüneburg</v>
      </c>
      <c r="C1386" s="147" t="str">
        <f>'2020_1-2-4_Download'!$G$8</f>
        <v>Syrien</v>
      </c>
      <c r="D1386" s="5" t="s">
        <v>71</v>
      </c>
      <c r="E1386" s="5">
        <f>'2020_1-2-4_Download'!G251</f>
        <v>2392</v>
      </c>
    </row>
    <row r="1387" spans="1:5">
      <c r="A1387" s="5">
        <f>'2020_1-2-4_Download'!D252</f>
        <v>2014</v>
      </c>
      <c r="B1387" s="5" t="str">
        <f>'2020_1-2-4_Download'!C252</f>
        <v>Delmenhorst  Stadt</v>
      </c>
      <c r="C1387" s="147" t="str">
        <f>'2020_1-2-4_Download'!$G$8</f>
        <v>Syrien</v>
      </c>
      <c r="D1387" s="5" t="s">
        <v>71</v>
      </c>
      <c r="E1387" s="5">
        <f>'2020_1-2-4_Download'!G252</f>
        <v>232</v>
      </c>
    </row>
    <row r="1388" spans="1:5">
      <c r="A1388" s="5">
        <f>'2020_1-2-4_Download'!D253</f>
        <v>2014</v>
      </c>
      <c r="B1388" s="5" t="str">
        <f>'2020_1-2-4_Download'!C253</f>
        <v>Emden  Stadt</v>
      </c>
      <c r="C1388" s="147" t="str">
        <f>'2020_1-2-4_Download'!$G$8</f>
        <v>Syrien</v>
      </c>
      <c r="D1388" s="5" t="s">
        <v>71</v>
      </c>
      <c r="E1388" s="5">
        <f>'2020_1-2-4_Download'!G253</f>
        <v>120</v>
      </c>
    </row>
    <row r="1389" spans="1:5">
      <c r="A1389" s="5">
        <f>'2020_1-2-4_Download'!D254</f>
        <v>2014</v>
      </c>
      <c r="B1389" s="5" t="str">
        <f>'2020_1-2-4_Download'!C254</f>
        <v>Oldenburg(Oldb)  Stadt</v>
      </c>
      <c r="C1389" s="147" t="str">
        <f>'2020_1-2-4_Download'!$G$8</f>
        <v>Syrien</v>
      </c>
      <c r="D1389" s="5" t="s">
        <v>71</v>
      </c>
      <c r="E1389" s="5">
        <f>'2020_1-2-4_Download'!G254</f>
        <v>356</v>
      </c>
    </row>
    <row r="1390" spans="1:5">
      <c r="A1390" s="5">
        <f>'2020_1-2-4_Download'!D255</f>
        <v>2014</v>
      </c>
      <c r="B1390" s="5" t="str">
        <f>'2020_1-2-4_Download'!C255</f>
        <v>Osnabrück  Stadt</v>
      </c>
      <c r="C1390" s="147" t="str">
        <f>'2020_1-2-4_Download'!$G$8</f>
        <v>Syrien</v>
      </c>
      <c r="D1390" s="5" t="s">
        <v>71</v>
      </c>
      <c r="E1390" s="5">
        <f>'2020_1-2-4_Download'!G255</f>
        <v>521</v>
      </c>
    </row>
    <row r="1391" spans="1:5">
      <c r="A1391" s="5">
        <f>'2020_1-2-4_Download'!D256</f>
        <v>2014</v>
      </c>
      <c r="B1391" s="5" t="str">
        <f>'2020_1-2-4_Download'!C256</f>
        <v>Wilhelmshaven  Stadt</v>
      </c>
      <c r="C1391" s="147" t="str">
        <f>'2020_1-2-4_Download'!$G$8</f>
        <v>Syrien</v>
      </c>
      <c r="D1391" s="5" t="s">
        <v>71</v>
      </c>
      <c r="E1391" s="5">
        <f>'2020_1-2-4_Download'!G256</f>
        <v>111</v>
      </c>
    </row>
    <row r="1392" spans="1:5">
      <c r="A1392" s="5">
        <f>'2020_1-2-4_Download'!D257</f>
        <v>2014</v>
      </c>
      <c r="B1392" s="5" t="str">
        <f>'2020_1-2-4_Download'!C257</f>
        <v>Ammerland</v>
      </c>
      <c r="C1392" s="147" t="str">
        <f>'2020_1-2-4_Download'!$G$8</f>
        <v>Syrien</v>
      </c>
      <c r="D1392" s="5" t="s">
        <v>71</v>
      </c>
      <c r="E1392" s="5">
        <f>'2020_1-2-4_Download'!G257</f>
        <v>280</v>
      </c>
    </row>
    <row r="1393" spans="1:5">
      <c r="A1393" s="5">
        <f>'2020_1-2-4_Download'!D258</f>
        <v>2014</v>
      </c>
      <c r="B1393" s="5" t="str">
        <f>'2020_1-2-4_Download'!C258</f>
        <v>Aurich</v>
      </c>
      <c r="C1393" s="147" t="str">
        <f>'2020_1-2-4_Download'!$G$8</f>
        <v>Syrien</v>
      </c>
      <c r="D1393" s="5" t="s">
        <v>71</v>
      </c>
      <c r="E1393" s="5">
        <f>'2020_1-2-4_Download'!G258</f>
        <v>427</v>
      </c>
    </row>
    <row r="1394" spans="1:5">
      <c r="A1394" s="5">
        <f>'2020_1-2-4_Download'!D259</f>
        <v>2014</v>
      </c>
      <c r="B1394" s="5" t="str">
        <f>'2020_1-2-4_Download'!C259</f>
        <v>Cloppenburg</v>
      </c>
      <c r="C1394" s="147" t="str">
        <f>'2020_1-2-4_Download'!$G$8</f>
        <v>Syrien</v>
      </c>
      <c r="D1394" s="5" t="s">
        <v>71</v>
      </c>
      <c r="E1394" s="5">
        <f>'2020_1-2-4_Download'!G259</f>
        <v>363</v>
      </c>
    </row>
    <row r="1395" spans="1:5">
      <c r="A1395" s="5">
        <f>'2020_1-2-4_Download'!D260</f>
        <v>2014</v>
      </c>
      <c r="B1395" s="5" t="str">
        <f>'2020_1-2-4_Download'!C260</f>
        <v>Emsland</v>
      </c>
      <c r="C1395" s="147" t="str">
        <f>'2020_1-2-4_Download'!$G$8</f>
        <v>Syrien</v>
      </c>
      <c r="D1395" s="5" t="s">
        <v>71</v>
      </c>
      <c r="E1395" s="5">
        <f>'2020_1-2-4_Download'!G260</f>
        <v>458</v>
      </c>
    </row>
    <row r="1396" spans="1:5">
      <c r="A1396" s="5">
        <f>'2020_1-2-4_Download'!D261</f>
        <v>2014</v>
      </c>
      <c r="B1396" s="5" t="str">
        <f>'2020_1-2-4_Download'!C261</f>
        <v>Friesland</v>
      </c>
      <c r="C1396" s="147" t="str">
        <f>'2020_1-2-4_Download'!$G$8</f>
        <v>Syrien</v>
      </c>
      <c r="D1396" s="5" t="s">
        <v>71</v>
      </c>
      <c r="E1396" s="5">
        <f>'2020_1-2-4_Download'!G261</f>
        <v>82</v>
      </c>
    </row>
    <row r="1397" spans="1:5">
      <c r="A1397" s="5">
        <f>'2020_1-2-4_Download'!D262</f>
        <v>2014</v>
      </c>
      <c r="B1397" s="5" t="str">
        <f>'2020_1-2-4_Download'!C262</f>
        <v>Grafschaft Bentheim</v>
      </c>
      <c r="C1397" s="147" t="str">
        <f>'2020_1-2-4_Download'!$G$8</f>
        <v>Syrien</v>
      </c>
      <c r="D1397" s="5" t="s">
        <v>71</v>
      </c>
      <c r="E1397" s="5">
        <f>'2020_1-2-4_Download'!G262</f>
        <v>234</v>
      </c>
    </row>
    <row r="1398" spans="1:5">
      <c r="A1398" s="5">
        <f>'2020_1-2-4_Download'!D263</f>
        <v>2014</v>
      </c>
      <c r="B1398" s="5" t="str">
        <f>'2020_1-2-4_Download'!C263</f>
        <v>Leer</v>
      </c>
      <c r="C1398" s="147" t="str">
        <f>'2020_1-2-4_Download'!$G$8</f>
        <v>Syrien</v>
      </c>
      <c r="D1398" s="5" t="s">
        <v>71</v>
      </c>
      <c r="E1398" s="5">
        <f>'2020_1-2-4_Download'!G263</f>
        <v>380</v>
      </c>
    </row>
    <row r="1399" spans="1:5">
      <c r="A1399" s="5">
        <f>'2020_1-2-4_Download'!D264</f>
        <v>2014</v>
      </c>
      <c r="B1399" s="5" t="str">
        <f>'2020_1-2-4_Download'!C264</f>
        <v>Oldenburg</v>
      </c>
      <c r="C1399" s="147" t="str">
        <f>'2020_1-2-4_Download'!$G$8</f>
        <v>Syrien</v>
      </c>
      <c r="D1399" s="5" t="s">
        <v>71</v>
      </c>
      <c r="E1399" s="5">
        <f>'2020_1-2-4_Download'!G264</f>
        <v>244</v>
      </c>
    </row>
    <row r="1400" spans="1:5">
      <c r="A1400" s="5">
        <f>'2020_1-2-4_Download'!D265</f>
        <v>2014</v>
      </c>
      <c r="B1400" s="5" t="str">
        <f>'2020_1-2-4_Download'!C265</f>
        <v>Osnabrück</v>
      </c>
      <c r="C1400" s="147" t="str">
        <f>'2020_1-2-4_Download'!$G$8</f>
        <v>Syrien</v>
      </c>
      <c r="D1400" s="5" t="s">
        <v>71</v>
      </c>
      <c r="E1400" s="5">
        <f>'2020_1-2-4_Download'!G265</f>
        <v>584</v>
      </c>
    </row>
    <row r="1401" spans="1:5">
      <c r="A1401" s="5">
        <f>'2020_1-2-4_Download'!D266</f>
        <v>2014</v>
      </c>
      <c r="B1401" s="5" t="str">
        <f>'2020_1-2-4_Download'!C266</f>
        <v>Vechta</v>
      </c>
      <c r="C1401" s="147" t="str">
        <f>'2020_1-2-4_Download'!$G$8</f>
        <v>Syrien</v>
      </c>
      <c r="D1401" s="5" t="s">
        <v>71</v>
      </c>
      <c r="E1401" s="5">
        <f>'2020_1-2-4_Download'!G266</f>
        <v>668</v>
      </c>
    </row>
    <row r="1402" spans="1:5">
      <c r="A1402" s="5">
        <f>'2020_1-2-4_Download'!D267</f>
        <v>2014</v>
      </c>
      <c r="B1402" s="5" t="str">
        <f>'2020_1-2-4_Download'!C267</f>
        <v>Wesermarsch</v>
      </c>
      <c r="C1402" s="147" t="str">
        <f>'2020_1-2-4_Download'!$G$8</f>
        <v>Syrien</v>
      </c>
      <c r="D1402" s="5" t="s">
        <v>71</v>
      </c>
      <c r="E1402" s="5">
        <f>'2020_1-2-4_Download'!G267</f>
        <v>98</v>
      </c>
    </row>
    <row r="1403" spans="1:5">
      <c r="A1403" s="5">
        <f>'2020_1-2-4_Download'!D268</f>
        <v>2014</v>
      </c>
      <c r="B1403" s="5" t="str">
        <f>'2020_1-2-4_Download'!C268</f>
        <v>Wittmund</v>
      </c>
      <c r="C1403" s="147" t="str">
        <f>'2020_1-2-4_Download'!$G$8</f>
        <v>Syrien</v>
      </c>
      <c r="D1403" s="5" t="s">
        <v>71</v>
      </c>
      <c r="E1403" s="5">
        <f>'2020_1-2-4_Download'!G268</f>
        <v>77</v>
      </c>
    </row>
    <row r="1404" spans="1:5">
      <c r="A1404" s="5">
        <f>'2020_1-2-4_Download'!D269</f>
        <v>2014</v>
      </c>
      <c r="B1404" s="5" t="str">
        <f>'2020_1-2-4_Download'!C269</f>
        <v>Statistische Region Weser-Ems</v>
      </c>
      <c r="C1404" s="147" t="str">
        <f>'2020_1-2-4_Download'!$G$8</f>
        <v>Syrien</v>
      </c>
      <c r="D1404" s="5" t="s">
        <v>71</v>
      </c>
      <c r="E1404" s="5">
        <f>'2020_1-2-4_Download'!G269</f>
        <v>5235</v>
      </c>
    </row>
    <row r="1405" spans="1:5">
      <c r="A1405" s="5">
        <f>'2020_1-2-4_Download'!D270</f>
        <v>2014</v>
      </c>
      <c r="B1405" s="5" t="str">
        <f>'2020_1-2-4_Download'!C270</f>
        <v>Niedersachsen</v>
      </c>
      <c r="C1405" s="147" t="str">
        <f>'2020_1-2-4_Download'!$G$8</f>
        <v>Syrien</v>
      </c>
      <c r="D1405" s="5" t="s">
        <v>71</v>
      </c>
      <c r="E1405" s="5">
        <f>'2020_1-2-4_Download'!G270</f>
        <v>17013</v>
      </c>
    </row>
    <row r="1406" spans="1:5">
      <c r="A1406" s="5">
        <f>'2020_1-2-4_Download'!D271</f>
        <v>2015</v>
      </c>
      <c r="B1406" s="5" t="str">
        <f>'2020_1-2-4_Download'!C271</f>
        <v>Braunschweig  Stadt</v>
      </c>
      <c r="C1406" s="147" t="str">
        <f>'2020_1-2-4_Download'!$G$8</f>
        <v>Syrien</v>
      </c>
      <c r="D1406" s="5" t="s">
        <v>71</v>
      </c>
      <c r="E1406" s="5">
        <f>'2020_1-2-4_Download'!G271</f>
        <v>1268</v>
      </c>
    </row>
    <row r="1407" spans="1:5">
      <c r="A1407" s="5">
        <f>'2020_1-2-4_Download'!D272</f>
        <v>2015</v>
      </c>
      <c r="B1407" s="5" t="str">
        <f>'2020_1-2-4_Download'!C272</f>
        <v>Salzgitter  Stadt</v>
      </c>
      <c r="C1407" s="147" t="str">
        <f>'2020_1-2-4_Download'!$G$8</f>
        <v>Syrien</v>
      </c>
      <c r="D1407" s="5" t="s">
        <v>71</v>
      </c>
      <c r="E1407" s="5">
        <f>'2020_1-2-4_Download'!G272</f>
        <v>1139</v>
      </c>
    </row>
    <row r="1408" spans="1:5">
      <c r="A1408" s="5">
        <f>'2020_1-2-4_Download'!D273</f>
        <v>2015</v>
      </c>
      <c r="B1408" s="5" t="str">
        <f>'2020_1-2-4_Download'!C273</f>
        <v>Wolfsburg  Stadt</v>
      </c>
      <c r="C1408" s="147" t="str">
        <f>'2020_1-2-4_Download'!$G$8</f>
        <v>Syrien</v>
      </c>
      <c r="D1408" s="5" t="s">
        <v>71</v>
      </c>
      <c r="E1408" s="5">
        <f>'2020_1-2-4_Download'!G273</f>
        <v>920</v>
      </c>
    </row>
    <row r="1409" spans="1:5">
      <c r="A1409" s="5">
        <f>'2020_1-2-4_Download'!D274</f>
        <v>2015</v>
      </c>
      <c r="B1409" s="5" t="str">
        <f>'2020_1-2-4_Download'!C274</f>
        <v>Gifhorn</v>
      </c>
      <c r="C1409" s="147" t="str">
        <f>'2020_1-2-4_Download'!$G$8</f>
        <v>Syrien</v>
      </c>
      <c r="D1409" s="5" t="s">
        <v>71</v>
      </c>
      <c r="E1409" s="5">
        <f>'2020_1-2-4_Download'!G274</f>
        <v>311</v>
      </c>
    </row>
    <row r="1410" spans="1:5">
      <c r="A1410" s="5">
        <f>'2020_1-2-4_Download'!D275</f>
        <v>2015</v>
      </c>
      <c r="B1410" s="5" t="str">
        <f>'2020_1-2-4_Download'!C275</f>
        <v>Goslar</v>
      </c>
      <c r="C1410" s="147" t="str">
        <f>'2020_1-2-4_Download'!$G$8</f>
        <v>Syrien</v>
      </c>
      <c r="D1410" s="5" t="s">
        <v>71</v>
      </c>
      <c r="E1410" s="5">
        <f>'2020_1-2-4_Download'!G275</f>
        <v>788</v>
      </c>
    </row>
    <row r="1411" spans="1:5">
      <c r="A1411" s="5">
        <f>'2020_1-2-4_Download'!D276</f>
        <v>2015</v>
      </c>
      <c r="B1411" s="5" t="str">
        <f>'2020_1-2-4_Download'!C276</f>
        <v>Helmstedt</v>
      </c>
      <c r="C1411" s="147" t="str">
        <f>'2020_1-2-4_Download'!$G$8</f>
        <v>Syrien</v>
      </c>
      <c r="D1411" s="5" t="s">
        <v>71</v>
      </c>
      <c r="E1411" s="5">
        <f>'2020_1-2-4_Download'!G276</f>
        <v>312</v>
      </c>
    </row>
    <row r="1412" spans="1:5">
      <c r="A1412" s="5">
        <f>'2020_1-2-4_Download'!D277</f>
        <v>2015</v>
      </c>
      <c r="B1412" s="5" t="str">
        <f>'2020_1-2-4_Download'!C277</f>
        <v>Northeim</v>
      </c>
      <c r="C1412" s="147" t="str">
        <f>'2020_1-2-4_Download'!$G$8</f>
        <v>Syrien</v>
      </c>
      <c r="D1412" s="5" t="s">
        <v>71</v>
      </c>
      <c r="E1412" s="5">
        <f>'2020_1-2-4_Download'!G277</f>
        <v>574</v>
      </c>
    </row>
    <row r="1413" spans="1:5">
      <c r="A1413" s="5">
        <f>'2020_1-2-4_Download'!D278</f>
        <v>2015</v>
      </c>
      <c r="B1413" s="5" t="str">
        <f>'2020_1-2-4_Download'!C278</f>
        <v>Peine</v>
      </c>
      <c r="C1413" s="147" t="str">
        <f>'2020_1-2-4_Download'!$G$8</f>
        <v>Syrien</v>
      </c>
      <c r="D1413" s="5" t="s">
        <v>71</v>
      </c>
      <c r="E1413" s="5">
        <f>'2020_1-2-4_Download'!G278</f>
        <v>681</v>
      </c>
    </row>
    <row r="1414" spans="1:5">
      <c r="A1414" s="5">
        <f>'2020_1-2-4_Download'!D279</f>
        <v>2015</v>
      </c>
      <c r="B1414" s="5" t="str">
        <f>'2020_1-2-4_Download'!C279</f>
        <v>Wolfenbüttel</v>
      </c>
      <c r="C1414" s="147" t="str">
        <f>'2020_1-2-4_Download'!$G$8</f>
        <v>Syrien</v>
      </c>
      <c r="D1414" s="5" t="s">
        <v>71</v>
      </c>
      <c r="E1414" s="5">
        <f>'2020_1-2-4_Download'!G279</f>
        <v>678</v>
      </c>
    </row>
    <row r="1415" spans="1:5">
      <c r="A1415" s="5">
        <f>'2020_1-2-4_Download'!D280</f>
        <v>2015</v>
      </c>
      <c r="B1415" s="5" t="str">
        <f>'2020_1-2-4_Download'!C280</f>
        <v>Göttingen</v>
      </c>
      <c r="C1415" s="147" t="str">
        <f>'2020_1-2-4_Download'!$G$8</f>
        <v>Syrien</v>
      </c>
      <c r="D1415" s="5" t="s">
        <v>71</v>
      </c>
      <c r="E1415" s="5">
        <f>'2020_1-2-4_Download'!G280</f>
        <v>1346</v>
      </c>
    </row>
    <row r="1416" spans="1:5">
      <c r="A1416" s="5">
        <f>'2020_1-2-4_Download'!D281</f>
        <v>2015</v>
      </c>
      <c r="B1416" s="5" t="str">
        <f>'2020_1-2-4_Download'!C281</f>
        <v>Statistische Region Braunschweig</v>
      </c>
      <c r="C1416" s="147" t="str">
        <f>'2020_1-2-4_Download'!$G$8</f>
        <v>Syrien</v>
      </c>
      <c r="D1416" s="5" t="s">
        <v>71</v>
      </c>
      <c r="E1416" s="5">
        <f>'2020_1-2-4_Download'!G281</f>
        <v>8017</v>
      </c>
    </row>
    <row r="1417" spans="1:5">
      <c r="A1417" s="5">
        <f>'2020_1-2-4_Download'!D282</f>
        <v>2015</v>
      </c>
      <c r="B1417" s="5" t="str">
        <f>'2020_1-2-4_Download'!C282</f>
        <v>Hannover  Region</v>
      </c>
      <c r="C1417" s="147" t="str">
        <f>'2020_1-2-4_Download'!$G$8</f>
        <v>Syrien</v>
      </c>
      <c r="D1417" s="5" t="s">
        <v>71</v>
      </c>
      <c r="E1417" s="5">
        <f>'2020_1-2-4_Download'!G282</f>
        <v>7044</v>
      </c>
    </row>
    <row r="1418" spans="1:5">
      <c r="A1418" s="5">
        <f>'2020_1-2-4_Download'!D283</f>
        <v>2015</v>
      </c>
      <c r="B1418" s="5" t="str">
        <f>'2020_1-2-4_Download'!C283</f>
        <v>dav. Hannover  Lhst.</v>
      </c>
      <c r="C1418" s="147" t="str">
        <f>'2020_1-2-4_Download'!$G$8</f>
        <v>Syrien</v>
      </c>
      <c r="D1418" s="5" t="s">
        <v>71</v>
      </c>
      <c r="E1418" s="5">
        <f>'2020_1-2-4_Download'!G283</f>
        <v>2657</v>
      </c>
    </row>
    <row r="1419" spans="1:5">
      <c r="A1419" s="5">
        <f>'2020_1-2-4_Download'!D284</f>
        <v>2015</v>
      </c>
      <c r="B1419" s="5" t="str">
        <f>'2020_1-2-4_Download'!C284</f>
        <v>dav. Hannover  Umland</v>
      </c>
      <c r="C1419" s="147" t="str">
        <f>'2020_1-2-4_Download'!$G$8</f>
        <v>Syrien</v>
      </c>
      <c r="D1419" s="5" t="s">
        <v>71</v>
      </c>
      <c r="E1419" s="5">
        <f>'2020_1-2-4_Download'!G284</f>
        <v>4387</v>
      </c>
    </row>
    <row r="1420" spans="1:5">
      <c r="A1420" s="5">
        <f>'2020_1-2-4_Download'!D285</f>
        <v>2015</v>
      </c>
      <c r="B1420" s="5" t="str">
        <f>'2020_1-2-4_Download'!C285</f>
        <v>Diepholz</v>
      </c>
      <c r="C1420" s="147" t="str">
        <f>'2020_1-2-4_Download'!$G$8</f>
        <v>Syrien</v>
      </c>
      <c r="D1420" s="5" t="s">
        <v>71</v>
      </c>
      <c r="E1420" s="5">
        <f>'2020_1-2-4_Download'!G285</f>
        <v>1007</v>
      </c>
    </row>
    <row r="1421" spans="1:5">
      <c r="A1421" s="5">
        <f>'2020_1-2-4_Download'!D286</f>
        <v>2015</v>
      </c>
      <c r="B1421" s="5" t="str">
        <f>'2020_1-2-4_Download'!C286</f>
        <v>Hameln-Pyrmont</v>
      </c>
      <c r="C1421" s="147" t="str">
        <f>'2020_1-2-4_Download'!$G$8</f>
        <v>Syrien</v>
      </c>
      <c r="D1421" s="5" t="s">
        <v>71</v>
      </c>
      <c r="E1421" s="5">
        <f>'2020_1-2-4_Download'!G286</f>
        <v>909</v>
      </c>
    </row>
    <row r="1422" spans="1:5">
      <c r="A1422" s="5">
        <f>'2020_1-2-4_Download'!D287</f>
        <v>2015</v>
      </c>
      <c r="B1422" s="5" t="str">
        <f>'2020_1-2-4_Download'!C287</f>
        <v>Hildesheim</v>
      </c>
      <c r="C1422" s="147" t="str">
        <f>'2020_1-2-4_Download'!$G$8</f>
        <v>Syrien</v>
      </c>
      <c r="D1422" s="5" t="s">
        <v>71</v>
      </c>
      <c r="E1422" s="5">
        <f>'2020_1-2-4_Download'!G287</f>
        <v>1516</v>
      </c>
    </row>
    <row r="1423" spans="1:5">
      <c r="A1423" s="5">
        <f>'2020_1-2-4_Download'!D288</f>
        <v>2015</v>
      </c>
      <c r="B1423" s="5" t="str">
        <f>'2020_1-2-4_Download'!C288</f>
        <v>Holzminden</v>
      </c>
      <c r="C1423" s="147" t="str">
        <f>'2020_1-2-4_Download'!$G$8</f>
        <v>Syrien</v>
      </c>
      <c r="D1423" s="5" t="s">
        <v>71</v>
      </c>
      <c r="E1423" s="5">
        <f>'2020_1-2-4_Download'!G288</f>
        <v>374</v>
      </c>
    </row>
    <row r="1424" spans="1:5">
      <c r="A1424" s="5">
        <f>'2020_1-2-4_Download'!D289</f>
        <v>2015</v>
      </c>
      <c r="B1424" s="5" t="str">
        <f>'2020_1-2-4_Download'!C289</f>
        <v>Nienburg (Weser)</v>
      </c>
      <c r="C1424" s="147" t="str">
        <f>'2020_1-2-4_Download'!$G$8</f>
        <v>Syrien</v>
      </c>
      <c r="D1424" s="5" t="s">
        <v>71</v>
      </c>
      <c r="E1424" s="5">
        <f>'2020_1-2-4_Download'!G289</f>
        <v>923</v>
      </c>
    </row>
    <row r="1425" spans="1:5">
      <c r="A1425" s="5">
        <f>'2020_1-2-4_Download'!D290</f>
        <v>2015</v>
      </c>
      <c r="B1425" s="5" t="str">
        <f>'2020_1-2-4_Download'!C290</f>
        <v>Schaumburg</v>
      </c>
      <c r="C1425" s="147" t="str">
        <f>'2020_1-2-4_Download'!$G$8</f>
        <v>Syrien</v>
      </c>
      <c r="D1425" s="5" t="s">
        <v>71</v>
      </c>
      <c r="E1425" s="5">
        <f>'2020_1-2-4_Download'!G290</f>
        <v>571</v>
      </c>
    </row>
    <row r="1426" spans="1:5">
      <c r="A1426" s="5">
        <f>'2020_1-2-4_Download'!D291</f>
        <v>2015</v>
      </c>
      <c r="B1426" s="5" t="str">
        <f>'2020_1-2-4_Download'!C291</f>
        <v>Statistische Region Hannover</v>
      </c>
      <c r="C1426" s="147" t="str">
        <f>'2020_1-2-4_Download'!$G$8</f>
        <v>Syrien</v>
      </c>
      <c r="D1426" s="5" t="s">
        <v>71</v>
      </c>
      <c r="E1426" s="5">
        <f>'2020_1-2-4_Download'!G291</f>
        <v>12344</v>
      </c>
    </row>
    <row r="1427" spans="1:5">
      <c r="A1427" s="5">
        <f>'2020_1-2-4_Download'!D292</f>
        <v>2015</v>
      </c>
      <c r="B1427" s="5" t="str">
        <f>'2020_1-2-4_Download'!C292</f>
        <v>Celle</v>
      </c>
      <c r="C1427" s="147" t="str">
        <f>'2020_1-2-4_Download'!$G$8</f>
        <v>Syrien</v>
      </c>
      <c r="D1427" s="5" t="s">
        <v>71</v>
      </c>
      <c r="E1427" s="5">
        <f>'2020_1-2-4_Download'!G292</f>
        <v>930</v>
      </c>
    </row>
    <row r="1428" spans="1:5">
      <c r="A1428" s="5">
        <f>'2020_1-2-4_Download'!D293</f>
        <v>2015</v>
      </c>
      <c r="B1428" s="5" t="str">
        <f>'2020_1-2-4_Download'!C293</f>
        <v>Cuxhaven</v>
      </c>
      <c r="C1428" s="147" t="str">
        <f>'2020_1-2-4_Download'!$G$8</f>
        <v>Syrien</v>
      </c>
      <c r="D1428" s="5" t="s">
        <v>71</v>
      </c>
      <c r="E1428" s="5">
        <f>'2020_1-2-4_Download'!G293</f>
        <v>912</v>
      </c>
    </row>
    <row r="1429" spans="1:5">
      <c r="A1429" s="5">
        <f>'2020_1-2-4_Download'!D294</f>
        <v>2015</v>
      </c>
      <c r="B1429" s="5" t="str">
        <f>'2020_1-2-4_Download'!C294</f>
        <v>Harburg</v>
      </c>
      <c r="C1429" s="147" t="str">
        <f>'2020_1-2-4_Download'!$G$8</f>
        <v>Syrien</v>
      </c>
      <c r="D1429" s="5" t="s">
        <v>71</v>
      </c>
      <c r="E1429" s="5">
        <f>'2020_1-2-4_Download'!G294</f>
        <v>437</v>
      </c>
    </row>
    <row r="1430" spans="1:5">
      <c r="A1430" s="5">
        <f>'2020_1-2-4_Download'!D295</f>
        <v>2015</v>
      </c>
      <c r="B1430" s="5" t="str">
        <f>'2020_1-2-4_Download'!C295</f>
        <v>Lüchow-Dannenberg</v>
      </c>
      <c r="C1430" s="147" t="str">
        <f>'2020_1-2-4_Download'!$G$8</f>
        <v>Syrien</v>
      </c>
      <c r="D1430" s="5" t="s">
        <v>71</v>
      </c>
      <c r="E1430" s="5">
        <f>'2020_1-2-4_Download'!G295</f>
        <v>299</v>
      </c>
    </row>
    <row r="1431" spans="1:5">
      <c r="A1431" s="5">
        <f>'2020_1-2-4_Download'!D296</f>
        <v>2015</v>
      </c>
      <c r="B1431" s="5" t="str">
        <f>'2020_1-2-4_Download'!C296</f>
        <v>Lüneburg</v>
      </c>
      <c r="C1431" s="147" t="str">
        <f>'2020_1-2-4_Download'!$G$8</f>
        <v>Syrien</v>
      </c>
      <c r="D1431" s="5" t="s">
        <v>71</v>
      </c>
      <c r="E1431" s="5">
        <f>'2020_1-2-4_Download'!G296</f>
        <v>607</v>
      </c>
    </row>
    <row r="1432" spans="1:5">
      <c r="A1432" s="5">
        <f>'2020_1-2-4_Download'!D297</f>
        <v>2015</v>
      </c>
      <c r="B1432" s="5" t="str">
        <f>'2020_1-2-4_Download'!C297</f>
        <v>Osterholz</v>
      </c>
      <c r="C1432" s="147" t="str">
        <f>'2020_1-2-4_Download'!$G$8</f>
        <v>Syrien</v>
      </c>
      <c r="D1432" s="5" t="s">
        <v>71</v>
      </c>
      <c r="E1432" s="5">
        <f>'2020_1-2-4_Download'!G297</f>
        <v>469</v>
      </c>
    </row>
    <row r="1433" spans="1:5">
      <c r="A1433" s="5">
        <f>'2020_1-2-4_Download'!D298</f>
        <v>2015</v>
      </c>
      <c r="B1433" s="5" t="str">
        <f>'2020_1-2-4_Download'!C298</f>
        <v>Rotenburg (Wümme)</v>
      </c>
      <c r="C1433" s="147" t="str">
        <f>'2020_1-2-4_Download'!$G$8</f>
        <v>Syrien</v>
      </c>
      <c r="D1433" s="5" t="s">
        <v>71</v>
      </c>
      <c r="E1433" s="5">
        <f>'2020_1-2-4_Download'!G298</f>
        <v>624</v>
      </c>
    </row>
    <row r="1434" spans="1:5">
      <c r="A1434" s="5">
        <f>'2020_1-2-4_Download'!D299</f>
        <v>2015</v>
      </c>
      <c r="B1434" s="5" t="str">
        <f>'2020_1-2-4_Download'!C299</f>
        <v>Heidekreis</v>
      </c>
      <c r="C1434" s="147" t="str">
        <f>'2020_1-2-4_Download'!$G$8</f>
        <v>Syrien</v>
      </c>
      <c r="D1434" s="5" t="s">
        <v>71</v>
      </c>
      <c r="E1434" s="5">
        <f>'2020_1-2-4_Download'!G299</f>
        <v>535</v>
      </c>
    </row>
    <row r="1435" spans="1:5">
      <c r="A1435" s="5">
        <f>'2020_1-2-4_Download'!D300</f>
        <v>2015</v>
      </c>
      <c r="B1435" s="5" t="str">
        <f>'2020_1-2-4_Download'!C300</f>
        <v>Stade</v>
      </c>
      <c r="C1435" s="147" t="str">
        <f>'2020_1-2-4_Download'!$G$8</f>
        <v>Syrien</v>
      </c>
      <c r="D1435" s="5" t="s">
        <v>71</v>
      </c>
      <c r="E1435" s="5">
        <f>'2020_1-2-4_Download'!G300</f>
        <v>1243</v>
      </c>
    </row>
    <row r="1436" spans="1:5">
      <c r="A1436" s="5">
        <f>'2020_1-2-4_Download'!D301</f>
        <v>2015</v>
      </c>
      <c r="B1436" s="5" t="str">
        <f>'2020_1-2-4_Download'!C301</f>
        <v>Uelzen</v>
      </c>
      <c r="C1436" s="147" t="str">
        <f>'2020_1-2-4_Download'!$G$8</f>
        <v>Syrien</v>
      </c>
      <c r="D1436" s="5" t="s">
        <v>71</v>
      </c>
      <c r="E1436" s="5">
        <f>'2020_1-2-4_Download'!G301</f>
        <v>314</v>
      </c>
    </row>
    <row r="1437" spans="1:5">
      <c r="A1437" s="5">
        <f>'2020_1-2-4_Download'!D302</f>
        <v>2015</v>
      </c>
      <c r="B1437" s="5" t="str">
        <f>'2020_1-2-4_Download'!C302</f>
        <v>Verden</v>
      </c>
      <c r="C1437" s="147" t="str">
        <f>'2020_1-2-4_Download'!$G$8</f>
        <v>Syrien</v>
      </c>
      <c r="D1437" s="5" t="s">
        <v>71</v>
      </c>
      <c r="E1437" s="5">
        <f>'2020_1-2-4_Download'!G302</f>
        <v>832</v>
      </c>
    </row>
    <row r="1438" spans="1:5">
      <c r="A1438" s="5">
        <f>'2020_1-2-4_Download'!D303</f>
        <v>2015</v>
      </c>
      <c r="B1438" s="5" t="str">
        <f>'2020_1-2-4_Download'!C303</f>
        <v>Statistische Region Lüneburg</v>
      </c>
      <c r="C1438" s="147" t="str">
        <f>'2020_1-2-4_Download'!$G$8</f>
        <v>Syrien</v>
      </c>
      <c r="D1438" s="5" t="s">
        <v>71</v>
      </c>
      <c r="E1438" s="5">
        <f>'2020_1-2-4_Download'!G303</f>
        <v>7202</v>
      </c>
    </row>
    <row r="1439" spans="1:5">
      <c r="A1439" s="5">
        <f>'2020_1-2-4_Download'!D304</f>
        <v>2015</v>
      </c>
      <c r="B1439" s="5" t="str">
        <f>'2020_1-2-4_Download'!C304</f>
        <v>Delmenhorst  Stadt</v>
      </c>
      <c r="C1439" s="147" t="str">
        <f>'2020_1-2-4_Download'!$G$8</f>
        <v>Syrien</v>
      </c>
      <c r="D1439" s="5" t="s">
        <v>71</v>
      </c>
      <c r="E1439" s="5">
        <f>'2020_1-2-4_Download'!G304</f>
        <v>734</v>
      </c>
    </row>
    <row r="1440" spans="1:5">
      <c r="A1440" s="5">
        <f>'2020_1-2-4_Download'!D305</f>
        <v>2015</v>
      </c>
      <c r="B1440" s="5" t="str">
        <f>'2020_1-2-4_Download'!C305</f>
        <v>Emden  Stadt</v>
      </c>
      <c r="C1440" s="147" t="str">
        <f>'2020_1-2-4_Download'!$G$8</f>
        <v>Syrien</v>
      </c>
      <c r="D1440" s="5" t="s">
        <v>71</v>
      </c>
      <c r="E1440" s="5">
        <f>'2020_1-2-4_Download'!G305</f>
        <v>563</v>
      </c>
    </row>
    <row r="1441" spans="1:5">
      <c r="A1441" s="5">
        <f>'2020_1-2-4_Download'!D306</f>
        <v>2015</v>
      </c>
      <c r="B1441" s="5" t="str">
        <f>'2020_1-2-4_Download'!C306</f>
        <v>Oldenburg(Oldb)  Stadt</v>
      </c>
      <c r="C1441" s="147" t="str">
        <f>'2020_1-2-4_Download'!$G$8</f>
        <v>Syrien</v>
      </c>
      <c r="D1441" s="5" t="s">
        <v>71</v>
      </c>
      <c r="E1441" s="5">
        <f>'2020_1-2-4_Download'!G306</f>
        <v>864</v>
      </c>
    </row>
    <row r="1442" spans="1:5">
      <c r="A1442" s="5">
        <f>'2020_1-2-4_Download'!D307</f>
        <v>2015</v>
      </c>
      <c r="B1442" s="5" t="str">
        <f>'2020_1-2-4_Download'!C307</f>
        <v>Osnabrück  Stadt</v>
      </c>
      <c r="C1442" s="147" t="str">
        <f>'2020_1-2-4_Download'!$G$8</f>
        <v>Syrien</v>
      </c>
      <c r="D1442" s="5" t="s">
        <v>71</v>
      </c>
      <c r="E1442" s="5">
        <f>'2020_1-2-4_Download'!G307</f>
        <v>1100</v>
      </c>
    </row>
    <row r="1443" spans="1:5">
      <c r="A1443" s="5">
        <f>'2020_1-2-4_Download'!D308</f>
        <v>2015</v>
      </c>
      <c r="B1443" s="5" t="str">
        <f>'2020_1-2-4_Download'!C308</f>
        <v>Wilhelmshaven  Stadt</v>
      </c>
      <c r="C1443" s="147" t="str">
        <f>'2020_1-2-4_Download'!$G$8</f>
        <v>Syrien</v>
      </c>
      <c r="D1443" s="5" t="s">
        <v>71</v>
      </c>
      <c r="E1443" s="5">
        <f>'2020_1-2-4_Download'!G308</f>
        <v>291</v>
      </c>
    </row>
    <row r="1444" spans="1:5">
      <c r="A1444" s="5">
        <f>'2020_1-2-4_Download'!D309</f>
        <v>2015</v>
      </c>
      <c r="B1444" s="5" t="str">
        <f>'2020_1-2-4_Download'!C309</f>
        <v>Ammerland</v>
      </c>
      <c r="C1444" s="147" t="str">
        <f>'2020_1-2-4_Download'!$G$8</f>
        <v>Syrien</v>
      </c>
      <c r="D1444" s="5" t="s">
        <v>71</v>
      </c>
      <c r="E1444" s="5">
        <f>'2020_1-2-4_Download'!G309</f>
        <v>635</v>
      </c>
    </row>
    <row r="1445" spans="1:5">
      <c r="A1445" s="5">
        <f>'2020_1-2-4_Download'!D310</f>
        <v>2015</v>
      </c>
      <c r="B1445" s="5" t="str">
        <f>'2020_1-2-4_Download'!C310</f>
        <v>Aurich</v>
      </c>
      <c r="C1445" s="147" t="str">
        <f>'2020_1-2-4_Download'!$G$8</f>
        <v>Syrien</v>
      </c>
      <c r="D1445" s="5" t="s">
        <v>71</v>
      </c>
      <c r="E1445" s="5">
        <f>'2020_1-2-4_Download'!G310</f>
        <v>1174</v>
      </c>
    </row>
    <row r="1446" spans="1:5">
      <c r="A1446" s="5">
        <f>'2020_1-2-4_Download'!D311</f>
        <v>2015</v>
      </c>
      <c r="B1446" s="5" t="str">
        <f>'2020_1-2-4_Download'!C311</f>
        <v>Cloppenburg</v>
      </c>
      <c r="C1446" s="147" t="str">
        <f>'2020_1-2-4_Download'!$G$8</f>
        <v>Syrien</v>
      </c>
      <c r="D1446" s="5" t="s">
        <v>71</v>
      </c>
      <c r="E1446" s="5">
        <f>'2020_1-2-4_Download'!G311</f>
        <v>969</v>
      </c>
    </row>
    <row r="1447" spans="1:5">
      <c r="A1447" s="5">
        <f>'2020_1-2-4_Download'!D312</f>
        <v>2015</v>
      </c>
      <c r="B1447" s="5" t="str">
        <f>'2020_1-2-4_Download'!C312</f>
        <v>Emsland</v>
      </c>
      <c r="C1447" s="147" t="str">
        <f>'2020_1-2-4_Download'!$G$8</f>
        <v>Syrien</v>
      </c>
      <c r="D1447" s="5" t="s">
        <v>71</v>
      </c>
      <c r="E1447" s="5">
        <f>'2020_1-2-4_Download'!G312</f>
        <v>1510</v>
      </c>
    </row>
    <row r="1448" spans="1:5">
      <c r="A1448" s="5">
        <f>'2020_1-2-4_Download'!D313</f>
        <v>2015</v>
      </c>
      <c r="B1448" s="5" t="str">
        <f>'2020_1-2-4_Download'!C313</f>
        <v>Friesland</v>
      </c>
      <c r="C1448" s="147" t="str">
        <f>'2020_1-2-4_Download'!$G$8</f>
        <v>Syrien</v>
      </c>
      <c r="D1448" s="5" t="s">
        <v>71</v>
      </c>
      <c r="E1448" s="5">
        <f>'2020_1-2-4_Download'!G313</f>
        <v>363</v>
      </c>
    </row>
    <row r="1449" spans="1:5">
      <c r="A1449" s="5">
        <f>'2020_1-2-4_Download'!D314</f>
        <v>2015</v>
      </c>
      <c r="B1449" s="5" t="str">
        <f>'2020_1-2-4_Download'!C314</f>
        <v>Grafschaft Bentheim</v>
      </c>
      <c r="C1449" s="147" t="str">
        <f>'2020_1-2-4_Download'!$G$8</f>
        <v>Syrien</v>
      </c>
      <c r="D1449" s="5" t="s">
        <v>71</v>
      </c>
      <c r="E1449" s="5">
        <f>'2020_1-2-4_Download'!G314</f>
        <v>672</v>
      </c>
    </row>
    <row r="1450" spans="1:5">
      <c r="A1450" s="5">
        <f>'2020_1-2-4_Download'!D315</f>
        <v>2015</v>
      </c>
      <c r="B1450" s="5" t="str">
        <f>'2020_1-2-4_Download'!C315</f>
        <v>Leer</v>
      </c>
      <c r="C1450" s="147" t="str">
        <f>'2020_1-2-4_Download'!$G$8</f>
        <v>Syrien</v>
      </c>
      <c r="D1450" s="5" t="s">
        <v>71</v>
      </c>
      <c r="E1450" s="5">
        <f>'2020_1-2-4_Download'!G315</f>
        <v>819</v>
      </c>
    </row>
    <row r="1451" spans="1:5">
      <c r="A1451" s="5">
        <f>'2020_1-2-4_Download'!D316</f>
        <v>2015</v>
      </c>
      <c r="B1451" s="5" t="str">
        <f>'2020_1-2-4_Download'!C316</f>
        <v>Oldenburg</v>
      </c>
      <c r="C1451" s="147" t="str">
        <f>'2020_1-2-4_Download'!$G$8</f>
        <v>Syrien</v>
      </c>
      <c r="D1451" s="5" t="s">
        <v>71</v>
      </c>
      <c r="E1451" s="5">
        <f>'2020_1-2-4_Download'!G316</f>
        <v>725</v>
      </c>
    </row>
    <row r="1452" spans="1:5">
      <c r="A1452" s="5">
        <f>'2020_1-2-4_Download'!D317</f>
        <v>2015</v>
      </c>
      <c r="B1452" s="5" t="str">
        <f>'2020_1-2-4_Download'!C317</f>
        <v>Osnabrück</v>
      </c>
      <c r="C1452" s="147" t="str">
        <f>'2020_1-2-4_Download'!$G$8</f>
        <v>Syrien</v>
      </c>
      <c r="D1452" s="5" t="s">
        <v>71</v>
      </c>
      <c r="E1452" s="5">
        <f>'2020_1-2-4_Download'!G317</f>
        <v>1097</v>
      </c>
    </row>
    <row r="1453" spans="1:5">
      <c r="A1453" s="5">
        <f>'2020_1-2-4_Download'!D318</f>
        <v>2015</v>
      </c>
      <c r="B1453" s="5" t="str">
        <f>'2020_1-2-4_Download'!C318</f>
        <v>Vechta</v>
      </c>
      <c r="C1453" s="147" t="str">
        <f>'2020_1-2-4_Download'!$G$8</f>
        <v>Syrien</v>
      </c>
      <c r="D1453" s="5" t="s">
        <v>71</v>
      </c>
      <c r="E1453" s="5">
        <f>'2020_1-2-4_Download'!G318</f>
        <v>1538</v>
      </c>
    </row>
    <row r="1454" spans="1:5">
      <c r="A1454" s="5">
        <f>'2020_1-2-4_Download'!D319</f>
        <v>2015</v>
      </c>
      <c r="B1454" s="5" t="str">
        <f>'2020_1-2-4_Download'!C319</f>
        <v>Wesermarsch</v>
      </c>
      <c r="C1454" s="147" t="str">
        <f>'2020_1-2-4_Download'!$G$8</f>
        <v>Syrien</v>
      </c>
      <c r="D1454" s="5" t="s">
        <v>71</v>
      </c>
      <c r="E1454" s="5">
        <f>'2020_1-2-4_Download'!G319</f>
        <v>396</v>
      </c>
    </row>
    <row r="1455" spans="1:5">
      <c r="A1455" s="5">
        <f>'2020_1-2-4_Download'!D320</f>
        <v>2015</v>
      </c>
      <c r="B1455" s="5" t="str">
        <f>'2020_1-2-4_Download'!C320</f>
        <v>Wittmund</v>
      </c>
      <c r="C1455" s="147" t="str">
        <f>'2020_1-2-4_Download'!$G$8</f>
        <v>Syrien</v>
      </c>
      <c r="D1455" s="5" t="s">
        <v>71</v>
      </c>
      <c r="E1455" s="5">
        <f>'2020_1-2-4_Download'!G320</f>
        <v>311</v>
      </c>
    </row>
    <row r="1456" spans="1:5">
      <c r="A1456" s="5">
        <f>'2020_1-2-4_Download'!D321</f>
        <v>2015</v>
      </c>
      <c r="B1456" s="5" t="str">
        <f>'2020_1-2-4_Download'!C321</f>
        <v>Statistische Region Weser-Ems</v>
      </c>
      <c r="C1456" s="147" t="str">
        <f>'2020_1-2-4_Download'!$G$8</f>
        <v>Syrien</v>
      </c>
      <c r="D1456" s="5" t="s">
        <v>71</v>
      </c>
      <c r="E1456" s="5">
        <f>'2020_1-2-4_Download'!G321</f>
        <v>13761</v>
      </c>
    </row>
    <row r="1457" spans="1:5">
      <c r="A1457" s="5">
        <f>'2020_1-2-4_Download'!D322</f>
        <v>2015</v>
      </c>
      <c r="B1457" s="5" t="str">
        <f>'2020_1-2-4_Download'!C322</f>
        <v>Niedersachsen</v>
      </c>
      <c r="C1457" s="147" t="str">
        <f>'2020_1-2-4_Download'!$G$8</f>
        <v>Syrien</v>
      </c>
      <c r="D1457" s="5" t="s">
        <v>71</v>
      </c>
      <c r="E1457" s="5">
        <f>'2020_1-2-4_Download'!G322</f>
        <v>41324</v>
      </c>
    </row>
    <row r="1458" spans="1:5">
      <c r="A1458" s="5">
        <f>'2020_1-2-4_Download'!D323</f>
        <v>2016</v>
      </c>
      <c r="B1458" s="5" t="str">
        <f>'2020_1-2-4_Download'!C323</f>
        <v>Braunschweig  Stadt</v>
      </c>
      <c r="C1458" s="147" t="str">
        <f>'2020_1-2-4_Download'!$G$8</f>
        <v>Syrien</v>
      </c>
      <c r="D1458" s="5" t="s">
        <v>71</v>
      </c>
      <c r="E1458" s="5">
        <f>'2020_1-2-4_Download'!G323</f>
        <v>1640</v>
      </c>
    </row>
    <row r="1459" spans="1:5">
      <c r="A1459" s="5">
        <f>'2020_1-2-4_Download'!D324</f>
        <v>2016</v>
      </c>
      <c r="B1459" s="5" t="str">
        <f>'2020_1-2-4_Download'!C324</f>
        <v>Salzgitter  Stadt</v>
      </c>
      <c r="C1459" s="147" t="str">
        <f>'2020_1-2-4_Download'!$G$8</f>
        <v>Syrien</v>
      </c>
      <c r="D1459" s="5" t="s">
        <v>71</v>
      </c>
      <c r="E1459" s="5">
        <f>'2020_1-2-4_Download'!G324</f>
        <v>2955</v>
      </c>
    </row>
    <row r="1460" spans="1:5">
      <c r="A1460" s="5">
        <f>'2020_1-2-4_Download'!D325</f>
        <v>2016</v>
      </c>
      <c r="B1460" s="5" t="str">
        <f>'2020_1-2-4_Download'!C325</f>
        <v>Wolfsburg  Stadt</v>
      </c>
      <c r="C1460" s="147" t="str">
        <f>'2020_1-2-4_Download'!$G$8</f>
        <v>Syrien</v>
      </c>
      <c r="D1460" s="5" t="s">
        <v>71</v>
      </c>
      <c r="E1460" s="5">
        <f>'2020_1-2-4_Download'!G325</f>
        <v>1270</v>
      </c>
    </row>
    <row r="1461" spans="1:5">
      <c r="A1461" s="5">
        <f>'2020_1-2-4_Download'!D326</f>
        <v>2016</v>
      </c>
      <c r="B1461" s="5" t="str">
        <f>'2020_1-2-4_Download'!C326</f>
        <v>Gifhorn</v>
      </c>
      <c r="C1461" s="147" t="str">
        <f>'2020_1-2-4_Download'!$G$8</f>
        <v>Syrien</v>
      </c>
      <c r="D1461" s="5" t="s">
        <v>71</v>
      </c>
      <c r="E1461" s="5">
        <f>'2020_1-2-4_Download'!G326</f>
        <v>725</v>
      </c>
    </row>
    <row r="1462" spans="1:5">
      <c r="A1462" s="5">
        <f>'2020_1-2-4_Download'!D327</f>
        <v>2016</v>
      </c>
      <c r="B1462" s="5" t="str">
        <f>'2020_1-2-4_Download'!C327</f>
        <v>Goslar</v>
      </c>
      <c r="C1462" s="147" t="str">
        <f>'2020_1-2-4_Download'!$G$8</f>
        <v>Syrien</v>
      </c>
      <c r="D1462" s="5" t="s">
        <v>71</v>
      </c>
      <c r="E1462" s="5">
        <f>'2020_1-2-4_Download'!G327</f>
        <v>1345</v>
      </c>
    </row>
    <row r="1463" spans="1:5">
      <c r="A1463" s="5">
        <f>'2020_1-2-4_Download'!D328</f>
        <v>2016</v>
      </c>
      <c r="B1463" s="5" t="str">
        <f>'2020_1-2-4_Download'!C328</f>
        <v>Helmstedt</v>
      </c>
      <c r="C1463" s="147" t="str">
        <f>'2020_1-2-4_Download'!$G$8</f>
        <v>Syrien</v>
      </c>
      <c r="D1463" s="5" t="s">
        <v>71</v>
      </c>
      <c r="E1463" s="5">
        <f>'2020_1-2-4_Download'!G328</f>
        <v>515</v>
      </c>
    </row>
    <row r="1464" spans="1:5">
      <c r="A1464" s="5">
        <f>'2020_1-2-4_Download'!D329</f>
        <v>2016</v>
      </c>
      <c r="B1464" s="5" t="str">
        <f>'2020_1-2-4_Download'!C329</f>
        <v>Northeim</v>
      </c>
      <c r="C1464" s="147" t="str">
        <f>'2020_1-2-4_Download'!$G$8</f>
        <v>Syrien</v>
      </c>
      <c r="D1464" s="5" t="s">
        <v>71</v>
      </c>
      <c r="E1464" s="5">
        <f>'2020_1-2-4_Download'!G329</f>
        <v>820</v>
      </c>
    </row>
    <row r="1465" spans="1:5">
      <c r="A1465" s="5">
        <f>'2020_1-2-4_Download'!D330</f>
        <v>2016</v>
      </c>
      <c r="B1465" s="5" t="str">
        <f>'2020_1-2-4_Download'!C330</f>
        <v>Peine</v>
      </c>
      <c r="C1465" s="147" t="str">
        <f>'2020_1-2-4_Download'!$G$8</f>
        <v>Syrien</v>
      </c>
      <c r="D1465" s="5" t="s">
        <v>71</v>
      </c>
      <c r="E1465" s="5">
        <f>'2020_1-2-4_Download'!G330</f>
        <v>1175</v>
      </c>
    </row>
    <row r="1466" spans="1:5">
      <c r="A1466" s="5">
        <f>'2020_1-2-4_Download'!D331</f>
        <v>2016</v>
      </c>
      <c r="B1466" s="5" t="str">
        <f>'2020_1-2-4_Download'!C331</f>
        <v>Wolfenbüttel</v>
      </c>
      <c r="C1466" s="147" t="str">
        <f>'2020_1-2-4_Download'!$G$8</f>
        <v>Syrien</v>
      </c>
      <c r="D1466" s="5" t="s">
        <v>71</v>
      </c>
      <c r="E1466" s="5">
        <f>'2020_1-2-4_Download'!G331</f>
        <v>1050</v>
      </c>
    </row>
    <row r="1467" spans="1:5">
      <c r="A1467" s="5">
        <f>'2020_1-2-4_Download'!D332</f>
        <v>2016</v>
      </c>
      <c r="B1467" s="5" t="str">
        <f>'2020_1-2-4_Download'!C332</f>
        <v>Göttingen</v>
      </c>
      <c r="C1467" s="147" t="str">
        <f>'2020_1-2-4_Download'!$G$8</f>
        <v>Syrien</v>
      </c>
      <c r="D1467" s="5" t="s">
        <v>71</v>
      </c>
      <c r="E1467" s="5">
        <f>'2020_1-2-4_Download'!G332</f>
        <v>2180</v>
      </c>
    </row>
    <row r="1468" spans="1:5">
      <c r="A1468" s="5">
        <f>'2020_1-2-4_Download'!D333</f>
        <v>2016</v>
      </c>
      <c r="B1468" s="5" t="str">
        <f>'2020_1-2-4_Download'!C333</f>
        <v>Statistische Region Braunschweig</v>
      </c>
      <c r="C1468" s="147" t="str">
        <f>'2020_1-2-4_Download'!$G$8</f>
        <v>Syrien</v>
      </c>
      <c r="D1468" s="5" t="s">
        <v>71</v>
      </c>
      <c r="E1468" s="5">
        <f>'2020_1-2-4_Download'!G333</f>
        <v>13675</v>
      </c>
    </row>
    <row r="1469" spans="1:5">
      <c r="A1469" s="5">
        <f>'2020_1-2-4_Download'!D334</f>
        <v>2016</v>
      </c>
      <c r="B1469" s="5" t="str">
        <f>'2020_1-2-4_Download'!C334</f>
        <v>Hannover  Region</v>
      </c>
      <c r="C1469" s="147" t="str">
        <f>'2020_1-2-4_Download'!$G$8</f>
        <v>Syrien</v>
      </c>
      <c r="D1469" s="5" t="s">
        <v>71</v>
      </c>
      <c r="E1469" s="5">
        <f>'2020_1-2-4_Download'!G334</f>
        <v>10485</v>
      </c>
    </row>
    <row r="1470" spans="1:5">
      <c r="A1470" s="5">
        <f>'2020_1-2-4_Download'!D335</f>
        <v>2016</v>
      </c>
      <c r="B1470" s="5" t="str">
        <f>'2020_1-2-4_Download'!C335</f>
        <v>dav. Hannover  Lhst.</v>
      </c>
      <c r="C1470" s="147" t="str">
        <f>'2020_1-2-4_Download'!$G$8</f>
        <v>Syrien</v>
      </c>
      <c r="D1470" s="5" t="s">
        <v>71</v>
      </c>
      <c r="E1470" s="5">
        <f>'2020_1-2-4_Download'!G335</f>
        <v>3940</v>
      </c>
    </row>
    <row r="1471" spans="1:5">
      <c r="A1471" s="5">
        <f>'2020_1-2-4_Download'!D336</f>
        <v>2016</v>
      </c>
      <c r="B1471" s="5" t="str">
        <f>'2020_1-2-4_Download'!C336</f>
        <v>dav. Hannover  Umland</v>
      </c>
      <c r="C1471" s="147" t="str">
        <f>'2020_1-2-4_Download'!$G$8</f>
        <v>Syrien</v>
      </c>
      <c r="D1471" s="5" t="s">
        <v>71</v>
      </c>
      <c r="E1471" s="5">
        <f>'2020_1-2-4_Download'!G336</f>
        <v>6545</v>
      </c>
    </row>
    <row r="1472" spans="1:5">
      <c r="A1472" s="5">
        <f>'2020_1-2-4_Download'!D337</f>
        <v>2016</v>
      </c>
      <c r="B1472" s="5" t="str">
        <f>'2020_1-2-4_Download'!C337</f>
        <v>Diepholz</v>
      </c>
      <c r="C1472" s="147" t="str">
        <f>'2020_1-2-4_Download'!$G$8</f>
        <v>Syrien</v>
      </c>
      <c r="D1472" s="5" t="s">
        <v>71</v>
      </c>
      <c r="E1472" s="5">
        <f>'2020_1-2-4_Download'!G337</f>
        <v>1470</v>
      </c>
    </row>
    <row r="1473" spans="1:5">
      <c r="A1473" s="5">
        <f>'2020_1-2-4_Download'!D338</f>
        <v>2016</v>
      </c>
      <c r="B1473" s="5" t="str">
        <f>'2020_1-2-4_Download'!C338</f>
        <v>Hameln-Pyrmont</v>
      </c>
      <c r="C1473" s="147" t="str">
        <f>'2020_1-2-4_Download'!$G$8</f>
        <v>Syrien</v>
      </c>
      <c r="D1473" s="5" t="s">
        <v>71</v>
      </c>
      <c r="E1473" s="5">
        <f>'2020_1-2-4_Download'!G338</f>
        <v>1460</v>
      </c>
    </row>
    <row r="1474" spans="1:5">
      <c r="A1474" s="5">
        <f>'2020_1-2-4_Download'!D339</f>
        <v>2016</v>
      </c>
      <c r="B1474" s="5" t="str">
        <f>'2020_1-2-4_Download'!C339</f>
        <v>Hildesheim</v>
      </c>
      <c r="C1474" s="147" t="str">
        <f>'2020_1-2-4_Download'!$G$8</f>
        <v>Syrien</v>
      </c>
      <c r="D1474" s="5" t="s">
        <v>71</v>
      </c>
      <c r="E1474" s="5">
        <f>'2020_1-2-4_Download'!G339</f>
        <v>2100</v>
      </c>
    </row>
    <row r="1475" spans="1:5">
      <c r="A1475" s="5">
        <f>'2020_1-2-4_Download'!D340</f>
        <v>2016</v>
      </c>
      <c r="B1475" s="5" t="str">
        <f>'2020_1-2-4_Download'!C340</f>
        <v>Holzminden</v>
      </c>
      <c r="C1475" s="147" t="str">
        <f>'2020_1-2-4_Download'!$G$8</f>
        <v>Syrien</v>
      </c>
      <c r="D1475" s="5" t="s">
        <v>71</v>
      </c>
      <c r="E1475" s="5">
        <f>'2020_1-2-4_Download'!G340</f>
        <v>640</v>
      </c>
    </row>
    <row r="1476" spans="1:5">
      <c r="A1476" s="5">
        <f>'2020_1-2-4_Download'!D341</f>
        <v>2016</v>
      </c>
      <c r="B1476" s="5" t="str">
        <f>'2020_1-2-4_Download'!C341</f>
        <v>Nienburg (Weser)</v>
      </c>
      <c r="C1476" s="147" t="str">
        <f>'2020_1-2-4_Download'!$G$8</f>
        <v>Syrien</v>
      </c>
      <c r="D1476" s="5" t="s">
        <v>71</v>
      </c>
      <c r="E1476" s="5">
        <f>'2020_1-2-4_Download'!G341</f>
        <v>1320</v>
      </c>
    </row>
    <row r="1477" spans="1:5">
      <c r="A1477" s="5">
        <f>'2020_1-2-4_Download'!D342</f>
        <v>2016</v>
      </c>
      <c r="B1477" s="5" t="str">
        <f>'2020_1-2-4_Download'!C342</f>
        <v>Schaumburg</v>
      </c>
      <c r="C1477" s="147" t="str">
        <f>'2020_1-2-4_Download'!$G$8</f>
        <v>Syrien</v>
      </c>
      <c r="D1477" s="5" t="s">
        <v>71</v>
      </c>
      <c r="E1477" s="5">
        <f>'2020_1-2-4_Download'!G342</f>
        <v>1350</v>
      </c>
    </row>
    <row r="1478" spans="1:5">
      <c r="A1478" s="5">
        <f>'2020_1-2-4_Download'!D343</f>
        <v>2016</v>
      </c>
      <c r="B1478" s="5" t="str">
        <f>'2020_1-2-4_Download'!C343</f>
        <v>Statistische Region Hannover</v>
      </c>
      <c r="C1478" s="147" t="str">
        <f>'2020_1-2-4_Download'!$G$8</f>
        <v>Syrien</v>
      </c>
      <c r="D1478" s="5" t="s">
        <v>71</v>
      </c>
      <c r="E1478" s="5">
        <f>'2020_1-2-4_Download'!G343</f>
        <v>18825</v>
      </c>
    </row>
    <row r="1479" spans="1:5">
      <c r="A1479" s="5">
        <f>'2020_1-2-4_Download'!D344</f>
        <v>2016</v>
      </c>
      <c r="B1479" s="5" t="str">
        <f>'2020_1-2-4_Download'!C344</f>
        <v>Celle</v>
      </c>
      <c r="C1479" s="147" t="str">
        <f>'2020_1-2-4_Download'!$G$8</f>
        <v>Syrien</v>
      </c>
      <c r="D1479" s="5" t="s">
        <v>71</v>
      </c>
      <c r="E1479" s="5">
        <f>'2020_1-2-4_Download'!G344</f>
        <v>1430</v>
      </c>
    </row>
    <row r="1480" spans="1:5">
      <c r="A1480" s="5">
        <f>'2020_1-2-4_Download'!D345</f>
        <v>2016</v>
      </c>
      <c r="B1480" s="5" t="str">
        <f>'2020_1-2-4_Download'!C345</f>
        <v>Cuxhaven</v>
      </c>
      <c r="C1480" s="147" t="str">
        <f>'2020_1-2-4_Download'!$G$8</f>
        <v>Syrien</v>
      </c>
      <c r="D1480" s="5" t="s">
        <v>71</v>
      </c>
      <c r="E1480" s="5">
        <f>'2020_1-2-4_Download'!G345</f>
        <v>1620</v>
      </c>
    </row>
    <row r="1481" spans="1:5">
      <c r="A1481" s="5">
        <f>'2020_1-2-4_Download'!D346</f>
        <v>2016</v>
      </c>
      <c r="B1481" s="5" t="str">
        <f>'2020_1-2-4_Download'!C346</f>
        <v>Harburg</v>
      </c>
      <c r="C1481" s="147" t="str">
        <f>'2020_1-2-4_Download'!$G$8</f>
        <v>Syrien</v>
      </c>
      <c r="D1481" s="5" t="s">
        <v>71</v>
      </c>
      <c r="E1481" s="5">
        <f>'2020_1-2-4_Download'!G346</f>
        <v>1010</v>
      </c>
    </row>
    <row r="1482" spans="1:5">
      <c r="A1482" s="5">
        <f>'2020_1-2-4_Download'!D347</f>
        <v>2016</v>
      </c>
      <c r="B1482" s="5" t="str">
        <f>'2020_1-2-4_Download'!C347</f>
        <v>Lüchow-Dannenberg</v>
      </c>
      <c r="C1482" s="147" t="str">
        <f>'2020_1-2-4_Download'!$G$8</f>
        <v>Syrien</v>
      </c>
      <c r="D1482" s="5" t="s">
        <v>71</v>
      </c>
      <c r="E1482" s="5">
        <f>'2020_1-2-4_Download'!G347</f>
        <v>270</v>
      </c>
    </row>
    <row r="1483" spans="1:5">
      <c r="A1483" s="5">
        <f>'2020_1-2-4_Download'!D348</f>
        <v>2016</v>
      </c>
      <c r="B1483" s="5" t="str">
        <f>'2020_1-2-4_Download'!C348</f>
        <v>Lüneburg</v>
      </c>
      <c r="C1483" s="147" t="str">
        <f>'2020_1-2-4_Download'!$G$8</f>
        <v>Syrien</v>
      </c>
      <c r="D1483" s="5" t="s">
        <v>71</v>
      </c>
      <c r="E1483" s="5">
        <f>'2020_1-2-4_Download'!G348</f>
        <v>1505</v>
      </c>
    </row>
    <row r="1484" spans="1:5">
      <c r="A1484" s="5">
        <f>'2020_1-2-4_Download'!D349</f>
        <v>2016</v>
      </c>
      <c r="B1484" s="5" t="str">
        <f>'2020_1-2-4_Download'!C349</f>
        <v>Osterholz</v>
      </c>
      <c r="C1484" s="147" t="str">
        <f>'2020_1-2-4_Download'!$G$8</f>
        <v>Syrien</v>
      </c>
      <c r="D1484" s="5" t="s">
        <v>71</v>
      </c>
      <c r="E1484" s="5">
        <f>'2020_1-2-4_Download'!G349</f>
        <v>645</v>
      </c>
    </row>
    <row r="1485" spans="1:5">
      <c r="A1485" s="5">
        <f>'2020_1-2-4_Download'!D350</f>
        <v>2016</v>
      </c>
      <c r="B1485" s="5" t="str">
        <f>'2020_1-2-4_Download'!C350</f>
        <v>Rotenburg (Wümme)</v>
      </c>
      <c r="C1485" s="147" t="str">
        <f>'2020_1-2-4_Download'!$G$8</f>
        <v>Syrien</v>
      </c>
      <c r="D1485" s="5" t="s">
        <v>71</v>
      </c>
      <c r="E1485" s="5">
        <f>'2020_1-2-4_Download'!G350</f>
        <v>1155</v>
      </c>
    </row>
    <row r="1486" spans="1:5">
      <c r="A1486" s="5">
        <f>'2020_1-2-4_Download'!D351</f>
        <v>2016</v>
      </c>
      <c r="B1486" s="5" t="str">
        <f>'2020_1-2-4_Download'!C351</f>
        <v>Heidekreis</v>
      </c>
      <c r="C1486" s="147" t="str">
        <f>'2020_1-2-4_Download'!$G$8</f>
        <v>Syrien</v>
      </c>
      <c r="D1486" s="5" t="s">
        <v>71</v>
      </c>
      <c r="E1486" s="5">
        <f>'2020_1-2-4_Download'!G351</f>
        <v>1155</v>
      </c>
    </row>
    <row r="1487" spans="1:5">
      <c r="A1487" s="5">
        <f>'2020_1-2-4_Download'!D352</f>
        <v>2016</v>
      </c>
      <c r="B1487" s="5" t="str">
        <f>'2020_1-2-4_Download'!C352</f>
        <v>Stade</v>
      </c>
      <c r="C1487" s="147" t="str">
        <f>'2020_1-2-4_Download'!$G$8</f>
        <v>Syrien</v>
      </c>
      <c r="D1487" s="5" t="s">
        <v>71</v>
      </c>
      <c r="E1487" s="5">
        <f>'2020_1-2-4_Download'!G352</f>
        <v>1860</v>
      </c>
    </row>
    <row r="1488" spans="1:5">
      <c r="A1488" s="5">
        <f>'2020_1-2-4_Download'!D353</f>
        <v>2016</v>
      </c>
      <c r="B1488" s="5" t="str">
        <f>'2020_1-2-4_Download'!C353</f>
        <v>Uelzen</v>
      </c>
      <c r="C1488" s="147" t="str">
        <f>'2020_1-2-4_Download'!$G$8</f>
        <v>Syrien</v>
      </c>
      <c r="D1488" s="5" t="s">
        <v>71</v>
      </c>
      <c r="E1488" s="5">
        <f>'2020_1-2-4_Download'!G353</f>
        <v>630</v>
      </c>
    </row>
    <row r="1489" spans="1:5">
      <c r="A1489" s="5">
        <f>'2020_1-2-4_Download'!D354</f>
        <v>2016</v>
      </c>
      <c r="B1489" s="5" t="str">
        <f>'2020_1-2-4_Download'!C354</f>
        <v>Verden</v>
      </c>
      <c r="C1489" s="147" t="str">
        <f>'2020_1-2-4_Download'!$G$8</f>
        <v>Syrien</v>
      </c>
      <c r="D1489" s="5" t="s">
        <v>71</v>
      </c>
      <c r="E1489" s="5">
        <f>'2020_1-2-4_Download'!G354</f>
        <v>1025</v>
      </c>
    </row>
    <row r="1490" spans="1:5">
      <c r="A1490" s="5">
        <f>'2020_1-2-4_Download'!D355</f>
        <v>2016</v>
      </c>
      <c r="B1490" s="5" t="str">
        <f>'2020_1-2-4_Download'!C355</f>
        <v>Statistische Region Lüneburg</v>
      </c>
      <c r="C1490" s="147" t="str">
        <f>'2020_1-2-4_Download'!$G$8</f>
        <v>Syrien</v>
      </c>
      <c r="D1490" s="5" t="s">
        <v>71</v>
      </c>
      <c r="E1490" s="5">
        <f>'2020_1-2-4_Download'!G355</f>
        <v>12310</v>
      </c>
    </row>
    <row r="1491" spans="1:5">
      <c r="A1491" s="5">
        <f>'2020_1-2-4_Download'!D356</f>
        <v>2016</v>
      </c>
      <c r="B1491" s="5" t="str">
        <f>'2020_1-2-4_Download'!C356</f>
        <v>Delmenhorst  Stadt</v>
      </c>
      <c r="C1491" s="147" t="str">
        <f>'2020_1-2-4_Download'!$G$8</f>
        <v>Syrien</v>
      </c>
      <c r="D1491" s="5" t="s">
        <v>71</v>
      </c>
      <c r="E1491" s="5">
        <f>'2020_1-2-4_Download'!G356</f>
        <v>1190</v>
      </c>
    </row>
    <row r="1492" spans="1:5">
      <c r="A1492" s="5">
        <f>'2020_1-2-4_Download'!D357</f>
        <v>2016</v>
      </c>
      <c r="B1492" s="5" t="str">
        <f>'2020_1-2-4_Download'!C357</f>
        <v>Emden  Stadt</v>
      </c>
      <c r="C1492" s="147" t="str">
        <f>'2020_1-2-4_Download'!$G$8</f>
        <v>Syrien</v>
      </c>
      <c r="D1492" s="5" t="s">
        <v>71</v>
      </c>
      <c r="E1492" s="5">
        <f>'2020_1-2-4_Download'!G357</f>
        <v>660</v>
      </c>
    </row>
    <row r="1493" spans="1:5">
      <c r="A1493" s="5">
        <f>'2020_1-2-4_Download'!D358</f>
        <v>2016</v>
      </c>
      <c r="B1493" s="5" t="str">
        <f>'2020_1-2-4_Download'!C358</f>
        <v>Oldenburg(Oldb)  Stadt</v>
      </c>
      <c r="C1493" s="147" t="str">
        <f>'2020_1-2-4_Download'!$G$8</f>
        <v>Syrien</v>
      </c>
      <c r="D1493" s="5" t="s">
        <v>71</v>
      </c>
      <c r="E1493" s="5">
        <f>'2020_1-2-4_Download'!G358</f>
        <v>1415</v>
      </c>
    </row>
    <row r="1494" spans="1:5">
      <c r="A1494" s="5">
        <f>'2020_1-2-4_Download'!D359</f>
        <v>2016</v>
      </c>
      <c r="B1494" s="5" t="str">
        <f>'2020_1-2-4_Download'!C359</f>
        <v>Osnabrück  Stadt</v>
      </c>
      <c r="C1494" s="147" t="str">
        <f>'2020_1-2-4_Download'!$G$8</f>
        <v>Syrien</v>
      </c>
      <c r="D1494" s="5" t="s">
        <v>71</v>
      </c>
      <c r="E1494" s="5">
        <f>'2020_1-2-4_Download'!G359</f>
        <v>2290</v>
      </c>
    </row>
    <row r="1495" spans="1:5">
      <c r="A1495" s="5">
        <f>'2020_1-2-4_Download'!D360</f>
        <v>2016</v>
      </c>
      <c r="B1495" s="5" t="str">
        <f>'2020_1-2-4_Download'!C360</f>
        <v>Wilhelmshaven  Stadt</v>
      </c>
      <c r="C1495" s="147" t="str">
        <f>'2020_1-2-4_Download'!$G$8</f>
        <v>Syrien</v>
      </c>
      <c r="D1495" s="5" t="s">
        <v>71</v>
      </c>
      <c r="E1495" s="5">
        <f>'2020_1-2-4_Download'!G360</f>
        <v>1075</v>
      </c>
    </row>
    <row r="1496" spans="1:5">
      <c r="A1496" s="5">
        <f>'2020_1-2-4_Download'!D361</f>
        <v>2016</v>
      </c>
      <c r="B1496" s="5" t="str">
        <f>'2020_1-2-4_Download'!C361</f>
        <v>Ammerland</v>
      </c>
      <c r="C1496" s="147" t="str">
        <f>'2020_1-2-4_Download'!$G$8</f>
        <v>Syrien</v>
      </c>
      <c r="D1496" s="5" t="s">
        <v>71</v>
      </c>
      <c r="E1496" s="5">
        <f>'2020_1-2-4_Download'!G361</f>
        <v>1030</v>
      </c>
    </row>
    <row r="1497" spans="1:5">
      <c r="A1497" s="5">
        <f>'2020_1-2-4_Download'!D362</f>
        <v>2016</v>
      </c>
      <c r="B1497" s="5" t="str">
        <f>'2020_1-2-4_Download'!C362</f>
        <v>Aurich</v>
      </c>
      <c r="C1497" s="147" t="str">
        <f>'2020_1-2-4_Download'!$G$8</f>
        <v>Syrien</v>
      </c>
      <c r="D1497" s="5" t="s">
        <v>71</v>
      </c>
      <c r="E1497" s="5">
        <f>'2020_1-2-4_Download'!G362</f>
        <v>1670</v>
      </c>
    </row>
    <row r="1498" spans="1:5">
      <c r="A1498" s="5">
        <f>'2020_1-2-4_Download'!D363</f>
        <v>2016</v>
      </c>
      <c r="B1498" s="5" t="str">
        <f>'2020_1-2-4_Download'!C363</f>
        <v>Cloppenburg</v>
      </c>
      <c r="C1498" s="147" t="str">
        <f>'2020_1-2-4_Download'!$G$8</f>
        <v>Syrien</v>
      </c>
      <c r="D1498" s="5" t="s">
        <v>71</v>
      </c>
      <c r="E1498" s="5">
        <f>'2020_1-2-4_Download'!G363</f>
        <v>1570</v>
      </c>
    </row>
    <row r="1499" spans="1:5">
      <c r="A1499" s="5">
        <f>'2020_1-2-4_Download'!D364</f>
        <v>2016</v>
      </c>
      <c r="B1499" s="5" t="str">
        <f>'2020_1-2-4_Download'!C364</f>
        <v>Emsland</v>
      </c>
      <c r="C1499" s="147" t="str">
        <f>'2020_1-2-4_Download'!$G$8</f>
        <v>Syrien</v>
      </c>
      <c r="D1499" s="5" t="s">
        <v>71</v>
      </c>
      <c r="E1499" s="5">
        <f>'2020_1-2-4_Download'!G364</f>
        <v>2840</v>
      </c>
    </row>
    <row r="1500" spans="1:5">
      <c r="A1500" s="5">
        <f>'2020_1-2-4_Download'!D365</f>
        <v>2016</v>
      </c>
      <c r="B1500" s="5" t="str">
        <f>'2020_1-2-4_Download'!C365</f>
        <v>Friesland</v>
      </c>
      <c r="C1500" s="147" t="str">
        <f>'2020_1-2-4_Download'!$G$8</f>
        <v>Syrien</v>
      </c>
      <c r="D1500" s="5" t="s">
        <v>71</v>
      </c>
      <c r="E1500" s="5">
        <f>'2020_1-2-4_Download'!G365</f>
        <v>890</v>
      </c>
    </row>
    <row r="1501" spans="1:5">
      <c r="A1501" s="5">
        <f>'2020_1-2-4_Download'!D366</f>
        <v>2016</v>
      </c>
      <c r="B1501" s="5" t="str">
        <f>'2020_1-2-4_Download'!C366</f>
        <v>Grafschaft Bentheim</v>
      </c>
      <c r="C1501" s="147" t="str">
        <f>'2020_1-2-4_Download'!$G$8</f>
        <v>Syrien</v>
      </c>
      <c r="D1501" s="5" t="s">
        <v>71</v>
      </c>
      <c r="E1501" s="5">
        <f>'2020_1-2-4_Download'!G366</f>
        <v>960</v>
      </c>
    </row>
    <row r="1502" spans="1:5">
      <c r="A1502" s="5">
        <f>'2020_1-2-4_Download'!D367</f>
        <v>2016</v>
      </c>
      <c r="B1502" s="5" t="str">
        <f>'2020_1-2-4_Download'!C367</f>
        <v>Leer</v>
      </c>
      <c r="C1502" s="147" t="str">
        <f>'2020_1-2-4_Download'!$G$8</f>
        <v>Syrien</v>
      </c>
      <c r="D1502" s="5" t="s">
        <v>71</v>
      </c>
      <c r="E1502" s="5">
        <f>'2020_1-2-4_Download'!G367</f>
        <v>1430</v>
      </c>
    </row>
    <row r="1503" spans="1:5">
      <c r="A1503" s="5">
        <f>'2020_1-2-4_Download'!D368</f>
        <v>2016</v>
      </c>
      <c r="B1503" s="5" t="str">
        <f>'2020_1-2-4_Download'!C368</f>
        <v>Oldenburg</v>
      </c>
      <c r="C1503" s="147" t="str">
        <f>'2020_1-2-4_Download'!$G$8</f>
        <v>Syrien</v>
      </c>
      <c r="D1503" s="5" t="s">
        <v>71</v>
      </c>
      <c r="E1503" s="5">
        <f>'2020_1-2-4_Download'!G368</f>
        <v>1040</v>
      </c>
    </row>
    <row r="1504" spans="1:5">
      <c r="A1504" s="5">
        <f>'2020_1-2-4_Download'!D369</f>
        <v>2016</v>
      </c>
      <c r="B1504" s="5" t="str">
        <f>'2020_1-2-4_Download'!C369</f>
        <v>Osnabrück</v>
      </c>
      <c r="C1504" s="147" t="str">
        <f>'2020_1-2-4_Download'!$G$8</f>
        <v>Syrien</v>
      </c>
      <c r="D1504" s="5" t="s">
        <v>71</v>
      </c>
      <c r="E1504" s="5">
        <f>'2020_1-2-4_Download'!G369</f>
        <v>2025</v>
      </c>
    </row>
    <row r="1505" spans="1:5">
      <c r="A1505" s="5">
        <f>'2020_1-2-4_Download'!D370</f>
        <v>2016</v>
      </c>
      <c r="B1505" s="5" t="str">
        <f>'2020_1-2-4_Download'!C370</f>
        <v>Vechta</v>
      </c>
      <c r="C1505" s="147" t="str">
        <f>'2020_1-2-4_Download'!$G$8</f>
        <v>Syrien</v>
      </c>
      <c r="D1505" s="5" t="s">
        <v>71</v>
      </c>
      <c r="E1505" s="5">
        <f>'2020_1-2-4_Download'!G370</f>
        <v>2095</v>
      </c>
    </row>
    <row r="1506" spans="1:5">
      <c r="A1506" s="5">
        <f>'2020_1-2-4_Download'!D371</f>
        <v>2016</v>
      </c>
      <c r="B1506" s="5" t="str">
        <f>'2020_1-2-4_Download'!C371</f>
        <v>Wesermarsch</v>
      </c>
      <c r="C1506" s="147" t="str">
        <f>'2020_1-2-4_Download'!$G$8</f>
        <v>Syrien</v>
      </c>
      <c r="D1506" s="5" t="s">
        <v>71</v>
      </c>
      <c r="E1506" s="5">
        <f>'2020_1-2-4_Download'!G371</f>
        <v>650</v>
      </c>
    </row>
    <row r="1507" spans="1:5">
      <c r="A1507" s="5">
        <f>'2020_1-2-4_Download'!D372</f>
        <v>2016</v>
      </c>
      <c r="B1507" s="5" t="str">
        <f>'2020_1-2-4_Download'!C372</f>
        <v>Wittmund</v>
      </c>
      <c r="C1507" s="147" t="str">
        <f>'2020_1-2-4_Download'!$G$8</f>
        <v>Syrien</v>
      </c>
      <c r="D1507" s="5" t="s">
        <v>71</v>
      </c>
      <c r="E1507" s="5">
        <f>'2020_1-2-4_Download'!G372</f>
        <v>355</v>
      </c>
    </row>
    <row r="1508" spans="1:5">
      <c r="A1508" s="5">
        <f>'2020_1-2-4_Download'!D373</f>
        <v>2016</v>
      </c>
      <c r="B1508" s="5" t="str">
        <f>'2020_1-2-4_Download'!C373</f>
        <v>Statistische Region Weser-Ems</v>
      </c>
      <c r="C1508" s="147" t="str">
        <f>'2020_1-2-4_Download'!$G$8</f>
        <v>Syrien</v>
      </c>
      <c r="D1508" s="5" t="s">
        <v>71</v>
      </c>
      <c r="E1508" s="5">
        <f>'2020_1-2-4_Download'!G373</f>
        <v>23195</v>
      </c>
    </row>
    <row r="1509" spans="1:5">
      <c r="A1509" s="5">
        <f>'2020_1-2-4_Download'!D374</f>
        <v>2016</v>
      </c>
      <c r="B1509" s="5" t="str">
        <f>'2020_1-2-4_Download'!C374</f>
        <v>Niedersachsen</v>
      </c>
      <c r="C1509" s="147" t="str">
        <f>'2020_1-2-4_Download'!$G$8</f>
        <v>Syrien</v>
      </c>
      <c r="D1509" s="5" t="s">
        <v>71</v>
      </c>
      <c r="E1509" s="5">
        <f>'2020_1-2-4_Download'!G374</f>
        <v>68005</v>
      </c>
    </row>
    <row r="1510" spans="1:5">
      <c r="A1510" s="5">
        <f>'2020_1-2-4_Download'!D375</f>
        <v>2017</v>
      </c>
      <c r="B1510" s="5" t="str">
        <f>'2020_1-2-4_Download'!C375</f>
        <v>Braunschweig  Stadt</v>
      </c>
      <c r="C1510" s="147" t="str">
        <f>'2020_1-2-4_Download'!$G$8</f>
        <v>Syrien</v>
      </c>
      <c r="D1510" s="5" t="s">
        <v>71</v>
      </c>
      <c r="E1510" s="5">
        <f>'2020_1-2-4_Download'!G375</f>
        <v>1935</v>
      </c>
    </row>
    <row r="1511" spans="1:5">
      <c r="A1511" s="5">
        <f>'2020_1-2-4_Download'!D376</f>
        <v>2017</v>
      </c>
      <c r="B1511" s="5" t="str">
        <f>'2020_1-2-4_Download'!C376</f>
        <v>Salzgitter  Stadt</v>
      </c>
      <c r="C1511" s="147" t="str">
        <f>'2020_1-2-4_Download'!$G$8</f>
        <v>Syrien</v>
      </c>
      <c r="D1511" s="5" t="s">
        <v>71</v>
      </c>
      <c r="E1511" s="5">
        <f>'2020_1-2-4_Download'!G376</f>
        <v>3875</v>
      </c>
    </row>
    <row r="1512" spans="1:5">
      <c r="A1512" s="5">
        <f>'2020_1-2-4_Download'!D377</f>
        <v>2017</v>
      </c>
      <c r="B1512" s="5" t="str">
        <f>'2020_1-2-4_Download'!C377</f>
        <v>Wolfsburg  Stadt</v>
      </c>
      <c r="C1512" s="147" t="str">
        <f>'2020_1-2-4_Download'!$G$8</f>
        <v>Syrien</v>
      </c>
      <c r="D1512" s="5" t="s">
        <v>71</v>
      </c>
      <c r="E1512" s="5">
        <f>'2020_1-2-4_Download'!G377</f>
        <v>1395</v>
      </c>
    </row>
    <row r="1513" spans="1:5">
      <c r="A1513" s="5">
        <f>'2020_1-2-4_Download'!D378</f>
        <v>2017</v>
      </c>
      <c r="B1513" s="5" t="str">
        <f>'2020_1-2-4_Download'!C378</f>
        <v>Gifhorn</v>
      </c>
      <c r="C1513" s="147" t="str">
        <f>'2020_1-2-4_Download'!$G$8</f>
        <v>Syrien</v>
      </c>
      <c r="D1513" s="5" t="s">
        <v>71</v>
      </c>
      <c r="E1513" s="5">
        <f>'2020_1-2-4_Download'!G378</f>
        <v>740</v>
      </c>
    </row>
    <row r="1514" spans="1:5">
      <c r="A1514" s="5">
        <f>'2020_1-2-4_Download'!D379</f>
        <v>2017</v>
      </c>
      <c r="B1514" s="5" t="str">
        <f>'2020_1-2-4_Download'!C379</f>
        <v>Goslar</v>
      </c>
      <c r="C1514" s="147" t="str">
        <f>'2020_1-2-4_Download'!$G$8</f>
        <v>Syrien</v>
      </c>
      <c r="D1514" s="5" t="s">
        <v>71</v>
      </c>
      <c r="E1514" s="5">
        <f>'2020_1-2-4_Download'!G379</f>
        <v>1510</v>
      </c>
    </row>
    <row r="1515" spans="1:5">
      <c r="A1515" s="5">
        <f>'2020_1-2-4_Download'!D380</f>
        <v>2017</v>
      </c>
      <c r="B1515" s="5" t="str">
        <f>'2020_1-2-4_Download'!C380</f>
        <v>Helmstedt</v>
      </c>
      <c r="C1515" s="147" t="str">
        <f>'2020_1-2-4_Download'!$G$8</f>
        <v>Syrien</v>
      </c>
      <c r="D1515" s="5" t="s">
        <v>71</v>
      </c>
      <c r="E1515" s="5">
        <f>'2020_1-2-4_Download'!G380</f>
        <v>450</v>
      </c>
    </row>
    <row r="1516" spans="1:5">
      <c r="A1516" s="5">
        <f>'2020_1-2-4_Download'!D381</f>
        <v>2017</v>
      </c>
      <c r="B1516" s="5" t="str">
        <f>'2020_1-2-4_Download'!C381</f>
        <v>Northeim</v>
      </c>
      <c r="C1516" s="147" t="str">
        <f>'2020_1-2-4_Download'!$G$8</f>
        <v>Syrien</v>
      </c>
      <c r="D1516" s="5" t="s">
        <v>71</v>
      </c>
      <c r="E1516" s="5">
        <f>'2020_1-2-4_Download'!G381</f>
        <v>890</v>
      </c>
    </row>
    <row r="1517" spans="1:5">
      <c r="A1517" s="5">
        <f>'2020_1-2-4_Download'!D382</f>
        <v>2017</v>
      </c>
      <c r="B1517" s="5" t="str">
        <f>'2020_1-2-4_Download'!C382</f>
        <v>Peine</v>
      </c>
      <c r="C1517" s="147" t="str">
        <f>'2020_1-2-4_Download'!$G$8</f>
        <v>Syrien</v>
      </c>
      <c r="D1517" s="5" t="s">
        <v>71</v>
      </c>
      <c r="E1517" s="5">
        <f>'2020_1-2-4_Download'!G382</f>
        <v>1350</v>
      </c>
    </row>
    <row r="1518" spans="1:5">
      <c r="A1518" s="5">
        <f>'2020_1-2-4_Download'!D383</f>
        <v>2017</v>
      </c>
      <c r="B1518" s="5" t="str">
        <f>'2020_1-2-4_Download'!C383</f>
        <v>Wolfenbüttel</v>
      </c>
      <c r="C1518" s="147" t="str">
        <f>'2020_1-2-4_Download'!$G$8</f>
        <v>Syrien</v>
      </c>
      <c r="D1518" s="5" t="s">
        <v>71</v>
      </c>
      <c r="E1518" s="5">
        <f>'2020_1-2-4_Download'!G383</f>
        <v>1030</v>
      </c>
    </row>
    <row r="1519" spans="1:5">
      <c r="A1519" s="5">
        <f>'2020_1-2-4_Download'!D384</f>
        <v>2017</v>
      </c>
      <c r="B1519" s="5" t="str">
        <f>'2020_1-2-4_Download'!C384</f>
        <v>Göttingen</v>
      </c>
      <c r="C1519" s="147" t="str">
        <f>'2020_1-2-4_Download'!$G$8</f>
        <v>Syrien</v>
      </c>
      <c r="D1519" s="5" t="s">
        <v>71</v>
      </c>
      <c r="E1519" s="5">
        <f>'2020_1-2-4_Download'!G384</f>
        <v>2550</v>
      </c>
    </row>
    <row r="1520" spans="1:5">
      <c r="A1520" s="5">
        <f>'2020_1-2-4_Download'!D385</f>
        <v>2017</v>
      </c>
      <c r="B1520" s="5" t="str">
        <f>'2020_1-2-4_Download'!C385</f>
        <v>Statistische Region Braunschweig</v>
      </c>
      <c r="C1520" s="147" t="str">
        <f>'2020_1-2-4_Download'!$G$8</f>
        <v>Syrien</v>
      </c>
      <c r="D1520" s="5" t="s">
        <v>71</v>
      </c>
      <c r="E1520" s="5">
        <f>'2020_1-2-4_Download'!G385</f>
        <v>15725</v>
      </c>
    </row>
    <row r="1521" spans="1:5">
      <c r="A1521" s="5">
        <f>'2020_1-2-4_Download'!D386</f>
        <v>2017</v>
      </c>
      <c r="B1521" s="5" t="str">
        <f>'2020_1-2-4_Download'!C386</f>
        <v>Hannover  Region</v>
      </c>
      <c r="C1521" s="147" t="str">
        <f>'2020_1-2-4_Download'!$G$8</f>
        <v>Syrien</v>
      </c>
      <c r="D1521" s="5" t="s">
        <v>71</v>
      </c>
      <c r="E1521" s="5">
        <f>'2020_1-2-4_Download'!G386</f>
        <v>12170</v>
      </c>
    </row>
    <row r="1522" spans="1:5">
      <c r="A1522" s="5">
        <f>'2020_1-2-4_Download'!D387</f>
        <v>2017</v>
      </c>
      <c r="B1522" s="5" t="str">
        <f>'2020_1-2-4_Download'!C387</f>
        <v>dav. Hannover  Lhst.</v>
      </c>
      <c r="C1522" s="147" t="str">
        <f>'2020_1-2-4_Download'!$G$8</f>
        <v>Syrien</v>
      </c>
      <c r="D1522" s="5" t="s">
        <v>71</v>
      </c>
      <c r="E1522" s="5">
        <f>'2020_1-2-4_Download'!G387</f>
        <v>5020</v>
      </c>
    </row>
    <row r="1523" spans="1:5">
      <c r="A1523" s="5">
        <f>'2020_1-2-4_Download'!D388</f>
        <v>2017</v>
      </c>
      <c r="B1523" s="5" t="str">
        <f>'2020_1-2-4_Download'!C388</f>
        <v>dav. Hannover  Umland</v>
      </c>
      <c r="C1523" s="147" t="str">
        <f>'2020_1-2-4_Download'!$G$8</f>
        <v>Syrien</v>
      </c>
      <c r="D1523" s="5" t="s">
        <v>71</v>
      </c>
      <c r="E1523" s="5">
        <f>'2020_1-2-4_Download'!G388</f>
        <v>7150</v>
      </c>
    </row>
    <row r="1524" spans="1:5">
      <c r="A1524" s="5">
        <f>'2020_1-2-4_Download'!D389</f>
        <v>2017</v>
      </c>
      <c r="B1524" s="5" t="str">
        <f>'2020_1-2-4_Download'!C389</f>
        <v>Diepholz</v>
      </c>
      <c r="C1524" s="147" t="str">
        <f>'2020_1-2-4_Download'!$G$8</f>
        <v>Syrien</v>
      </c>
      <c r="D1524" s="5" t="s">
        <v>71</v>
      </c>
      <c r="E1524" s="5">
        <f>'2020_1-2-4_Download'!G389</f>
        <v>1575</v>
      </c>
    </row>
    <row r="1525" spans="1:5">
      <c r="A1525" s="5">
        <f>'2020_1-2-4_Download'!D390</f>
        <v>2017</v>
      </c>
      <c r="B1525" s="5" t="str">
        <f>'2020_1-2-4_Download'!C390</f>
        <v>Hameln-Pyrmont</v>
      </c>
      <c r="C1525" s="147" t="str">
        <f>'2020_1-2-4_Download'!$G$8</f>
        <v>Syrien</v>
      </c>
      <c r="D1525" s="5" t="s">
        <v>71</v>
      </c>
      <c r="E1525" s="5">
        <f>'2020_1-2-4_Download'!G390</f>
        <v>1760</v>
      </c>
    </row>
    <row r="1526" spans="1:5">
      <c r="A1526" s="5">
        <f>'2020_1-2-4_Download'!D391</f>
        <v>2017</v>
      </c>
      <c r="B1526" s="5" t="str">
        <f>'2020_1-2-4_Download'!C391</f>
        <v>Hildesheim</v>
      </c>
      <c r="C1526" s="147" t="str">
        <f>'2020_1-2-4_Download'!$G$8</f>
        <v>Syrien</v>
      </c>
      <c r="D1526" s="5" t="s">
        <v>71</v>
      </c>
      <c r="E1526" s="5">
        <f>'2020_1-2-4_Download'!G391</f>
        <v>2220</v>
      </c>
    </row>
    <row r="1527" spans="1:5">
      <c r="A1527" s="5">
        <f>'2020_1-2-4_Download'!D392</f>
        <v>2017</v>
      </c>
      <c r="B1527" s="5" t="str">
        <f>'2020_1-2-4_Download'!C392</f>
        <v>Holzminden</v>
      </c>
      <c r="C1527" s="147" t="str">
        <f>'2020_1-2-4_Download'!$G$8</f>
        <v>Syrien</v>
      </c>
      <c r="D1527" s="5" t="s">
        <v>71</v>
      </c>
      <c r="E1527" s="5">
        <f>'2020_1-2-4_Download'!G392</f>
        <v>730</v>
      </c>
    </row>
    <row r="1528" spans="1:5">
      <c r="A1528" s="5">
        <f>'2020_1-2-4_Download'!D393</f>
        <v>2017</v>
      </c>
      <c r="B1528" s="5" t="str">
        <f>'2020_1-2-4_Download'!C393</f>
        <v>Nienburg (Weser)</v>
      </c>
      <c r="C1528" s="147" t="str">
        <f>'2020_1-2-4_Download'!$G$8</f>
        <v>Syrien</v>
      </c>
      <c r="D1528" s="5" t="s">
        <v>71</v>
      </c>
      <c r="E1528" s="5">
        <f>'2020_1-2-4_Download'!G393</f>
        <v>1375</v>
      </c>
    </row>
    <row r="1529" spans="1:5">
      <c r="A1529" s="5">
        <f>'2020_1-2-4_Download'!D394</f>
        <v>2017</v>
      </c>
      <c r="B1529" s="5" t="str">
        <f>'2020_1-2-4_Download'!C394</f>
        <v>Schaumburg</v>
      </c>
      <c r="C1529" s="147" t="str">
        <f>'2020_1-2-4_Download'!$G$8</f>
        <v>Syrien</v>
      </c>
      <c r="D1529" s="5" t="s">
        <v>71</v>
      </c>
      <c r="E1529" s="5">
        <f>'2020_1-2-4_Download'!G394</f>
        <v>1480</v>
      </c>
    </row>
    <row r="1530" spans="1:5">
      <c r="A1530" s="5">
        <f>'2020_1-2-4_Download'!D395</f>
        <v>2017</v>
      </c>
      <c r="B1530" s="5" t="str">
        <f>'2020_1-2-4_Download'!C395</f>
        <v>Statistische Region Hannover</v>
      </c>
      <c r="C1530" s="147" t="str">
        <f>'2020_1-2-4_Download'!$G$8</f>
        <v>Syrien</v>
      </c>
      <c r="D1530" s="5" t="s">
        <v>71</v>
      </c>
      <c r="E1530" s="5">
        <f>'2020_1-2-4_Download'!G395</f>
        <v>21315</v>
      </c>
    </row>
    <row r="1531" spans="1:5">
      <c r="A1531" s="5">
        <f>'2020_1-2-4_Download'!D396</f>
        <v>2017</v>
      </c>
      <c r="B1531" s="5" t="str">
        <f>'2020_1-2-4_Download'!C396</f>
        <v>Celle</v>
      </c>
      <c r="C1531" s="147" t="str">
        <f>'2020_1-2-4_Download'!$G$8</f>
        <v>Syrien</v>
      </c>
      <c r="D1531" s="5" t="s">
        <v>71</v>
      </c>
      <c r="E1531" s="5">
        <f>'2020_1-2-4_Download'!G396</f>
        <v>1585</v>
      </c>
    </row>
    <row r="1532" spans="1:5">
      <c r="A1532" s="5">
        <f>'2020_1-2-4_Download'!D397</f>
        <v>2017</v>
      </c>
      <c r="B1532" s="5" t="str">
        <f>'2020_1-2-4_Download'!C397</f>
        <v>Cuxhaven</v>
      </c>
      <c r="C1532" s="147" t="str">
        <f>'2020_1-2-4_Download'!$G$8</f>
        <v>Syrien</v>
      </c>
      <c r="D1532" s="5" t="s">
        <v>71</v>
      </c>
      <c r="E1532" s="5">
        <f>'2020_1-2-4_Download'!G397</f>
        <v>1605</v>
      </c>
    </row>
    <row r="1533" spans="1:5">
      <c r="A1533" s="5">
        <f>'2020_1-2-4_Download'!D398</f>
        <v>2017</v>
      </c>
      <c r="B1533" s="5" t="str">
        <f>'2020_1-2-4_Download'!C398</f>
        <v>Harburg</v>
      </c>
      <c r="C1533" s="147" t="str">
        <f>'2020_1-2-4_Download'!$G$8</f>
        <v>Syrien</v>
      </c>
      <c r="D1533" s="5" t="s">
        <v>71</v>
      </c>
      <c r="E1533" s="5">
        <f>'2020_1-2-4_Download'!G398</f>
        <v>1085</v>
      </c>
    </row>
    <row r="1534" spans="1:5">
      <c r="A1534" s="5">
        <f>'2020_1-2-4_Download'!D399</f>
        <v>2017</v>
      </c>
      <c r="B1534" s="5" t="str">
        <f>'2020_1-2-4_Download'!C399</f>
        <v>Lüchow-Dannenberg</v>
      </c>
      <c r="C1534" s="147" t="str">
        <f>'2020_1-2-4_Download'!$G$8</f>
        <v>Syrien</v>
      </c>
      <c r="D1534" s="5" t="s">
        <v>71</v>
      </c>
      <c r="E1534" s="5">
        <f>'2020_1-2-4_Download'!G399</f>
        <v>245</v>
      </c>
    </row>
    <row r="1535" spans="1:5">
      <c r="A1535" s="5">
        <f>'2020_1-2-4_Download'!D400</f>
        <v>2017</v>
      </c>
      <c r="B1535" s="5" t="str">
        <f>'2020_1-2-4_Download'!C400</f>
        <v>Lüneburg</v>
      </c>
      <c r="C1535" s="147" t="str">
        <f>'2020_1-2-4_Download'!$G$8</f>
        <v>Syrien</v>
      </c>
      <c r="D1535" s="5" t="s">
        <v>71</v>
      </c>
      <c r="E1535" s="5">
        <f>'2020_1-2-4_Download'!G400</f>
        <v>1700</v>
      </c>
    </row>
    <row r="1536" spans="1:5">
      <c r="A1536" s="5">
        <f>'2020_1-2-4_Download'!D401</f>
        <v>2017</v>
      </c>
      <c r="B1536" s="5" t="str">
        <f>'2020_1-2-4_Download'!C401</f>
        <v>Osterholz</v>
      </c>
      <c r="C1536" s="147" t="str">
        <f>'2020_1-2-4_Download'!$G$8</f>
        <v>Syrien</v>
      </c>
      <c r="D1536" s="5" t="s">
        <v>71</v>
      </c>
      <c r="E1536" s="5">
        <f>'2020_1-2-4_Download'!G401</f>
        <v>670</v>
      </c>
    </row>
    <row r="1537" spans="1:5">
      <c r="A1537" s="5">
        <f>'2020_1-2-4_Download'!D402</f>
        <v>2017</v>
      </c>
      <c r="B1537" s="5" t="str">
        <f>'2020_1-2-4_Download'!C402</f>
        <v>Rotenburg (Wümme)</v>
      </c>
      <c r="C1537" s="147" t="str">
        <f>'2020_1-2-4_Download'!$G$8</f>
        <v>Syrien</v>
      </c>
      <c r="D1537" s="5" t="s">
        <v>71</v>
      </c>
      <c r="E1537" s="5">
        <f>'2020_1-2-4_Download'!G402</f>
        <v>1105</v>
      </c>
    </row>
    <row r="1538" spans="1:5">
      <c r="A1538" s="5">
        <f>'2020_1-2-4_Download'!D403</f>
        <v>2017</v>
      </c>
      <c r="B1538" s="5" t="str">
        <f>'2020_1-2-4_Download'!C403</f>
        <v>Heidekreis</v>
      </c>
      <c r="C1538" s="147" t="str">
        <f>'2020_1-2-4_Download'!$G$8</f>
        <v>Syrien</v>
      </c>
      <c r="D1538" s="5" t="s">
        <v>71</v>
      </c>
      <c r="E1538" s="5">
        <f>'2020_1-2-4_Download'!G403</f>
        <v>1030</v>
      </c>
    </row>
    <row r="1539" spans="1:5">
      <c r="A1539" s="5">
        <f>'2020_1-2-4_Download'!D404</f>
        <v>2017</v>
      </c>
      <c r="B1539" s="5" t="str">
        <f>'2020_1-2-4_Download'!C404</f>
        <v>Stade</v>
      </c>
      <c r="C1539" s="147" t="str">
        <f>'2020_1-2-4_Download'!$G$8</f>
        <v>Syrien</v>
      </c>
      <c r="D1539" s="5" t="s">
        <v>71</v>
      </c>
      <c r="E1539" s="5">
        <f>'2020_1-2-4_Download'!G404</f>
        <v>2085</v>
      </c>
    </row>
    <row r="1540" spans="1:5">
      <c r="A1540" s="5">
        <f>'2020_1-2-4_Download'!D405</f>
        <v>2017</v>
      </c>
      <c r="B1540" s="5" t="str">
        <f>'2020_1-2-4_Download'!C405</f>
        <v>Uelzen</v>
      </c>
      <c r="C1540" s="147" t="str">
        <f>'2020_1-2-4_Download'!$G$8</f>
        <v>Syrien</v>
      </c>
      <c r="D1540" s="5" t="s">
        <v>71</v>
      </c>
      <c r="E1540" s="5">
        <f>'2020_1-2-4_Download'!G405</f>
        <v>675</v>
      </c>
    </row>
    <row r="1541" spans="1:5">
      <c r="A1541" s="5">
        <f>'2020_1-2-4_Download'!D406</f>
        <v>2017</v>
      </c>
      <c r="B1541" s="5" t="str">
        <f>'2020_1-2-4_Download'!C406</f>
        <v>Verden</v>
      </c>
      <c r="C1541" s="147" t="str">
        <f>'2020_1-2-4_Download'!$G$8</f>
        <v>Syrien</v>
      </c>
      <c r="D1541" s="5" t="s">
        <v>71</v>
      </c>
      <c r="E1541" s="5">
        <f>'2020_1-2-4_Download'!G406</f>
        <v>1080</v>
      </c>
    </row>
    <row r="1542" spans="1:5">
      <c r="A1542" s="5">
        <f>'2020_1-2-4_Download'!D407</f>
        <v>2017</v>
      </c>
      <c r="B1542" s="5" t="str">
        <f>'2020_1-2-4_Download'!C407</f>
        <v>Statistische Region Lüneburg</v>
      </c>
      <c r="C1542" s="147" t="str">
        <f>'2020_1-2-4_Download'!$G$8</f>
        <v>Syrien</v>
      </c>
      <c r="D1542" s="5" t="s">
        <v>71</v>
      </c>
      <c r="E1542" s="5">
        <f>'2020_1-2-4_Download'!G407</f>
        <v>12865</v>
      </c>
    </row>
    <row r="1543" spans="1:5">
      <c r="A1543" s="5">
        <f>'2020_1-2-4_Download'!D408</f>
        <v>2017</v>
      </c>
      <c r="B1543" s="5" t="str">
        <f>'2020_1-2-4_Download'!C408</f>
        <v>Delmenhorst  Stadt</v>
      </c>
      <c r="C1543" s="147" t="str">
        <f>'2020_1-2-4_Download'!$G$8</f>
        <v>Syrien</v>
      </c>
      <c r="D1543" s="5" t="s">
        <v>71</v>
      </c>
      <c r="E1543" s="5">
        <f>'2020_1-2-4_Download'!G408</f>
        <v>1555</v>
      </c>
    </row>
    <row r="1544" spans="1:5">
      <c r="A1544" s="5">
        <f>'2020_1-2-4_Download'!D409</f>
        <v>2017</v>
      </c>
      <c r="B1544" s="5" t="str">
        <f>'2020_1-2-4_Download'!C409</f>
        <v>Emden  Stadt</v>
      </c>
      <c r="C1544" s="147" t="str">
        <f>'2020_1-2-4_Download'!$G$8</f>
        <v>Syrien</v>
      </c>
      <c r="D1544" s="5" t="s">
        <v>71</v>
      </c>
      <c r="E1544" s="5">
        <f>'2020_1-2-4_Download'!G409</f>
        <v>785</v>
      </c>
    </row>
    <row r="1545" spans="1:5">
      <c r="A1545" s="5">
        <f>'2020_1-2-4_Download'!D410</f>
        <v>2017</v>
      </c>
      <c r="B1545" s="5" t="str">
        <f>'2020_1-2-4_Download'!C410</f>
        <v>Oldenburg(Oldb)  Stadt</v>
      </c>
      <c r="C1545" s="147" t="str">
        <f>'2020_1-2-4_Download'!$G$8</f>
        <v>Syrien</v>
      </c>
      <c r="D1545" s="5" t="s">
        <v>71</v>
      </c>
      <c r="E1545" s="5">
        <f>'2020_1-2-4_Download'!G410</f>
        <v>1680</v>
      </c>
    </row>
    <row r="1546" spans="1:5">
      <c r="A1546" s="5">
        <f>'2020_1-2-4_Download'!D411</f>
        <v>2017</v>
      </c>
      <c r="B1546" s="5" t="str">
        <f>'2020_1-2-4_Download'!C411</f>
        <v>Osnabrück  Stadt</v>
      </c>
      <c r="C1546" s="147" t="str">
        <f>'2020_1-2-4_Download'!$G$8</f>
        <v>Syrien</v>
      </c>
      <c r="D1546" s="5" t="s">
        <v>71</v>
      </c>
      <c r="E1546" s="5">
        <f>'2020_1-2-4_Download'!G411</f>
        <v>2725</v>
      </c>
    </row>
    <row r="1547" spans="1:5">
      <c r="A1547" s="5">
        <f>'2020_1-2-4_Download'!D412</f>
        <v>2017</v>
      </c>
      <c r="B1547" s="5" t="str">
        <f>'2020_1-2-4_Download'!C412</f>
        <v>Wilhelmshaven  Stadt</v>
      </c>
      <c r="C1547" s="147" t="str">
        <f>'2020_1-2-4_Download'!$G$8</f>
        <v>Syrien</v>
      </c>
      <c r="D1547" s="5" t="s">
        <v>71</v>
      </c>
      <c r="E1547" s="5">
        <f>'2020_1-2-4_Download'!G412</f>
        <v>1690</v>
      </c>
    </row>
    <row r="1548" spans="1:5">
      <c r="A1548" s="5">
        <f>'2020_1-2-4_Download'!D413</f>
        <v>2017</v>
      </c>
      <c r="B1548" s="5" t="str">
        <f>'2020_1-2-4_Download'!C413</f>
        <v>Ammerland</v>
      </c>
      <c r="C1548" s="147" t="str">
        <f>'2020_1-2-4_Download'!$G$8</f>
        <v>Syrien</v>
      </c>
      <c r="D1548" s="5" t="s">
        <v>71</v>
      </c>
      <c r="E1548" s="5">
        <f>'2020_1-2-4_Download'!G413</f>
        <v>1025</v>
      </c>
    </row>
    <row r="1549" spans="1:5">
      <c r="A1549" s="5">
        <f>'2020_1-2-4_Download'!D414</f>
        <v>2017</v>
      </c>
      <c r="B1549" s="5" t="str">
        <f>'2020_1-2-4_Download'!C414</f>
        <v>Aurich</v>
      </c>
      <c r="C1549" s="147" t="str">
        <f>'2020_1-2-4_Download'!$G$8</f>
        <v>Syrien</v>
      </c>
      <c r="D1549" s="5" t="s">
        <v>71</v>
      </c>
      <c r="E1549" s="5">
        <f>'2020_1-2-4_Download'!G414</f>
        <v>1620</v>
      </c>
    </row>
    <row r="1550" spans="1:5">
      <c r="A1550" s="5">
        <f>'2020_1-2-4_Download'!D415</f>
        <v>2017</v>
      </c>
      <c r="B1550" s="5" t="str">
        <f>'2020_1-2-4_Download'!C415</f>
        <v>Cloppenburg</v>
      </c>
      <c r="C1550" s="147" t="str">
        <f>'2020_1-2-4_Download'!$G$8</f>
        <v>Syrien</v>
      </c>
      <c r="D1550" s="5" t="s">
        <v>71</v>
      </c>
      <c r="E1550" s="5">
        <f>'2020_1-2-4_Download'!G415</f>
        <v>1465</v>
      </c>
    </row>
    <row r="1551" spans="1:5">
      <c r="A1551" s="5">
        <f>'2020_1-2-4_Download'!D416</f>
        <v>2017</v>
      </c>
      <c r="B1551" s="5" t="str">
        <f>'2020_1-2-4_Download'!C416</f>
        <v>Emsland</v>
      </c>
      <c r="C1551" s="147" t="str">
        <f>'2020_1-2-4_Download'!$G$8</f>
        <v>Syrien</v>
      </c>
      <c r="D1551" s="5" t="s">
        <v>71</v>
      </c>
      <c r="E1551" s="5">
        <f>'2020_1-2-4_Download'!G416</f>
        <v>2745</v>
      </c>
    </row>
    <row r="1552" spans="1:5">
      <c r="A1552" s="5">
        <f>'2020_1-2-4_Download'!D417</f>
        <v>2017</v>
      </c>
      <c r="B1552" s="5" t="str">
        <f>'2020_1-2-4_Download'!C417</f>
        <v>Friesland</v>
      </c>
      <c r="C1552" s="147" t="str">
        <f>'2020_1-2-4_Download'!$G$8</f>
        <v>Syrien</v>
      </c>
      <c r="D1552" s="5" t="s">
        <v>71</v>
      </c>
      <c r="E1552" s="5">
        <f>'2020_1-2-4_Download'!G417</f>
        <v>815</v>
      </c>
    </row>
    <row r="1553" spans="1:5">
      <c r="A1553" s="5">
        <f>'2020_1-2-4_Download'!D418</f>
        <v>2017</v>
      </c>
      <c r="B1553" s="5" t="str">
        <f>'2020_1-2-4_Download'!C418</f>
        <v>Grafschaft Bentheim</v>
      </c>
      <c r="C1553" s="147" t="str">
        <f>'2020_1-2-4_Download'!$G$8</f>
        <v>Syrien</v>
      </c>
      <c r="D1553" s="5" t="s">
        <v>71</v>
      </c>
      <c r="E1553" s="5">
        <f>'2020_1-2-4_Download'!G418</f>
        <v>1035</v>
      </c>
    </row>
    <row r="1554" spans="1:5">
      <c r="A1554" s="5">
        <f>'2020_1-2-4_Download'!D419</f>
        <v>2017</v>
      </c>
      <c r="B1554" s="5" t="str">
        <f>'2020_1-2-4_Download'!C419</f>
        <v>Leer</v>
      </c>
      <c r="C1554" s="147" t="str">
        <f>'2020_1-2-4_Download'!$G$8</f>
        <v>Syrien</v>
      </c>
      <c r="D1554" s="5" t="s">
        <v>71</v>
      </c>
      <c r="E1554" s="5">
        <f>'2020_1-2-4_Download'!G419</f>
        <v>1380</v>
      </c>
    </row>
    <row r="1555" spans="1:5">
      <c r="A1555" s="5">
        <f>'2020_1-2-4_Download'!D420</f>
        <v>2017</v>
      </c>
      <c r="B1555" s="5" t="str">
        <f>'2020_1-2-4_Download'!C420</f>
        <v>Oldenburg</v>
      </c>
      <c r="C1555" s="147" t="str">
        <f>'2020_1-2-4_Download'!$G$8</f>
        <v>Syrien</v>
      </c>
      <c r="D1555" s="5" t="s">
        <v>71</v>
      </c>
      <c r="E1555" s="5">
        <f>'2020_1-2-4_Download'!G420</f>
        <v>950</v>
      </c>
    </row>
    <row r="1556" spans="1:5">
      <c r="A1556" s="5">
        <f>'2020_1-2-4_Download'!D421</f>
        <v>2017</v>
      </c>
      <c r="B1556" s="5" t="str">
        <f>'2020_1-2-4_Download'!C421</f>
        <v>Osnabrück</v>
      </c>
      <c r="C1556" s="147" t="str">
        <f>'2020_1-2-4_Download'!$G$8</f>
        <v>Syrien</v>
      </c>
      <c r="D1556" s="5" t="s">
        <v>71</v>
      </c>
      <c r="E1556" s="5">
        <f>'2020_1-2-4_Download'!G421</f>
        <v>2035</v>
      </c>
    </row>
    <row r="1557" spans="1:5">
      <c r="A1557" s="5">
        <f>'2020_1-2-4_Download'!D422</f>
        <v>2017</v>
      </c>
      <c r="B1557" s="5" t="str">
        <f>'2020_1-2-4_Download'!C422</f>
        <v>Vechta</v>
      </c>
      <c r="C1557" s="147" t="str">
        <f>'2020_1-2-4_Download'!$G$8</f>
        <v>Syrien</v>
      </c>
      <c r="D1557" s="5" t="s">
        <v>71</v>
      </c>
      <c r="E1557" s="5">
        <f>'2020_1-2-4_Download'!G422</f>
        <v>2315</v>
      </c>
    </row>
    <row r="1558" spans="1:5">
      <c r="A1558" s="5">
        <f>'2020_1-2-4_Download'!D423</f>
        <v>2017</v>
      </c>
      <c r="B1558" s="5" t="str">
        <f>'2020_1-2-4_Download'!C423</f>
        <v>Wesermarsch</v>
      </c>
      <c r="C1558" s="147" t="str">
        <f>'2020_1-2-4_Download'!$G$8</f>
        <v>Syrien</v>
      </c>
      <c r="D1558" s="5" t="s">
        <v>71</v>
      </c>
      <c r="E1558" s="5">
        <f>'2020_1-2-4_Download'!G423</f>
        <v>695</v>
      </c>
    </row>
    <row r="1559" spans="1:5">
      <c r="A1559" s="5">
        <f>'2020_1-2-4_Download'!D424</f>
        <v>2017</v>
      </c>
      <c r="B1559" s="5" t="str">
        <f>'2020_1-2-4_Download'!C424</f>
        <v>Wittmund</v>
      </c>
      <c r="C1559" s="147" t="str">
        <f>'2020_1-2-4_Download'!$G$8</f>
        <v>Syrien</v>
      </c>
      <c r="D1559" s="5" t="s">
        <v>71</v>
      </c>
      <c r="E1559" s="5">
        <f>'2020_1-2-4_Download'!G424</f>
        <v>345</v>
      </c>
    </row>
    <row r="1560" spans="1:5">
      <c r="A1560" s="5">
        <f>'2020_1-2-4_Download'!D425</f>
        <v>2017</v>
      </c>
      <c r="B1560" s="5" t="str">
        <f>'2020_1-2-4_Download'!C425</f>
        <v>Statistische Region Weser-Ems</v>
      </c>
      <c r="C1560" s="147" t="str">
        <f>'2020_1-2-4_Download'!$G$8</f>
        <v>Syrien</v>
      </c>
      <c r="D1560" s="5" t="s">
        <v>71</v>
      </c>
      <c r="E1560" s="5">
        <f>'2020_1-2-4_Download'!G425</f>
        <v>24855</v>
      </c>
    </row>
    <row r="1561" spans="1:5">
      <c r="A1561" s="5">
        <f>'2020_1-2-4_Download'!D426</f>
        <v>2017</v>
      </c>
      <c r="B1561" s="5" t="str">
        <f>'2020_1-2-4_Download'!C426</f>
        <v>Niedersachsen</v>
      </c>
      <c r="C1561" s="147" t="str">
        <f>'2020_1-2-4_Download'!$G$8</f>
        <v>Syrien</v>
      </c>
      <c r="D1561" s="5" t="s">
        <v>71</v>
      </c>
      <c r="E1561" s="5">
        <f>'2020_1-2-4_Download'!G426</f>
        <v>74755</v>
      </c>
    </row>
    <row r="1562" spans="1:5">
      <c r="A1562" s="5">
        <f>'2020_1-2-4_Download'!D427</f>
        <v>2018</v>
      </c>
      <c r="B1562" s="5" t="str">
        <f>'2020_1-2-4_Download'!C427</f>
        <v>Braunschweig  Stadt</v>
      </c>
      <c r="C1562" s="147" t="str">
        <f>'2020_1-2-4_Download'!$G$8</f>
        <v>Syrien</v>
      </c>
      <c r="D1562" s="5" t="s">
        <v>71</v>
      </c>
      <c r="E1562" s="5">
        <f>'2020_1-2-4_Download'!G427</f>
        <v>2345</v>
      </c>
    </row>
    <row r="1563" spans="1:5">
      <c r="A1563" s="5">
        <f>'2020_1-2-4_Download'!D428</f>
        <v>2018</v>
      </c>
      <c r="B1563" s="5" t="str">
        <f>'2020_1-2-4_Download'!C428</f>
        <v>Salzgitter  Stadt</v>
      </c>
      <c r="C1563" s="147" t="str">
        <f>'2020_1-2-4_Download'!$G$8</f>
        <v>Syrien</v>
      </c>
      <c r="D1563" s="5" t="s">
        <v>71</v>
      </c>
      <c r="E1563" s="5">
        <f>'2020_1-2-4_Download'!G428</f>
        <v>4090</v>
      </c>
    </row>
    <row r="1564" spans="1:5">
      <c r="A1564" s="5">
        <f>'2020_1-2-4_Download'!D429</f>
        <v>2018</v>
      </c>
      <c r="B1564" s="5" t="str">
        <f>'2020_1-2-4_Download'!C429</f>
        <v>Wolfsburg  Stadt</v>
      </c>
      <c r="C1564" s="147" t="str">
        <f>'2020_1-2-4_Download'!$G$8</f>
        <v>Syrien</v>
      </c>
      <c r="D1564" s="5" t="s">
        <v>71</v>
      </c>
      <c r="E1564" s="5">
        <f>'2020_1-2-4_Download'!G429</f>
        <v>1475</v>
      </c>
    </row>
    <row r="1565" spans="1:5">
      <c r="A1565" s="5">
        <f>'2020_1-2-4_Download'!D430</f>
        <v>2018</v>
      </c>
      <c r="B1565" s="5" t="str">
        <f>'2020_1-2-4_Download'!C430</f>
        <v>Gifhorn</v>
      </c>
      <c r="C1565" s="147" t="str">
        <f>'2020_1-2-4_Download'!$G$8</f>
        <v>Syrien</v>
      </c>
      <c r="D1565" s="5" t="s">
        <v>71</v>
      </c>
      <c r="E1565" s="5">
        <f>'2020_1-2-4_Download'!G430</f>
        <v>835</v>
      </c>
    </row>
    <row r="1566" spans="1:5">
      <c r="A1566" s="5">
        <f>'2020_1-2-4_Download'!D431</f>
        <v>2018</v>
      </c>
      <c r="B1566" s="5" t="str">
        <f>'2020_1-2-4_Download'!C431</f>
        <v>Goslar</v>
      </c>
      <c r="C1566" s="147" t="str">
        <f>'2020_1-2-4_Download'!$G$8</f>
        <v>Syrien</v>
      </c>
      <c r="D1566" s="5" t="s">
        <v>71</v>
      </c>
      <c r="E1566" s="5">
        <f>'2020_1-2-4_Download'!G431</f>
        <v>1515</v>
      </c>
    </row>
    <row r="1567" spans="1:5">
      <c r="A1567" s="5">
        <f>'2020_1-2-4_Download'!D432</f>
        <v>2018</v>
      </c>
      <c r="B1567" s="5" t="str">
        <f>'2020_1-2-4_Download'!C432</f>
        <v>Helmstedt</v>
      </c>
      <c r="C1567" s="147" t="str">
        <f>'2020_1-2-4_Download'!$G$8</f>
        <v>Syrien</v>
      </c>
      <c r="D1567" s="5" t="s">
        <v>71</v>
      </c>
      <c r="E1567" s="5">
        <f>'2020_1-2-4_Download'!G432</f>
        <v>440</v>
      </c>
    </row>
    <row r="1568" spans="1:5">
      <c r="A1568" s="5">
        <f>'2020_1-2-4_Download'!D433</f>
        <v>2018</v>
      </c>
      <c r="B1568" s="5" t="str">
        <f>'2020_1-2-4_Download'!C433</f>
        <v>Northeim</v>
      </c>
      <c r="C1568" s="147" t="str">
        <f>'2020_1-2-4_Download'!$G$8</f>
        <v>Syrien</v>
      </c>
      <c r="D1568" s="5" t="s">
        <v>71</v>
      </c>
      <c r="E1568" s="5">
        <f>'2020_1-2-4_Download'!G433</f>
        <v>980</v>
      </c>
    </row>
    <row r="1569" spans="1:5">
      <c r="A1569" s="5">
        <f>'2020_1-2-4_Download'!D434</f>
        <v>2018</v>
      </c>
      <c r="B1569" s="5" t="str">
        <f>'2020_1-2-4_Download'!C434</f>
        <v>Peine</v>
      </c>
      <c r="C1569" s="147" t="str">
        <f>'2020_1-2-4_Download'!$G$8</f>
        <v>Syrien</v>
      </c>
      <c r="D1569" s="5" t="s">
        <v>71</v>
      </c>
      <c r="E1569" s="5">
        <f>'2020_1-2-4_Download'!G434</f>
        <v>1460</v>
      </c>
    </row>
    <row r="1570" spans="1:5">
      <c r="A1570" s="5">
        <f>'2020_1-2-4_Download'!D435</f>
        <v>2018</v>
      </c>
      <c r="B1570" s="5" t="str">
        <f>'2020_1-2-4_Download'!C435</f>
        <v>Wolfenbüttel</v>
      </c>
      <c r="C1570" s="147" t="str">
        <f>'2020_1-2-4_Download'!$G$8</f>
        <v>Syrien</v>
      </c>
      <c r="D1570" s="5" t="s">
        <v>71</v>
      </c>
      <c r="E1570" s="5">
        <f>'2020_1-2-4_Download'!G435</f>
        <v>1000</v>
      </c>
    </row>
    <row r="1571" spans="1:5">
      <c r="A1571" s="5">
        <f>'2020_1-2-4_Download'!D436</f>
        <v>2018</v>
      </c>
      <c r="B1571" s="5" t="str">
        <f>'2020_1-2-4_Download'!C436</f>
        <v>Göttingen</v>
      </c>
      <c r="C1571" s="147" t="str">
        <f>'2020_1-2-4_Download'!$G$8</f>
        <v>Syrien</v>
      </c>
      <c r="D1571" s="5" t="s">
        <v>71</v>
      </c>
      <c r="E1571" s="5">
        <f>'2020_1-2-4_Download'!G436</f>
        <v>2690</v>
      </c>
    </row>
    <row r="1572" spans="1:5">
      <c r="A1572" s="5">
        <f>'2020_1-2-4_Download'!D437</f>
        <v>2018</v>
      </c>
      <c r="B1572" s="5" t="str">
        <f>'2020_1-2-4_Download'!C437</f>
        <v>Statistische Region Braunschweig</v>
      </c>
      <c r="C1572" s="147" t="str">
        <f>'2020_1-2-4_Download'!$G$8</f>
        <v>Syrien</v>
      </c>
      <c r="D1572" s="5" t="s">
        <v>71</v>
      </c>
      <c r="E1572" s="5">
        <f>'2020_1-2-4_Download'!G437</f>
        <v>16830</v>
      </c>
    </row>
    <row r="1573" spans="1:5">
      <c r="A1573" s="5">
        <f>'2020_1-2-4_Download'!D438</f>
        <v>2018</v>
      </c>
      <c r="B1573" s="5" t="str">
        <f>'2020_1-2-4_Download'!C438</f>
        <v>Hannover  Region</v>
      </c>
      <c r="C1573" s="147" t="str">
        <f>'2020_1-2-4_Download'!$G$8</f>
        <v>Syrien</v>
      </c>
      <c r="D1573" s="5" t="s">
        <v>71</v>
      </c>
      <c r="E1573" s="5">
        <f>'2020_1-2-4_Download'!G438</f>
        <v>13600</v>
      </c>
    </row>
    <row r="1574" spans="1:5">
      <c r="A1574" s="5">
        <f>'2020_1-2-4_Download'!D439</f>
        <v>2018</v>
      </c>
      <c r="B1574" s="5" t="str">
        <f>'2020_1-2-4_Download'!C439</f>
        <v>dav. Hannover  Lhst.</v>
      </c>
      <c r="C1574" s="147" t="str">
        <f>'2020_1-2-4_Download'!$G$8</f>
        <v>Syrien</v>
      </c>
      <c r="D1574" s="5" t="s">
        <v>71</v>
      </c>
      <c r="E1574" s="5">
        <f>'2020_1-2-4_Download'!G439</f>
        <v>5865</v>
      </c>
    </row>
    <row r="1575" spans="1:5">
      <c r="A1575" s="5">
        <f>'2020_1-2-4_Download'!D440</f>
        <v>2018</v>
      </c>
      <c r="B1575" s="5" t="str">
        <f>'2020_1-2-4_Download'!C440</f>
        <v>dav. Hannover  Umland</v>
      </c>
      <c r="C1575" s="147" t="str">
        <f>'2020_1-2-4_Download'!$G$8</f>
        <v>Syrien</v>
      </c>
      <c r="D1575" s="5" t="s">
        <v>71</v>
      </c>
      <c r="E1575" s="5">
        <f>'2020_1-2-4_Download'!G440</f>
        <v>7735</v>
      </c>
    </row>
    <row r="1576" spans="1:5">
      <c r="A1576" s="5">
        <f>'2020_1-2-4_Download'!D441</f>
        <v>2018</v>
      </c>
      <c r="B1576" s="5" t="str">
        <f>'2020_1-2-4_Download'!C441</f>
        <v>Diepholz</v>
      </c>
      <c r="C1576" s="147" t="str">
        <f>'2020_1-2-4_Download'!$G$8</f>
        <v>Syrien</v>
      </c>
      <c r="D1576" s="5" t="s">
        <v>71</v>
      </c>
      <c r="E1576" s="5">
        <f>'2020_1-2-4_Download'!G441</f>
        <v>1720</v>
      </c>
    </row>
    <row r="1577" spans="1:5">
      <c r="A1577" s="5">
        <f>'2020_1-2-4_Download'!D442</f>
        <v>2018</v>
      </c>
      <c r="B1577" s="5" t="str">
        <f>'2020_1-2-4_Download'!C442</f>
        <v>Hameln-Pyrmont</v>
      </c>
      <c r="C1577" s="147" t="str">
        <f>'2020_1-2-4_Download'!$G$8</f>
        <v>Syrien</v>
      </c>
      <c r="D1577" s="5" t="s">
        <v>71</v>
      </c>
      <c r="E1577" s="5">
        <f>'2020_1-2-4_Download'!G442</f>
        <v>1975</v>
      </c>
    </row>
    <row r="1578" spans="1:5">
      <c r="A1578" s="5">
        <f>'2020_1-2-4_Download'!D443</f>
        <v>2018</v>
      </c>
      <c r="B1578" s="5" t="str">
        <f>'2020_1-2-4_Download'!C443</f>
        <v>Hildesheim</v>
      </c>
      <c r="C1578" s="147" t="str">
        <f>'2020_1-2-4_Download'!$G$8</f>
        <v>Syrien</v>
      </c>
      <c r="D1578" s="5" t="s">
        <v>71</v>
      </c>
      <c r="E1578" s="5">
        <f>'2020_1-2-4_Download'!G443</f>
        <v>2475</v>
      </c>
    </row>
    <row r="1579" spans="1:5">
      <c r="A1579" s="5">
        <f>'2020_1-2-4_Download'!D444</f>
        <v>2018</v>
      </c>
      <c r="B1579" s="5" t="str">
        <f>'2020_1-2-4_Download'!C444</f>
        <v>Holzminden</v>
      </c>
      <c r="C1579" s="147" t="str">
        <f>'2020_1-2-4_Download'!$G$8</f>
        <v>Syrien</v>
      </c>
      <c r="D1579" s="5" t="s">
        <v>71</v>
      </c>
      <c r="E1579" s="5">
        <f>'2020_1-2-4_Download'!G444</f>
        <v>675</v>
      </c>
    </row>
    <row r="1580" spans="1:5">
      <c r="A1580" s="5">
        <f>'2020_1-2-4_Download'!D445</f>
        <v>2018</v>
      </c>
      <c r="B1580" s="5" t="str">
        <f>'2020_1-2-4_Download'!C445</f>
        <v>Nienburg (Weser)</v>
      </c>
      <c r="C1580" s="147" t="str">
        <f>'2020_1-2-4_Download'!$G$8</f>
        <v>Syrien</v>
      </c>
      <c r="D1580" s="5" t="s">
        <v>71</v>
      </c>
      <c r="E1580" s="5">
        <f>'2020_1-2-4_Download'!G445</f>
        <v>1360</v>
      </c>
    </row>
    <row r="1581" spans="1:5">
      <c r="A1581" s="5">
        <f>'2020_1-2-4_Download'!D446</f>
        <v>2018</v>
      </c>
      <c r="B1581" s="5" t="str">
        <f>'2020_1-2-4_Download'!C446</f>
        <v>Schaumburg</v>
      </c>
      <c r="C1581" s="147" t="str">
        <f>'2020_1-2-4_Download'!$G$8</f>
        <v>Syrien</v>
      </c>
      <c r="D1581" s="5" t="s">
        <v>71</v>
      </c>
      <c r="E1581" s="5">
        <f>'2020_1-2-4_Download'!G446</f>
        <v>1520</v>
      </c>
    </row>
    <row r="1582" spans="1:5">
      <c r="A1582" s="5">
        <f>'2020_1-2-4_Download'!D447</f>
        <v>2018</v>
      </c>
      <c r="B1582" s="5" t="str">
        <f>'2020_1-2-4_Download'!C447</f>
        <v>Statistische Region Hannover</v>
      </c>
      <c r="C1582" s="147" t="str">
        <f>'2020_1-2-4_Download'!$G$8</f>
        <v>Syrien</v>
      </c>
      <c r="D1582" s="5" t="s">
        <v>71</v>
      </c>
      <c r="E1582" s="5">
        <f>'2020_1-2-4_Download'!G447</f>
        <v>23325</v>
      </c>
    </row>
    <row r="1583" spans="1:5">
      <c r="A1583" s="5">
        <f>'2020_1-2-4_Download'!D448</f>
        <v>2018</v>
      </c>
      <c r="B1583" s="5" t="str">
        <f>'2020_1-2-4_Download'!C448</f>
        <v>Celle</v>
      </c>
      <c r="C1583" s="147" t="str">
        <f>'2020_1-2-4_Download'!$G$8</f>
        <v>Syrien</v>
      </c>
      <c r="D1583" s="5" t="s">
        <v>71</v>
      </c>
      <c r="E1583" s="5">
        <f>'2020_1-2-4_Download'!G448</f>
        <v>1640</v>
      </c>
    </row>
    <row r="1584" spans="1:5">
      <c r="A1584" s="5">
        <f>'2020_1-2-4_Download'!D449</f>
        <v>2018</v>
      </c>
      <c r="B1584" s="5" t="str">
        <f>'2020_1-2-4_Download'!C449</f>
        <v>Cuxhaven</v>
      </c>
      <c r="C1584" s="147" t="str">
        <f>'2020_1-2-4_Download'!$G$8</f>
        <v>Syrien</v>
      </c>
      <c r="D1584" s="5" t="s">
        <v>71</v>
      </c>
      <c r="E1584" s="5">
        <f>'2020_1-2-4_Download'!G449</f>
        <v>1585</v>
      </c>
    </row>
    <row r="1585" spans="1:5">
      <c r="A1585" s="5">
        <f>'2020_1-2-4_Download'!D450</f>
        <v>2018</v>
      </c>
      <c r="B1585" s="5" t="str">
        <f>'2020_1-2-4_Download'!C450</f>
        <v>Harburg</v>
      </c>
      <c r="C1585" s="147" t="str">
        <f>'2020_1-2-4_Download'!$G$8</f>
        <v>Syrien</v>
      </c>
      <c r="D1585" s="5" t="s">
        <v>71</v>
      </c>
      <c r="E1585" s="5">
        <f>'2020_1-2-4_Download'!G450</f>
        <v>1140</v>
      </c>
    </row>
    <row r="1586" spans="1:5">
      <c r="A1586" s="5">
        <f>'2020_1-2-4_Download'!D451</f>
        <v>2018</v>
      </c>
      <c r="B1586" s="5" t="str">
        <f>'2020_1-2-4_Download'!C451</f>
        <v>Lüchow-Dannenberg</v>
      </c>
      <c r="C1586" s="147" t="str">
        <f>'2020_1-2-4_Download'!$G$8</f>
        <v>Syrien</v>
      </c>
      <c r="D1586" s="5" t="s">
        <v>71</v>
      </c>
      <c r="E1586" s="5">
        <f>'2020_1-2-4_Download'!G451</f>
        <v>265</v>
      </c>
    </row>
    <row r="1587" spans="1:5">
      <c r="A1587" s="5">
        <f>'2020_1-2-4_Download'!D452</f>
        <v>2018</v>
      </c>
      <c r="B1587" s="5" t="str">
        <f>'2020_1-2-4_Download'!C452</f>
        <v>Lüneburg</v>
      </c>
      <c r="C1587" s="147" t="str">
        <f>'2020_1-2-4_Download'!$G$8</f>
        <v>Syrien</v>
      </c>
      <c r="D1587" s="5" t="s">
        <v>71</v>
      </c>
      <c r="E1587" s="5">
        <f>'2020_1-2-4_Download'!G452</f>
        <v>1825</v>
      </c>
    </row>
    <row r="1588" spans="1:5">
      <c r="A1588" s="5">
        <f>'2020_1-2-4_Download'!D453</f>
        <v>2018</v>
      </c>
      <c r="B1588" s="5" t="str">
        <f>'2020_1-2-4_Download'!C453</f>
        <v>Osterholz</v>
      </c>
      <c r="C1588" s="147" t="str">
        <f>'2020_1-2-4_Download'!$G$8</f>
        <v>Syrien</v>
      </c>
      <c r="D1588" s="5" t="s">
        <v>71</v>
      </c>
      <c r="E1588" s="5">
        <f>'2020_1-2-4_Download'!G453</f>
        <v>700</v>
      </c>
    </row>
    <row r="1589" spans="1:5">
      <c r="A1589" s="5">
        <f>'2020_1-2-4_Download'!D454</f>
        <v>2018</v>
      </c>
      <c r="B1589" s="5" t="str">
        <f>'2020_1-2-4_Download'!C454</f>
        <v>Rotenburg (Wümme)</v>
      </c>
      <c r="C1589" s="147" t="str">
        <f>'2020_1-2-4_Download'!$G$8</f>
        <v>Syrien</v>
      </c>
      <c r="D1589" s="5" t="s">
        <v>71</v>
      </c>
      <c r="E1589" s="5">
        <f>'2020_1-2-4_Download'!G454</f>
        <v>1095</v>
      </c>
    </row>
    <row r="1590" spans="1:5">
      <c r="A1590" s="5">
        <f>'2020_1-2-4_Download'!D455</f>
        <v>2018</v>
      </c>
      <c r="B1590" s="5" t="str">
        <f>'2020_1-2-4_Download'!C455</f>
        <v>Heidekreis</v>
      </c>
      <c r="C1590" s="147" t="str">
        <f>'2020_1-2-4_Download'!$G$8</f>
        <v>Syrien</v>
      </c>
      <c r="D1590" s="5" t="s">
        <v>71</v>
      </c>
      <c r="E1590" s="5">
        <f>'2020_1-2-4_Download'!G455</f>
        <v>1090</v>
      </c>
    </row>
    <row r="1591" spans="1:5">
      <c r="A1591" s="5">
        <f>'2020_1-2-4_Download'!D456</f>
        <v>2018</v>
      </c>
      <c r="B1591" s="5" t="str">
        <f>'2020_1-2-4_Download'!C456</f>
        <v>Stade</v>
      </c>
      <c r="C1591" s="147" t="str">
        <f>'2020_1-2-4_Download'!$G$8</f>
        <v>Syrien</v>
      </c>
      <c r="D1591" s="5" t="s">
        <v>71</v>
      </c>
      <c r="E1591" s="5">
        <f>'2020_1-2-4_Download'!G456</f>
        <v>2340</v>
      </c>
    </row>
    <row r="1592" spans="1:5">
      <c r="A1592" s="5">
        <f>'2020_1-2-4_Download'!D457</f>
        <v>2018</v>
      </c>
      <c r="B1592" s="5" t="str">
        <f>'2020_1-2-4_Download'!C457</f>
        <v>Uelzen</v>
      </c>
      <c r="C1592" s="147" t="str">
        <f>'2020_1-2-4_Download'!$G$8</f>
        <v>Syrien</v>
      </c>
      <c r="D1592" s="5" t="s">
        <v>71</v>
      </c>
      <c r="E1592" s="5">
        <f>'2020_1-2-4_Download'!G457</f>
        <v>675</v>
      </c>
    </row>
    <row r="1593" spans="1:5">
      <c r="A1593" s="5">
        <f>'2020_1-2-4_Download'!D458</f>
        <v>2018</v>
      </c>
      <c r="B1593" s="5" t="str">
        <f>'2020_1-2-4_Download'!C458</f>
        <v>Verden</v>
      </c>
      <c r="C1593" s="147" t="str">
        <f>'2020_1-2-4_Download'!$G$8</f>
        <v>Syrien</v>
      </c>
      <c r="D1593" s="5" t="s">
        <v>71</v>
      </c>
      <c r="E1593" s="5">
        <f>'2020_1-2-4_Download'!G458</f>
        <v>1100</v>
      </c>
    </row>
    <row r="1594" spans="1:5">
      <c r="A1594" s="5">
        <f>'2020_1-2-4_Download'!D459</f>
        <v>2018</v>
      </c>
      <c r="B1594" s="5" t="str">
        <f>'2020_1-2-4_Download'!C459</f>
        <v>Statistische Region Lüneburg</v>
      </c>
      <c r="C1594" s="147" t="str">
        <f>'2020_1-2-4_Download'!$G$8</f>
        <v>Syrien</v>
      </c>
      <c r="D1594" s="5" t="s">
        <v>71</v>
      </c>
      <c r="E1594" s="5">
        <f>'2020_1-2-4_Download'!G459</f>
        <v>13460</v>
      </c>
    </row>
    <row r="1595" spans="1:5">
      <c r="A1595" s="5">
        <f>'2020_1-2-4_Download'!D460</f>
        <v>2018</v>
      </c>
      <c r="B1595" s="5" t="str">
        <f>'2020_1-2-4_Download'!C460</f>
        <v>Delmenhorst  Stadt</v>
      </c>
      <c r="C1595" s="147" t="str">
        <f>'2020_1-2-4_Download'!$G$8</f>
        <v>Syrien</v>
      </c>
      <c r="D1595" s="5" t="s">
        <v>71</v>
      </c>
      <c r="E1595" s="5">
        <f>'2020_1-2-4_Download'!G460</f>
        <v>1685</v>
      </c>
    </row>
    <row r="1596" spans="1:5">
      <c r="A1596" s="5">
        <f>'2020_1-2-4_Download'!D461</f>
        <v>2018</v>
      </c>
      <c r="B1596" s="5" t="str">
        <f>'2020_1-2-4_Download'!C461</f>
        <v>Emden  Stadt</v>
      </c>
      <c r="C1596" s="147" t="str">
        <f>'2020_1-2-4_Download'!$G$8</f>
        <v>Syrien</v>
      </c>
      <c r="D1596" s="5" t="s">
        <v>71</v>
      </c>
      <c r="E1596" s="5">
        <f>'2020_1-2-4_Download'!G461</f>
        <v>840</v>
      </c>
    </row>
    <row r="1597" spans="1:5">
      <c r="A1597" s="5">
        <f>'2020_1-2-4_Download'!D462</f>
        <v>2018</v>
      </c>
      <c r="B1597" s="5" t="str">
        <f>'2020_1-2-4_Download'!C462</f>
        <v>Oldenburg(Oldb)  Stadt</v>
      </c>
      <c r="C1597" s="147" t="str">
        <f>'2020_1-2-4_Download'!$G$8</f>
        <v>Syrien</v>
      </c>
      <c r="D1597" s="5" t="s">
        <v>71</v>
      </c>
      <c r="E1597" s="5">
        <f>'2020_1-2-4_Download'!G462</f>
        <v>1870</v>
      </c>
    </row>
    <row r="1598" spans="1:5">
      <c r="A1598" s="5">
        <f>'2020_1-2-4_Download'!D463</f>
        <v>2018</v>
      </c>
      <c r="B1598" s="5" t="str">
        <f>'2020_1-2-4_Download'!C463</f>
        <v>Osnabrück  Stadt</v>
      </c>
      <c r="C1598" s="147" t="str">
        <f>'2020_1-2-4_Download'!$G$8</f>
        <v>Syrien</v>
      </c>
      <c r="D1598" s="5" t="s">
        <v>71</v>
      </c>
      <c r="E1598" s="5">
        <f>'2020_1-2-4_Download'!G463</f>
        <v>3025</v>
      </c>
    </row>
    <row r="1599" spans="1:5">
      <c r="A1599" s="5">
        <f>'2020_1-2-4_Download'!D464</f>
        <v>2018</v>
      </c>
      <c r="B1599" s="5" t="str">
        <f>'2020_1-2-4_Download'!C464</f>
        <v>Wilhelmshaven  Stadt</v>
      </c>
      <c r="C1599" s="147" t="str">
        <f>'2020_1-2-4_Download'!$G$8</f>
        <v>Syrien</v>
      </c>
      <c r="D1599" s="5" t="s">
        <v>71</v>
      </c>
      <c r="E1599" s="5">
        <f>'2020_1-2-4_Download'!G464</f>
        <v>1925</v>
      </c>
    </row>
    <row r="1600" spans="1:5">
      <c r="A1600" s="5">
        <f>'2020_1-2-4_Download'!D465</f>
        <v>2018</v>
      </c>
      <c r="B1600" s="5" t="str">
        <f>'2020_1-2-4_Download'!C465</f>
        <v>Ammerland</v>
      </c>
      <c r="C1600" s="147" t="str">
        <f>'2020_1-2-4_Download'!$G$8</f>
        <v>Syrien</v>
      </c>
      <c r="D1600" s="5" t="s">
        <v>71</v>
      </c>
      <c r="E1600" s="5">
        <f>'2020_1-2-4_Download'!G465</f>
        <v>1060</v>
      </c>
    </row>
    <row r="1601" spans="1:5">
      <c r="A1601" s="5">
        <f>'2020_1-2-4_Download'!D466</f>
        <v>2018</v>
      </c>
      <c r="B1601" s="5" t="str">
        <f>'2020_1-2-4_Download'!C466</f>
        <v>Aurich</v>
      </c>
      <c r="C1601" s="147" t="str">
        <f>'2020_1-2-4_Download'!$G$8</f>
        <v>Syrien</v>
      </c>
      <c r="D1601" s="5" t="s">
        <v>71</v>
      </c>
      <c r="E1601" s="5">
        <f>'2020_1-2-4_Download'!G466</f>
        <v>1690</v>
      </c>
    </row>
    <row r="1602" spans="1:5">
      <c r="A1602" s="5">
        <f>'2020_1-2-4_Download'!D467</f>
        <v>2018</v>
      </c>
      <c r="B1602" s="5" t="str">
        <f>'2020_1-2-4_Download'!C467</f>
        <v>Cloppenburg</v>
      </c>
      <c r="C1602" s="147" t="str">
        <f>'2020_1-2-4_Download'!$G$8</f>
        <v>Syrien</v>
      </c>
      <c r="D1602" s="5" t="s">
        <v>71</v>
      </c>
      <c r="E1602" s="5">
        <f>'2020_1-2-4_Download'!G467</f>
        <v>1415</v>
      </c>
    </row>
    <row r="1603" spans="1:5">
      <c r="A1603" s="5">
        <f>'2020_1-2-4_Download'!D468</f>
        <v>2018</v>
      </c>
      <c r="B1603" s="5" t="str">
        <f>'2020_1-2-4_Download'!C468</f>
        <v>Emsland</v>
      </c>
      <c r="C1603" s="147" t="str">
        <f>'2020_1-2-4_Download'!$G$8</f>
        <v>Syrien</v>
      </c>
      <c r="D1603" s="5" t="s">
        <v>71</v>
      </c>
      <c r="E1603" s="5">
        <f>'2020_1-2-4_Download'!G468</f>
        <v>2750</v>
      </c>
    </row>
    <row r="1604" spans="1:5">
      <c r="A1604" s="5">
        <f>'2020_1-2-4_Download'!D469</f>
        <v>2018</v>
      </c>
      <c r="B1604" s="5" t="str">
        <f>'2020_1-2-4_Download'!C469</f>
        <v>Friesland</v>
      </c>
      <c r="C1604" s="147" t="str">
        <f>'2020_1-2-4_Download'!$G$8</f>
        <v>Syrien</v>
      </c>
      <c r="D1604" s="5" t="s">
        <v>71</v>
      </c>
      <c r="E1604" s="5">
        <f>'2020_1-2-4_Download'!G469</f>
        <v>800</v>
      </c>
    </row>
    <row r="1605" spans="1:5">
      <c r="A1605" s="5">
        <f>'2020_1-2-4_Download'!D470</f>
        <v>2018</v>
      </c>
      <c r="B1605" s="5" t="str">
        <f>'2020_1-2-4_Download'!C470</f>
        <v>Grafschaft Bentheim</v>
      </c>
      <c r="C1605" s="147" t="str">
        <f>'2020_1-2-4_Download'!$G$8</f>
        <v>Syrien</v>
      </c>
      <c r="D1605" s="5" t="s">
        <v>71</v>
      </c>
      <c r="E1605" s="5">
        <f>'2020_1-2-4_Download'!G470</f>
        <v>1130</v>
      </c>
    </row>
    <row r="1606" spans="1:5">
      <c r="A1606" s="5">
        <f>'2020_1-2-4_Download'!D471</f>
        <v>2018</v>
      </c>
      <c r="B1606" s="5" t="str">
        <f>'2020_1-2-4_Download'!C471</f>
        <v>Leer</v>
      </c>
      <c r="C1606" s="147" t="str">
        <f>'2020_1-2-4_Download'!$G$8</f>
        <v>Syrien</v>
      </c>
      <c r="D1606" s="5" t="s">
        <v>71</v>
      </c>
      <c r="E1606" s="5">
        <f>'2020_1-2-4_Download'!G471</f>
        <v>1495</v>
      </c>
    </row>
    <row r="1607" spans="1:5">
      <c r="A1607" s="5">
        <f>'2020_1-2-4_Download'!D472</f>
        <v>2018</v>
      </c>
      <c r="B1607" s="5" t="str">
        <f>'2020_1-2-4_Download'!C472</f>
        <v>Oldenburg</v>
      </c>
      <c r="C1607" s="147" t="str">
        <f>'2020_1-2-4_Download'!$G$8</f>
        <v>Syrien</v>
      </c>
      <c r="D1607" s="5" t="s">
        <v>71</v>
      </c>
      <c r="E1607" s="5">
        <f>'2020_1-2-4_Download'!G472</f>
        <v>930</v>
      </c>
    </row>
    <row r="1608" spans="1:5">
      <c r="A1608" s="5">
        <f>'2020_1-2-4_Download'!D473</f>
        <v>2018</v>
      </c>
      <c r="B1608" s="5" t="str">
        <f>'2020_1-2-4_Download'!C473</f>
        <v>Osnabrück</v>
      </c>
      <c r="C1608" s="147" t="str">
        <f>'2020_1-2-4_Download'!$G$8</f>
        <v>Syrien</v>
      </c>
      <c r="D1608" s="5" t="s">
        <v>71</v>
      </c>
      <c r="E1608" s="5">
        <f>'2020_1-2-4_Download'!G473</f>
        <v>2165</v>
      </c>
    </row>
    <row r="1609" spans="1:5">
      <c r="A1609" s="5">
        <f>'2020_1-2-4_Download'!D474</f>
        <v>2018</v>
      </c>
      <c r="B1609" s="5" t="str">
        <f>'2020_1-2-4_Download'!C474</f>
        <v>Vechta</v>
      </c>
      <c r="C1609" s="147" t="str">
        <f>'2020_1-2-4_Download'!$G$8</f>
        <v>Syrien</v>
      </c>
      <c r="D1609" s="5" t="s">
        <v>71</v>
      </c>
      <c r="E1609" s="5">
        <f>'2020_1-2-4_Download'!G474</f>
        <v>2525</v>
      </c>
    </row>
    <row r="1610" spans="1:5">
      <c r="A1610" s="5">
        <f>'2020_1-2-4_Download'!D475</f>
        <v>2018</v>
      </c>
      <c r="B1610" s="5" t="str">
        <f>'2020_1-2-4_Download'!C475</f>
        <v>Wesermarsch</v>
      </c>
      <c r="C1610" s="147" t="str">
        <f>'2020_1-2-4_Download'!$G$8</f>
        <v>Syrien</v>
      </c>
      <c r="D1610" s="5" t="s">
        <v>71</v>
      </c>
      <c r="E1610" s="5">
        <f>'2020_1-2-4_Download'!G475</f>
        <v>720</v>
      </c>
    </row>
    <row r="1611" spans="1:5">
      <c r="A1611" s="5">
        <f>'2020_1-2-4_Download'!D476</f>
        <v>2018</v>
      </c>
      <c r="B1611" s="5" t="str">
        <f>'2020_1-2-4_Download'!C476</f>
        <v>Wittmund</v>
      </c>
      <c r="C1611" s="147" t="str">
        <f>'2020_1-2-4_Download'!$G$8</f>
        <v>Syrien</v>
      </c>
      <c r="D1611" s="5" t="s">
        <v>71</v>
      </c>
      <c r="E1611" s="5">
        <f>'2020_1-2-4_Download'!G476</f>
        <v>295</v>
      </c>
    </row>
    <row r="1612" spans="1:5">
      <c r="A1612" s="5">
        <f>'2020_1-2-4_Download'!D477</f>
        <v>2018</v>
      </c>
      <c r="B1612" s="5" t="str">
        <f>'2020_1-2-4_Download'!C477</f>
        <v>Statistische Region Weser-Ems</v>
      </c>
      <c r="C1612" s="147" t="str">
        <f>'2020_1-2-4_Download'!$G$8</f>
        <v>Syrien</v>
      </c>
      <c r="D1612" s="5" t="s">
        <v>71</v>
      </c>
      <c r="E1612" s="5">
        <f>'2020_1-2-4_Download'!G477</f>
        <v>26315</v>
      </c>
    </row>
    <row r="1613" spans="1:5">
      <c r="A1613" s="5">
        <f>'2020_1-2-4_Download'!D478</f>
        <v>2018</v>
      </c>
      <c r="B1613" s="5" t="str">
        <f>'2020_1-2-4_Download'!C478</f>
        <v>Niedersachsen</v>
      </c>
      <c r="C1613" s="147" t="str">
        <f>'2020_1-2-4_Download'!$G$8</f>
        <v>Syrien</v>
      </c>
      <c r="D1613" s="5" t="s">
        <v>71</v>
      </c>
      <c r="E1613" s="5">
        <f>'2020_1-2-4_Download'!G478</f>
        <v>79930</v>
      </c>
    </row>
    <row r="1614" spans="1:5">
      <c r="A1614" s="5">
        <f>'2020_1-2-4_Download'!D479</f>
        <v>2019</v>
      </c>
      <c r="B1614" s="5" t="str">
        <f>'2020_1-2-4_Download'!C479</f>
        <v>Braunschweig  Stadt</v>
      </c>
      <c r="C1614" s="147" t="str">
        <f>'2020_1-2-4_Download'!$G$8</f>
        <v>Syrien</v>
      </c>
      <c r="D1614" s="5" t="s">
        <v>71</v>
      </c>
      <c r="E1614" s="5">
        <f>'2020_1-2-4_Download'!G479</f>
        <v>2645</v>
      </c>
    </row>
    <row r="1615" spans="1:5">
      <c r="A1615" s="5">
        <f>'2020_1-2-4_Download'!D480</f>
        <v>2019</v>
      </c>
      <c r="B1615" s="5" t="str">
        <f>'2020_1-2-4_Download'!C480</f>
        <v>Salzgitter  Stadt</v>
      </c>
      <c r="C1615" s="147" t="str">
        <f>'2020_1-2-4_Download'!$G$8</f>
        <v>Syrien</v>
      </c>
      <c r="D1615" s="5" t="s">
        <v>71</v>
      </c>
      <c r="E1615" s="5">
        <f>'2020_1-2-4_Download'!G480</f>
        <v>4325</v>
      </c>
    </row>
    <row r="1616" spans="1:5">
      <c r="A1616" s="5">
        <f>'2020_1-2-4_Download'!D481</f>
        <v>2019</v>
      </c>
      <c r="B1616" s="5" t="str">
        <f>'2020_1-2-4_Download'!C481</f>
        <v>Wolfsburg  Stadt</v>
      </c>
      <c r="C1616" s="147" t="str">
        <f>'2020_1-2-4_Download'!$G$8</f>
        <v>Syrien</v>
      </c>
      <c r="D1616" s="5" t="s">
        <v>71</v>
      </c>
      <c r="E1616" s="5">
        <f>'2020_1-2-4_Download'!G481</f>
        <v>1625</v>
      </c>
    </row>
    <row r="1617" spans="1:5">
      <c r="A1617" s="5">
        <f>'2020_1-2-4_Download'!D482</f>
        <v>2019</v>
      </c>
      <c r="B1617" s="5" t="str">
        <f>'2020_1-2-4_Download'!C482</f>
        <v>Gifhorn</v>
      </c>
      <c r="C1617" s="147" t="str">
        <f>'2020_1-2-4_Download'!$G$8</f>
        <v>Syrien</v>
      </c>
      <c r="D1617" s="5" t="s">
        <v>71</v>
      </c>
      <c r="E1617" s="5">
        <f>'2020_1-2-4_Download'!G482</f>
        <v>875</v>
      </c>
    </row>
    <row r="1618" spans="1:5">
      <c r="A1618" s="5">
        <f>'2020_1-2-4_Download'!D483</f>
        <v>2019</v>
      </c>
      <c r="B1618" s="5" t="str">
        <f>'2020_1-2-4_Download'!C483</f>
        <v>Goslar</v>
      </c>
      <c r="C1618" s="147" t="str">
        <f>'2020_1-2-4_Download'!$G$8</f>
        <v>Syrien</v>
      </c>
      <c r="D1618" s="5" t="s">
        <v>71</v>
      </c>
      <c r="E1618" s="5">
        <f>'2020_1-2-4_Download'!G483</f>
        <v>1570</v>
      </c>
    </row>
    <row r="1619" spans="1:5">
      <c r="A1619" s="5">
        <f>'2020_1-2-4_Download'!D484</f>
        <v>2019</v>
      </c>
      <c r="B1619" s="5" t="str">
        <f>'2020_1-2-4_Download'!C484</f>
        <v>Helmstedt</v>
      </c>
      <c r="C1619" s="147" t="str">
        <f>'2020_1-2-4_Download'!$G$8</f>
        <v>Syrien</v>
      </c>
      <c r="D1619" s="5" t="s">
        <v>71</v>
      </c>
      <c r="E1619" s="5">
        <f>'2020_1-2-4_Download'!G484</f>
        <v>445</v>
      </c>
    </row>
    <row r="1620" spans="1:5">
      <c r="A1620" s="5">
        <f>'2020_1-2-4_Download'!D485</f>
        <v>2019</v>
      </c>
      <c r="B1620" s="5" t="str">
        <f>'2020_1-2-4_Download'!C485</f>
        <v>Northeim</v>
      </c>
      <c r="C1620" s="147" t="str">
        <f>'2020_1-2-4_Download'!$G$8</f>
        <v>Syrien</v>
      </c>
      <c r="D1620" s="5" t="s">
        <v>71</v>
      </c>
      <c r="E1620" s="5">
        <f>'2020_1-2-4_Download'!G485</f>
        <v>1065</v>
      </c>
    </row>
    <row r="1621" spans="1:5">
      <c r="A1621" s="5">
        <f>'2020_1-2-4_Download'!D486</f>
        <v>2019</v>
      </c>
      <c r="B1621" s="5" t="str">
        <f>'2020_1-2-4_Download'!C486</f>
        <v>Peine</v>
      </c>
      <c r="C1621" s="147" t="str">
        <f>'2020_1-2-4_Download'!$G$8</f>
        <v>Syrien</v>
      </c>
      <c r="D1621" s="5" t="s">
        <v>71</v>
      </c>
      <c r="E1621" s="5">
        <f>'2020_1-2-4_Download'!G486</f>
        <v>1585</v>
      </c>
    </row>
    <row r="1622" spans="1:5">
      <c r="A1622" s="5">
        <f>'2020_1-2-4_Download'!D487</f>
        <v>2019</v>
      </c>
      <c r="B1622" s="5" t="str">
        <f>'2020_1-2-4_Download'!C487</f>
        <v>Wolfenbüttel</v>
      </c>
      <c r="C1622" s="147" t="str">
        <f>'2020_1-2-4_Download'!$G$8</f>
        <v>Syrien</v>
      </c>
      <c r="D1622" s="5" t="s">
        <v>71</v>
      </c>
      <c r="E1622" s="5">
        <f>'2020_1-2-4_Download'!G487</f>
        <v>1050</v>
      </c>
    </row>
    <row r="1623" spans="1:5">
      <c r="A1623" s="5">
        <f>'2020_1-2-4_Download'!D488</f>
        <v>2019</v>
      </c>
      <c r="B1623" s="5" t="str">
        <f>'2020_1-2-4_Download'!C488</f>
        <v>Göttingen</v>
      </c>
      <c r="C1623" s="147" t="str">
        <f>'2020_1-2-4_Download'!$G$8</f>
        <v>Syrien</v>
      </c>
      <c r="D1623" s="5" t="s">
        <v>71</v>
      </c>
      <c r="E1623" s="5">
        <f>'2020_1-2-4_Download'!G488</f>
        <v>2860</v>
      </c>
    </row>
    <row r="1624" spans="1:5">
      <c r="A1624" s="5">
        <f>'2020_1-2-4_Download'!D489</f>
        <v>2019</v>
      </c>
      <c r="B1624" s="5" t="str">
        <f>'2020_1-2-4_Download'!C489</f>
        <v>Statistische Region Braunschweig</v>
      </c>
      <c r="C1624" s="147" t="str">
        <f>'2020_1-2-4_Download'!$G$8</f>
        <v>Syrien</v>
      </c>
      <c r="D1624" s="5" t="s">
        <v>71</v>
      </c>
      <c r="E1624" s="5">
        <f>'2020_1-2-4_Download'!G489</f>
        <v>18045</v>
      </c>
    </row>
    <row r="1625" spans="1:5">
      <c r="A1625" s="5">
        <f>'2020_1-2-4_Download'!D490</f>
        <v>2019</v>
      </c>
      <c r="B1625" s="5" t="str">
        <f>'2020_1-2-4_Download'!C490</f>
        <v>Hannover  Region</v>
      </c>
      <c r="C1625" s="147" t="str">
        <f>'2020_1-2-4_Download'!$G$8</f>
        <v>Syrien</v>
      </c>
      <c r="D1625" s="5" t="s">
        <v>71</v>
      </c>
      <c r="E1625" s="5">
        <f>'2020_1-2-4_Download'!G490</f>
        <v>14770</v>
      </c>
    </row>
    <row r="1626" spans="1:5">
      <c r="A1626" s="5">
        <f>'2020_1-2-4_Download'!D491</f>
        <v>2019</v>
      </c>
      <c r="B1626" s="5" t="str">
        <f>'2020_1-2-4_Download'!C491</f>
        <v>dav. Hannover  Lhst.</v>
      </c>
      <c r="C1626" s="147" t="str">
        <f>'2020_1-2-4_Download'!$G$8</f>
        <v>Syrien</v>
      </c>
      <c r="D1626" s="5" t="s">
        <v>71</v>
      </c>
      <c r="E1626" s="5">
        <f>'2020_1-2-4_Download'!G491</f>
        <v>6715</v>
      </c>
    </row>
    <row r="1627" spans="1:5">
      <c r="A1627" s="5">
        <f>'2020_1-2-4_Download'!D492</f>
        <v>2019</v>
      </c>
      <c r="B1627" s="5" t="str">
        <f>'2020_1-2-4_Download'!C492</f>
        <v>dav. Hannover  Umland</v>
      </c>
      <c r="C1627" s="147" t="str">
        <f>'2020_1-2-4_Download'!$G$8</f>
        <v>Syrien</v>
      </c>
      <c r="D1627" s="5" t="s">
        <v>71</v>
      </c>
      <c r="E1627" s="5">
        <f>'2020_1-2-4_Download'!G492</f>
        <v>8055</v>
      </c>
    </row>
    <row r="1628" spans="1:5">
      <c r="A1628" s="5">
        <f>'2020_1-2-4_Download'!D493</f>
        <v>2019</v>
      </c>
      <c r="B1628" s="5" t="str">
        <f>'2020_1-2-4_Download'!C493</f>
        <v>Diepholz</v>
      </c>
      <c r="C1628" s="147" t="str">
        <f>'2020_1-2-4_Download'!$G$8</f>
        <v>Syrien</v>
      </c>
      <c r="D1628" s="5" t="s">
        <v>71</v>
      </c>
      <c r="E1628" s="5">
        <f>'2020_1-2-4_Download'!G493</f>
        <v>1805</v>
      </c>
    </row>
    <row r="1629" spans="1:5">
      <c r="A1629" s="5">
        <f>'2020_1-2-4_Download'!D494</f>
        <v>2019</v>
      </c>
      <c r="B1629" s="5" t="str">
        <f>'2020_1-2-4_Download'!C494</f>
        <v>Hameln-Pyrmont</v>
      </c>
      <c r="C1629" s="147" t="str">
        <f>'2020_1-2-4_Download'!$G$8</f>
        <v>Syrien</v>
      </c>
      <c r="D1629" s="5" t="s">
        <v>71</v>
      </c>
      <c r="E1629" s="5">
        <f>'2020_1-2-4_Download'!G494</f>
        <v>2170</v>
      </c>
    </row>
    <row r="1630" spans="1:5">
      <c r="A1630" s="5">
        <f>'2020_1-2-4_Download'!D495</f>
        <v>2019</v>
      </c>
      <c r="B1630" s="5" t="str">
        <f>'2020_1-2-4_Download'!C495</f>
        <v>Hildesheim</v>
      </c>
      <c r="C1630" s="147" t="str">
        <f>'2020_1-2-4_Download'!$G$8</f>
        <v>Syrien</v>
      </c>
      <c r="D1630" s="5" t="s">
        <v>71</v>
      </c>
      <c r="E1630" s="5">
        <f>'2020_1-2-4_Download'!G495</f>
        <v>2640</v>
      </c>
    </row>
    <row r="1631" spans="1:5">
      <c r="A1631" s="5">
        <f>'2020_1-2-4_Download'!D496</f>
        <v>2019</v>
      </c>
      <c r="B1631" s="5" t="str">
        <f>'2020_1-2-4_Download'!C496</f>
        <v>Holzminden</v>
      </c>
      <c r="C1631" s="147" t="str">
        <f>'2020_1-2-4_Download'!$G$8</f>
        <v>Syrien</v>
      </c>
      <c r="D1631" s="5" t="s">
        <v>71</v>
      </c>
      <c r="E1631" s="5">
        <f>'2020_1-2-4_Download'!G496</f>
        <v>640</v>
      </c>
    </row>
    <row r="1632" spans="1:5">
      <c r="A1632" s="5">
        <f>'2020_1-2-4_Download'!D497</f>
        <v>2019</v>
      </c>
      <c r="B1632" s="5" t="str">
        <f>'2020_1-2-4_Download'!C497</f>
        <v>Nienburg (Weser)</v>
      </c>
      <c r="C1632" s="147" t="str">
        <f>'2020_1-2-4_Download'!$G$8</f>
        <v>Syrien</v>
      </c>
      <c r="D1632" s="5" t="s">
        <v>71</v>
      </c>
      <c r="E1632" s="5">
        <f>'2020_1-2-4_Download'!G497</f>
        <v>1375</v>
      </c>
    </row>
    <row r="1633" spans="1:5">
      <c r="A1633" s="5">
        <f>'2020_1-2-4_Download'!D498</f>
        <v>2019</v>
      </c>
      <c r="B1633" s="5" t="str">
        <f>'2020_1-2-4_Download'!C498</f>
        <v>Schaumburg</v>
      </c>
      <c r="C1633" s="147" t="str">
        <f>'2020_1-2-4_Download'!$G$8</f>
        <v>Syrien</v>
      </c>
      <c r="D1633" s="5" t="s">
        <v>71</v>
      </c>
      <c r="E1633" s="5">
        <f>'2020_1-2-4_Download'!G498</f>
        <v>1550</v>
      </c>
    </row>
    <row r="1634" spans="1:5">
      <c r="A1634" s="5">
        <f>'2020_1-2-4_Download'!D499</f>
        <v>2019</v>
      </c>
      <c r="B1634" s="5" t="str">
        <f>'2020_1-2-4_Download'!C499</f>
        <v>Statistische Region Hannover</v>
      </c>
      <c r="C1634" s="147" t="str">
        <f>'2020_1-2-4_Download'!$G$8</f>
        <v>Syrien</v>
      </c>
      <c r="D1634" s="5" t="s">
        <v>71</v>
      </c>
      <c r="E1634" s="5">
        <f>'2020_1-2-4_Download'!G499</f>
        <v>24950</v>
      </c>
    </row>
    <row r="1635" spans="1:5">
      <c r="A1635" s="5">
        <f>'2020_1-2-4_Download'!D500</f>
        <v>2019</v>
      </c>
      <c r="B1635" s="5" t="str">
        <f>'2020_1-2-4_Download'!C500</f>
        <v>Celle</v>
      </c>
      <c r="C1635" s="147" t="str">
        <f>'2020_1-2-4_Download'!$G$8</f>
        <v>Syrien</v>
      </c>
      <c r="D1635" s="5" t="s">
        <v>71</v>
      </c>
      <c r="E1635" s="5">
        <f>'2020_1-2-4_Download'!G500</f>
        <v>1660</v>
      </c>
    </row>
    <row r="1636" spans="1:5">
      <c r="A1636" s="5">
        <f>'2020_1-2-4_Download'!D501</f>
        <v>2019</v>
      </c>
      <c r="B1636" s="5" t="str">
        <f>'2020_1-2-4_Download'!C501</f>
        <v>Cuxhaven</v>
      </c>
      <c r="C1636" s="147" t="str">
        <f>'2020_1-2-4_Download'!$G$8</f>
        <v>Syrien</v>
      </c>
      <c r="D1636" s="5" t="s">
        <v>71</v>
      </c>
      <c r="E1636" s="5">
        <f>'2020_1-2-4_Download'!G501</f>
        <v>1580</v>
      </c>
    </row>
    <row r="1637" spans="1:5">
      <c r="A1637" s="5">
        <f>'2020_1-2-4_Download'!D502</f>
        <v>2019</v>
      </c>
      <c r="B1637" s="5" t="str">
        <f>'2020_1-2-4_Download'!C502</f>
        <v>Harburg</v>
      </c>
      <c r="C1637" s="147" t="str">
        <f>'2020_1-2-4_Download'!$G$8</f>
        <v>Syrien</v>
      </c>
      <c r="D1637" s="5" t="s">
        <v>71</v>
      </c>
      <c r="E1637" s="5">
        <f>'2020_1-2-4_Download'!G502</f>
        <v>1190</v>
      </c>
    </row>
    <row r="1638" spans="1:5">
      <c r="A1638" s="5">
        <f>'2020_1-2-4_Download'!D503</f>
        <v>2019</v>
      </c>
      <c r="B1638" s="5" t="str">
        <f>'2020_1-2-4_Download'!C503</f>
        <v>Lüchow-Dannenberg</v>
      </c>
      <c r="C1638" s="147" t="str">
        <f>'2020_1-2-4_Download'!$G$8</f>
        <v>Syrien</v>
      </c>
      <c r="D1638" s="5" t="s">
        <v>71</v>
      </c>
      <c r="E1638" s="5">
        <f>'2020_1-2-4_Download'!G503</f>
        <v>275</v>
      </c>
    </row>
    <row r="1639" spans="1:5">
      <c r="A1639" s="5">
        <f>'2020_1-2-4_Download'!D504</f>
        <v>2019</v>
      </c>
      <c r="B1639" s="5" t="str">
        <f>'2020_1-2-4_Download'!C504</f>
        <v>Lüneburg</v>
      </c>
      <c r="C1639" s="147" t="str">
        <f>'2020_1-2-4_Download'!$G$8</f>
        <v>Syrien</v>
      </c>
      <c r="D1639" s="5" t="s">
        <v>71</v>
      </c>
      <c r="E1639" s="5">
        <f>'2020_1-2-4_Download'!G504</f>
        <v>1910</v>
      </c>
    </row>
    <row r="1640" spans="1:5">
      <c r="A1640" s="5">
        <f>'2020_1-2-4_Download'!D505</f>
        <v>2019</v>
      </c>
      <c r="B1640" s="5" t="str">
        <f>'2020_1-2-4_Download'!C505</f>
        <v>Osterholz</v>
      </c>
      <c r="C1640" s="147" t="str">
        <f>'2020_1-2-4_Download'!$G$8</f>
        <v>Syrien</v>
      </c>
      <c r="D1640" s="5" t="s">
        <v>71</v>
      </c>
      <c r="E1640" s="5">
        <f>'2020_1-2-4_Download'!G505</f>
        <v>715</v>
      </c>
    </row>
    <row r="1641" spans="1:5">
      <c r="A1641" s="5">
        <f>'2020_1-2-4_Download'!D506</f>
        <v>2019</v>
      </c>
      <c r="B1641" s="5" t="str">
        <f>'2020_1-2-4_Download'!C506</f>
        <v>Rotenburg (Wümme)</v>
      </c>
      <c r="C1641" s="147" t="str">
        <f>'2020_1-2-4_Download'!$G$8</f>
        <v>Syrien</v>
      </c>
      <c r="D1641" s="5" t="s">
        <v>71</v>
      </c>
      <c r="E1641" s="5">
        <f>'2020_1-2-4_Download'!G506</f>
        <v>1150</v>
      </c>
    </row>
    <row r="1642" spans="1:5">
      <c r="A1642" s="5">
        <f>'2020_1-2-4_Download'!D507</f>
        <v>2019</v>
      </c>
      <c r="B1642" s="5" t="str">
        <f>'2020_1-2-4_Download'!C507</f>
        <v>Heidekreis</v>
      </c>
      <c r="C1642" s="147" t="str">
        <f>'2020_1-2-4_Download'!$G$8</f>
        <v>Syrien</v>
      </c>
      <c r="D1642" s="5" t="s">
        <v>71</v>
      </c>
      <c r="E1642" s="5">
        <f>'2020_1-2-4_Download'!G507</f>
        <v>1170</v>
      </c>
    </row>
    <row r="1643" spans="1:5">
      <c r="A1643" s="5">
        <f>'2020_1-2-4_Download'!D508</f>
        <v>2019</v>
      </c>
      <c r="B1643" s="5" t="str">
        <f>'2020_1-2-4_Download'!C508</f>
        <v>Stade</v>
      </c>
      <c r="C1643" s="147" t="str">
        <f>'2020_1-2-4_Download'!$G$8</f>
        <v>Syrien</v>
      </c>
      <c r="D1643" s="5" t="s">
        <v>71</v>
      </c>
      <c r="E1643" s="5">
        <f>'2020_1-2-4_Download'!G508</f>
        <v>2490</v>
      </c>
    </row>
    <row r="1644" spans="1:5">
      <c r="A1644" s="5">
        <f>'2020_1-2-4_Download'!D509</f>
        <v>2019</v>
      </c>
      <c r="B1644" s="5" t="str">
        <f>'2020_1-2-4_Download'!C509</f>
        <v>Uelzen</v>
      </c>
      <c r="C1644" s="147" t="str">
        <f>'2020_1-2-4_Download'!$G$8</f>
        <v>Syrien</v>
      </c>
      <c r="D1644" s="5" t="s">
        <v>71</v>
      </c>
      <c r="E1644" s="5">
        <f>'2020_1-2-4_Download'!G509</f>
        <v>710</v>
      </c>
    </row>
    <row r="1645" spans="1:5">
      <c r="A1645" s="5">
        <f>'2020_1-2-4_Download'!D510</f>
        <v>2019</v>
      </c>
      <c r="B1645" s="5" t="str">
        <f>'2020_1-2-4_Download'!C510</f>
        <v>Verden</v>
      </c>
      <c r="C1645" s="147" t="str">
        <f>'2020_1-2-4_Download'!$G$8</f>
        <v>Syrien</v>
      </c>
      <c r="D1645" s="5" t="s">
        <v>71</v>
      </c>
      <c r="E1645" s="5">
        <f>'2020_1-2-4_Download'!G510</f>
        <v>1145</v>
      </c>
    </row>
    <row r="1646" spans="1:5">
      <c r="A1646" s="5">
        <f>'2020_1-2-4_Download'!D511</f>
        <v>2019</v>
      </c>
      <c r="B1646" s="5" t="str">
        <f>'2020_1-2-4_Download'!C511</f>
        <v>Statistische Region Lüneburg</v>
      </c>
      <c r="C1646" s="147" t="str">
        <f>'2020_1-2-4_Download'!$G$8</f>
        <v>Syrien</v>
      </c>
      <c r="D1646" s="5" t="s">
        <v>71</v>
      </c>
      <c r="E1646" s="5">
        <f>'2020_1-2-4_Download'!G511</f>
        <v>13990</v>
      </c>
    </row>
    <row r="1647" spans="1:5">
      <c r="A1647" s="5">
        <f>'2020_1-2-4_Download'!D512</f>
        <v>2019</v>
      </c>
      <c r="B1647" s="5" t="str">
        <f>'2020_1-2-4_Download'!C512</f>
        <v>Delmenhorst  Stadt</v>
      </c>
      <c r="C1647" s="147" t="str">
        <f>'2020_1-2-4_Download'!$G$8</f>
        <v>Syrien</v>
      </c>
      <c r="D1647" s="5" t="s">
        <v>71</v>
      </c>
      <c r="E1647" s="5">
        <f>'2020_1-2-4_Download'!G512</f>
        <v>1775</v>
      </c>
    </row>
    <row r="1648" spans="1:5">
      <c r="A1648" s="5">
        <f>'2020_1-2-4_Download'!D513</f>
        <v>2019</v>
      </c>
      <c r="B1648" s="5" t="str">
        <f>'2020_1-2-4_Download'!C513</f>
        <v>Emden  Stadt</v>
      </c>
      <c r="C1648" s="147" t="str">
        <f>'2020_1-2-4_Download'!$G$8</f>
        <v>Syrien</v>
      </c>
      <c r="D1648" s="5" t="s">
        <v>71</v>
      </c>
      <c r="E1648" s="5">
        <f>'2020_1-2-4_Download'!G513</f>
        <v>945</v>
      </c>
    </row>
    <row r="1649" spans="1:5">
      <c r="A1649" s="5">
        <f>'2020_1-2-4_Download'!D514</f>
        <v>2019</v>
      </c>
      <c r="B1649" s="5" t="str">
        <f>'2020_1-2-4_Download'!C514</f>
        <v>Oldenburg(Oldb)  Stadt</v>
      </c>
      <c r="C1649" s="147" t="str">
        <f>'2020_1-2-4_Download'!$G$8</f>
        <v>Syrien</v>
      </c>
      <c r="D1649" s="5" t="s">
        <v>71</v>
      </c>
      <c r="E1649" s="5">
        <f>'2020_1-2-4_Download'!G514</f>
        <v>2040</v>
      </c>
    </row>
    <row r="1650" spans="1:5">
      <c r="A1650" s="5">
        <f>'2020_1-2-4_Download'!D515</f>
        <v>2019</v>
      </c>
      <c r="B1650" s="5" t="str">
        <f>'2020_1-2-4_Download'!C515</f>
        <v>Osnabrück  Stadt</v>
      </c>
      <c r="C1650" s="147" t="str">
        <f>'2020_1-2-4_Download'!$G$8</f>
        <v>Syrien</v>
      </c>
      <c r="D1650" s="5" t="s">
        <v>71</v>
      </c>
      <c r="E1650" s="5">
        <f>'2020_1-2-4_Download'!G515</f>
        <v>3300</v>
      </c>
    </row>
    <row r="1651" spans="1:5">
      <c r="A1651" s="5">
        <f>'2020_1-2-4_Download'!D516</f>
        <v>2019</v>
      </c>
      <c r="B1651" s="5" t="str">
        <f>'2020_1-2-4_Download'!C516</f>
        <v>Wilhelmshaven  Stadt</v>
      </c>
      <c r="C1651" s="147" t="str">
        <f>'2020_1-2-4_Download'!$G$8</f>
        <v>Syrien</v>
      </c>
      <c r="D1651" s="5" t="s">
        <v>71</v>
      </c>
      <c r="E1651" s="5">
        <f>'2020_1-2-4_Download'!G516</f>
        <v>2100</v>
      </c>
    </row>
    <row r="1652" spans="1:5">
      <c r="A1652" s="5">
        <f>'2020_1-2-4_Download'!D517</f>
        <v>2019</v>
      </c>
      <c r="B1652" s="5" t="str">
        <f>'2020_1-2-4_Download'!C517</f>
        <v>Ammerland</v>
      </c>
      <c r="C1652" s="147" t="str">
        <f>'2020_1-2-4_Download'!$G$8</f>
        <v>Syrien</v>
      </c>
      <c r="D1652" s="5" t="s">
        <v>71</v>
      </c>
      <c r="E1652" s="5">
        <f>'2020_1-2-4_Download'!G517</f>
        <v>1090</v>
      </c>
    </row>
    <row r="1653" spans="1:5">
      <c r="A1653" s="5">
        <f>'2020_1-2-4_Download'!D518</f>
        <v>2019</v>
      </c>
      <c r="B1653" s="5" t="str">
        <f>'2020_1-2-4_Download'!C518</f>
        <v>Aurich</v>
      </c>
      <c r="C1653" s="147" t="str">
        <f>'2020_1-2-4_Download'!$G$8</f>
        <v>Syrien</v>
      </c>
      <c r="D1653" s="5" t="s">
        <v>71</v>
      </c>
      <c r="E1653" s="5">
        <f>'2020_1-2-4_Download'!G518</f>
        <v>1705</v>
      </c>
    </row>
    <row r="1654" spans="1:5">
      <c r="A1654" s="5">
        <f>'2020_1-2-4_Download'!D519</f>
        <v>2019</v>
      </c>
      <c r="B1654" s="5" t="str">
        <f>'2020_1-2-4_Download'!C519</f>
        <v>Cloppenburg</v>
      </c>
      <c r="C1654" s="147" t="str">
        <f>'2020_1-2-4_Download'!$G$8</f>
        <v>Syrien</v>
      </c>
      <c r="D1654" s="5" t="s">
        <v>71</v>
      </c>
      <c r="E1654" s="5">
        <f>'2020_1-2-4_Download'!G519</f>
        <v>1370</v>
      </c>
    </row>
    <row r="1655" spans="1:5">
      <c r="A1655" s="5">
        <f>'2020_1-2-4_Download'!D520</f>
        <v>2019</v>
      </c>
      <c r="B1655" s="5" t="str">
        <f>'2020_1-2-4_Download'!C520</f>
        <v>Emsland</v>
      </c>
      <c r="C1655" s="147" t="str">
        <f>'2020_1-2-4_Download'!$G$8</f>
        <v>Syrien</v>
      </c>
      <c r="D1655" s="5" t="s">
        <v>71</v>
      </c>
      <c r="E1655" s="5">
        <f>'2020_1-2-4_Download'!G520</f>
        <v>2890</v>
      </c>
    </row>
    <row r="1656" spans="1:5">
      <c r="A1656" s="5">
        <f>'2020_1-2-4_Download'!D521</f>
        <v>2019</v>
      </c>
      <c r="B1656" s="5" t="str">
        <f>'2020_1-2-4_Download'!C521</f>
        <v>Friesland</v>
      </c>
      <c r="C1656" s="147" t="str">
        <f>'2020_1-2-4_Download'!$G$8</f>
        <v>Syrien</v>
      </c>
      <c r="D1656" s="5" t="s">
        <v>71</v>
      </c>
      <c r="E1656" s="5">
        <f>'2020_1-2-4_Download'!G521</f>
        <v>805</v>
      </c>
    </row>
    <row r="1657" spans="1:5">
      <c r="A1657" s="5">
        <f>'2020_1-2-4_Download'!D522</f>
        <v>2019</v>
      </c>
      <c r="B1657" s="5" t="str">
        <f>'2020_1-2-4_Download'!C522</f>
        <v>Grafschaft Bentheim</v>
      </c>
      <c r="C1657" s="147" t="str">
        <f>'2020_1-2-4_Download'!$G$8</f>
        <v>Syrien</v>
      </c>
      <c r="D1657" s="5" t="s">
        <v>71</v>
      </c>
      <c r="E1657" s="5">
        <f>'2020_1-2-4_Download'!G522</f>
        <v>1200</v>
      </c>
    </row>
    <row r="1658" spans="1:5">
      <c r="A1658" s="5">
        <f>'2020_1-2-4_Download'!D523</f>
        <v>2019</v>
      </c>
      <c r="B1658" s="5" t="str">
        <f>'2020_1-2-4_Download'!C523</f>
        <v>Leer</v>
      </c>
      <c r="C1658" s="147" t="str">
        <f>'2020_1-2-4_Download'!$G$8</f>
        <v>Syrien</v>
      </c>
      <c r="D1658" s="5" t="s">
        <v>71</v>
      </c>
      <c r="E1658" s="5">
        <f>'2020_1-2-4_Download'!G523</f>
        <v>1655</v>
      </c>
    </row>
    <row r="1659" spans="1:5">
      <c r="A1659" s="5">
        <f>'2020_1-2-4_Download'!D524</f>
        <v>2019</v>
      </c>
      <c r="B1659" s="5" t="str">
        <f>'2020_1-2-4_Download'!C524</f>
        <v>Oldenburg</v>
      </c>
      <c r="C1659" s="147" t="str">
        <f>'2020_1-2-4_Download'!$G$8</f>
        <v>Syrien</v>
      </c>
      <c r="D1659" s="5" t="s">
        <v>71</v>
      </c>
      <c r="E1659" s="5">
        <f>'2020_1-2-4_Download'!G524</f>
        <v>945</v>
      </c>
    </row>
    <row r="1660" spans="1:5">
      <c r="A1660" s="5">
        <f>'2020_1-2-4_Download'!D525</f>
        <v>2019</v>
      </c>
      <c r="B1660" s="5" t="str">
        <f>'2020_1-2-4_Download'!C525</f>
        <v>Osnabrück</v>
      </c>
      <c r="C1660" s="147" t="str">
        <f>'2020_1-2-4_Download'!$G$8</f>
        <v>Syrien</v>
      </c>
      <c r="D1660" s="5" t="s">
        <v>71</v>
      </c>
      <c r="E1660" s="5">
        <f>'2020_1-2-4_Download'!G525</f>
        <v>2255</v>
      </c>
    </row>
    <row r="1661" spans="1:5">
      <c r="A1661" s="5">
        <f>'2020_1-2-4_Download'!D526</f>
        <v>2019</v>
      </c>
      <c r="B1661" s="5" t="str">
        <f>'2020_1-2-4_Download'!C526</f>
        <v>Vechta</v>
      </c>
      <c r="C1661" s="147" t="str">
        <f>'2020_1-2-4_Download'!$G$8</f>
        <v>Syrien</v>
      </c>
      <c r="D1661" s="5" t="s">
        <v>71</v>
      </c>
      <c r="E1661" s="5">
        <f>'2020_1-2-4_Download'!G526</f>
        <v>2685</v>
      </c>
    </row>
    <row r="1662" spans="1:5">
      <c r="A1662" s="5">
        <f>'2020_1-2-4_Download'!D527</f>
        <v>2019</v>
      </c>
      <c r="B1662" s="5" t="str">
        <f>'2020_1-2-4_Download'!C527</f>
        <v>Wesermarsch</v>
      </c>
      <c r="C1662" s="147" t="str">
        <f>'2020_1-2-4_Download'!$G$8</f>
        <v>Syrien</v>
      </c>
      <c r="D1662" s="5" t="s">
        <v>71</v>
      </c>
      <c r="E1662" s="5">
        <f>'2020_1-2-4_Download'!G527</f>
        <v>735</v>
      </c>
    </row>
    <row r="1663" spans="1:5">
      <c r="A1663" s="5">
        <f>'2020_1-2-4_Download'!D528</f>
        <v>2019</v>
      </c>
      <c r="B1663" s="5" t="str">
        <f>'2020_1-2-4_Download'!C528</f>
        <v>Wittmund</v>
      </c>
      <c r="C1663" s="147" t="str">
        <f>'2020_1-2-4_Download'!$G$8</f>
        <v>Syrien</v>
      </c>
      <c r="D1663" s="5" t="s">
        <v>71</v>
      </c>
      <c r="E1663" s="5">
        <f>'2020_1-2-4_Download'!G528</f>
        <v>325</v>
      </c>
    </row>
    <row r="1664" spans="1:5">
      <c r="A1664" s="5">
        <f>'2020_1-2-4_Download'!D529</f>
        <v>2019</v>
      </c>
      <c r="B1664" s="5" t="str">
        <f>'2020_1-2-4_Download'!C529</f>
        <v>Statistische Region Weser-Ems</v>
      </c>
      <c r="C1664" s="147" t="str">
        <f>'2020_1-2-4_Download'!$G$8</f>
        <v>Syrien</v>
      </c>
      <c r="D1664" s="5" t="s">
        <v>71</v>
      </c>
      <c r="E1664" s="5">
        <f>'2020_1-2-4_Download'!G529</f>
        <v>27820</v>
      </c>
    </row>
    <row r="1665" spans="1:5">
      <c r="A1665" s="5">
        <f>'2020_1-2-4_Download'!D530</f>
        <v>2019</v>
      </c>
      <c r="B1665" s="5" t="str">
        <f>'2020_1-2-4_Download'!C530</f>
        <v>Niedersachsen</v>
      </c>
      <c r="C1665" s="147" t="str">
        <f>'2020_1-2-4_Download'!$G$8</f>
        <v>Syrien</v>
      </c>
      <c r="D1665" s="5" t="s">
        <v>71</v>
      </c>
      <c r="E1665" s="5">
        <f>'2020_1-2-4_Download'!G530</f>
        <v>84805</v>
      </c>
    </row>
    <row r="1666" spans="1:5">
      <c r="A1666" s="5">
        <f>'2020_1-2-4_Download'!D531</f>
        <v>2020</v>
      </c>
      <c r="B1666" s="5" t="str">
        <f>'2020_1-2-4_Download'!C531</f>
        <v>Braunschweig  Stadt</v>
      </c>
      <c r="C1666" s="147" t="str">
        <f>'2020_1-2-4_Download'!$G$8</f>
        <v>Syrien</v>
      </c>
      <c r="D1666" s="5" t="s">
        <v>71</v>
      </c>
      <c r="E1666" s="5">
        <f>'2020_1-2-4_Download'!G531</f>
        <v>2780</v>
      </c>
    </row>
    <row r="1667" spans="1:5">
      <c r="A1667" s="5">
        <f>'2020_1-2-4_Download'!D532</f>
        <v>2020</v>
      </c>
      <c r="B1667" s="5" t="str">
        <f>'2020_1-2-4_Download'!C532</f>
        <v>Salzgitter  Stadt</v>
      </c>
      <c r="C1667" s="147" t="str">
        <f>'2020_1-2-4_Download'!$G$8</f>
        <v>Syrien</v>
      </c>
      <c r="D1667" s="5" t="s">
        <v>71</v>
      </c>
      <c r="E1667" s="5">
        <f>'2020_1-2-4_Download'!G532</f>
        <v>4460</v>
      </c>
    </row>
    <row r="1668" spans="1:5">
      <c r="A1668" s="5">
        <f>'2020_1-2-4_Download'!D533</f>
        <v>2020</v>
      </c>
      <c r="B1668" s="5" t="str">
        <f>'2020_1-2-4_Download'!C533</f>
        <v>Wolfsburg  Stadt</v>
      </c>
      <c r="C1668" s="147" t="str">
        <f>'2020_1-2-4_Download'!$G$8</f>
        <v>Syrien</v>
      </c>
      <c r="D1668" s="5" t="s">
        <v>71</v>
      </c>
      <c r="E1668" s="5">
        <f>'2020_1-2-4_Download'!G533</f>
        <v>1810</v>
      </c>
    </row>
    <row r="1669" spans="1:5">
      <c r="A1669" s="5">
        <f>'2020_1-2-4_Download'!D534</f>
        <v>2020</v>
      </c>
      <c r="B1669" s="5" t="str">
        <f>'2020_1-2-4_Download'!C534</f>
        <v>Gifhorn</v>
      </c>
      <c r="C1669" s="147" t="str">
        <f>'2020_1-2-4_Download'!$G$8</f>
        <v>Syrien</v>
      </c>
      <c r="D1669" s="5" t="s">
        <v>71</v>
      </c>
      <c r="E1669" s="5">
        <f>'2020_1-2-4_Download'!G534</f>
        <v>945</v>
      </c>
    </row>
    <row r="1670" spans="1:5">
      <c r="A1670" s="5">
        <f>'2020_1-2-4_Download'!D535</f>
        <v>2020</v>
      </c>
      <c r="B1670" s="5" t="str">
        <f>'2020_1-2-4_Download'!C535</f>
        <v>Goslar</v>
      </c>
      <c r="C1670" s="147" t="str">
        <f>'2020_1-2-4_Download'!$G$8</f>
        <v>Syrien</v>
      </c>
      <c r="D1670" s="5" t="s">
        <v>71</v>
      </c>
      <c r="E1670" s="5">
        <f>'2020_1-2-4_Download'!G535</f>
        <v>1530</v>
      </c>
    </row>
    <row r="1671" spans="1:5">
      <c r="A1671" s="5">
        <f>'2020_1-2-4_Download'!D536</f>
        <v>2020</v>
      </c>
      <c r="B1671" s="5" t="str">
        <f>'2020_1-2-4_Download'!C536</f>
        <v>Helmstedt</v>
      </c>
      <c r="C1671" s="147" t="str">
        <f>'2020_1-2-4_Download'!$G$8</f>
        <v>Syrien</v>
      </c>
      <c r="D1671" s="5" t="s">
        <v>71</v>
      </c>
      <c r="E1671" s="5">
        <f>'2020_1-2-4_Download'!G536</f>
        <v>450</v>
      </c>
    </row>
    <row r="1672" spans="1:5">
      <c r="A1672" s="5">
        <f>'2020_1-2-4_Download'!D537</f>
        <v>2020</v>
      </c>
      <c r="B1672" s="5" t="str">
        <f>'2020_1-2-4_Download'!C537</f>
        <v>Northeim</v>
      </c>
      <c r="C1672" s="147" t="str">
        <f>'2020_1-2-4_Download'!$G$8</f>
        <v>Syrien</v>
      </c>
      <c r="D1672" s="5" t="s">
        <v>71</v>
      </c>
      <c r="E1672" s="5">
        <f>'2020_1-2-4_Download'!G537</f>
        <v>1060</v>
      </c>
    </row>
    <row r="1673" spans="1:5">
      <c r="A1673" s="5">
        <f>'2020_1-2-4_Download'!D538</f>
        <v>2020</v>
      </c>
      <c r="B1673" s="5" t="str">
        <f>'2020_1-2-4_Download'!C538</f>
        <v>Peine</v>
      </c>
      <c r="C1673" s="147" t="str">
        <f>'2020_1-2-4_Download'!$G$8</f>
        <v>Syrien</v>
      </c>
      <c r="D1673" s="5" t="s">
        <v>71</v>
      </c>
      <c r="E1673" s="5">
        <f>'2020_1-2-4_Download'!G538</f>
        <v>1710</v>
      </c>
    </row>
    <row r="1674" spans="1:5">
      <c r="A1674" s="5">
        <f>'2020_1-2-4_Download'!D539</f>
        <v>2020</v>
      </c>
      <c r="B1674" s="5" t="str">
        <f>'2020_1-2-4_Download'!C539</f>
        <v>Wolfenbüttel</v>
      </c>
      <c r="C1674" s="147" t="str">
        <f>'2020_1-2-4_Download'!$G$8</f>
        <v>Syrien</v>
      </c>
      <c r="D1674" s="5" t="s">
        <v>71</v>
      </c>
      <c r="E1674" s="5">
        <f>'2020_1-2-4_Download'!G539</f>
        <v>1065</v>
      </c>
    </row>
    <row r="1675" spans="1:5">
      <c r="A1675" s="5">
        <f>'2020_1-2-4_Download'!D540</f>
        <v>2020</v>
      </c>
      <c r="B1675" s="5" t="str">
        <f>'2020_1-2-4_Download'!C540</f>
        <v>Göttingen</v>
      </c>
      <c r="C1675" s="147" t="str">
        <f>'2020_1-2-4_Download'!$G$8</f>
        <v>Syrien</v>
      </c>
      <c r="D1675" s="5" t="s">
        <v>71</v>
      </c>
      <c r="E1675" s="5">
        <f>'2020_1-2-4_Download'!G540</f>
        <v>2485</v>
      </c>
    </row>
    <row r="1676" spans="1:5">
      <c r="A1676" s="5">
        <f>'2020_1-2-4_Download'!D541</f>
        <v>2020</v>
      </c>
      <c r="B1676" s="5" t="str">
        <f>'2020_1-2-4_Download'!C541</f>
        <v>Statistische Region Braunschweig</v>
      </c>
      <c r="C1676" s="147" t="str">
        <f>'2020_1-2-4_Download'!$G$8</f>
        <v>Syrien</v>
      </c>
      <c r="D1676" s="5" t="s">
        <v>71</v>
      </c>
      <c r="E1676" s="5">
        <f>'2020_1-2-4_Download'!G541</f>
        <v>18300</v>
      </c>
    </row>
    <row r="1677" spans="1:5">
      <c r="A1677" s="5">
        <f>'2020_1-2-4_Download'!D542</f>
        <v>2020</v>
      </c>
      <c r="B1677" s="5" t="str">
        <f>'2020_1-2-4_Download'!C542</f>
        <v>Hannover  Region</v>
      </c>
      <c r="C1677" s="147" t="str">
        <f>'2020_1-2-4_Download'!$G$8</f>
        <v>Syrien</v>
      </c>
      <c r="D1677" s="5" t="s">
        <v>71</v>
      </c>
      <c r="E1677" s="5">
        <f>'2020_1-2-4_Download'!G542</f>
        <v>15485</v>
      </c>
    </row>
    <row r="1678" spans="1:5">
      <c r="A1678" s="5">
        <f>'2020_1-2-4_Download'!D543</f>
        <v>2020</v>
      </c>
      <c r="B1678" s="5" t="str">
        <f>'2020_1-2-4_Download'!C543</f>
        <v>dav. Hannover  Lhst.</v>
      </c>
      <c r="C1678" s="147" t="str">
        <f>'2020_1-2-4_Download'!$G$8</f>
        <v>Syrien</v>
      </c>
      <c r="D1678" s="5" t="s">
        <v>71</v>
      </c>
      <c r="E1678" s="5">
        <f>'2020_1-2-4_Download'!G543</f>
        <v>7130</v>
      </c>
    </row>
    <row r="1679" spans="1:5">
      <c r="A1679" s="5">
        <f>'2020_1-2-4_Download'!D544</f>
        <v>2020</v>
      </c>
      <c r="B1679" s="5" t="str">
        <f>'2020_1-2-4_Download'!C544</f>
        <v>dav. Hannover  Umland</v>
      </c>
      <c r="C1679" s="147" t="str">
        <f>'2020_1-2-4_Download'!$G$8</f>
        <v>Syrien</v>
      </c>
      <c r="D1679" s="5" t="s">
        <v>71</v>
      </c>
      <c r="E1679" s="5">
        <f>'2020_1-2-4_Download'!G544</f>
        <v>8355</v>
      </c>
    </row>
    <row r="1680" spans="1:5">
      <c r="A1680" s="5">
        <f>'2020_1-2-4_Download'!D545</f>
        <v>2020</v>
      </c>
      <c r="B1680" s="5" t="str">
        <f>'2020_1-2-4_Download'!C545</f>
        <v>Diepholz</v>
      </c>
      <c r="C1680" s="147" t="str">
        <f>'2020_1-2-4_Download'!$G$8</f>
        <v>Syrien</v>
      </c>
      <c r="D1680" s="5" t="s">
        <v>71</v>
      </c>
      <c r="E1680" s="5">
        <f>'2020_1-2-4_Download'!G545</f>
        <v>1815</v>
      </c>
    </row>
    <row r="1681" spans="1:5">
      <c r="A1681" s="5">
        <f>'2020_1-2-4_Download'!D546</f>
        <v>2020</v>
      </c>
      <c r="B1681" s="5" t="str">
        <f>'2020_1-2-4_Download'!C546</f>
        <v>Hameln-Pyrmont</v>
      </c>
      <c r="C1681" s="147" t="str">
        <f>'2020_1-2-4_Download'!$G$8</f>
        <v>Syrien</v>
      </c>
      <c r="D1681" s="5" t="s">
        <v>71</v>
      </c>
      <c r="E1681" s="5">
        <f>'2020_1-2-4_Download'!G546</f>
        <v>2245</v>
      </c>
    </row>
    <row r="1682" spans="1:5">
      <c r="A1682" s="5">
        <f>'2020_1-2-4_Download'!D547</f>
        <v>2020</v>
      </c>
      <c r="B1682" s="5" t="str">
        <f>'2020_1-2-4_Download'!C547</f>
        <v>Hildesheim</v>
      </c>
      <c r="C1682" s="147" t="str">
        <f>'2020_1-2-4_Download'!$G$8</f>
        <v>Syrien</v>
      </c>
      <c r="D1682" s="5" t="s">
        <v>71</v>
      </c>
      <c r="E1682" s="5">
        <f>'2020_1-2-4_Download'!G547</f>
        <v>2785</v>
      </c>
    </row>
    <row r="1683" spans="1:5">
      <c r="A1683" s="5">
        <f>'2020_1-2-4_Download'!D548</f>
        <v>2020</v>
      </c>
      <c r="B1683" s="5" t="str">
        <f>'2020_1-2-4_Download'!C548</f>
        <v>Holzminden</v>
      </c>
      <c r="C1683" s="147" t="str">
        <f>'2020_1-2-4_Download'!$G$8</f>
        <v>Syrien</v>
      </c>
      <c r="D1683" s="5" t="s">
        <v>71</v>
      </c>
      <c r="E1683" s="5">
        <f>'2020_1-2-4_Download'!G548</f>
        <v>635</v>
      </c>
    </row>
    <row r="1684" spans="1:5">
      <c r="A1684" s="5">
        <f>'2020_1-2-4_Download'!D549</f>
        <v>2020</v>
      </c>
      <c r="B1684" s="5" t="str">
        <f>'2020_1-2-4_Download'!C549</f>
        <v>Nienburg (Weser)</v>
      </c>
      <c r="C1684" s="147" t="str">
        <f>'2020_1-2-4_Download'!$G$8</f>
        <v>Syrien</v>
      </c>
      <c r="D1684" s="5" t="s">
        <v>71</v>
      </c>
      <c r="E1684" s="5">
        <f>'2020_1-2-4_Download'!G549</f>
        <v>1400</v>
      </c>
    </row>
    <row r="1685" spans="1:5">
      <c r="A1685" s="5">
        <f>'2020_1-2-4_Download'!D550</f>
        <v>2020</v>
      </c>
      <c r="B1685" s="5" t="str">
        <f>'2020_1-2-4_Download'!C550</f>
        <v>Schaumburg</v>
      </c>
      <c r="C1685" s="147" t="str">
        <f>'2020_1-2-4_Download'!$G$8</f>
        <v>Syrien</v>
      </c>
      <c r="D1685" s="5" t="s">
        <v>71</v>
      </c>
      <c r="E1685" s="5">
        <f>'2020_1-2-4_Download'!G550</f>
        <v>1635</v>
      </c>
    </row>
    <row r="1686" spans="1:5">
      <c r="A1686" s="5">
        <f>'2020_1-2-4_Download'!D551</f>
        <v>2020</v>
      </c>
      <c r="B1686" s="5" t="str">
        <f>'2020_1-2-4_Download'!C551</f>
        <v>Statistische Region Hannover</v>
      </c>
      <c r="C1686" s="147" t="str">
        <f>'2020_1-2-4_Download'!$G$8</f>
        <v>Syrien</v>
      </c>
      <c r="D1686" s="5" t="s">
        <v>71</v>
      </c>
      <c r="E1686" s="5">
        <f>'2020_1-2-4_Download'!G551</f>
        <v>25995</v>
      </c>
    </row>
    <row r="1687" spans="1:5">
      <c r="A1687" s="5">
        <f>'2020_1-2-4_Download'!D552</f>
        <v>2020</v>
      </c>
      <c r="B1687" s="5" t="str">
        <f>'2020_1-2-4_Download'!C552</f>
        <v>Celle</v>
      </c>
      <c r="C1687" s="147" t="str">
        <f>'2020_1-2-4_Download'!$G$8</f>
        <v>Syrien</v>
      </c>
      <c r="D1687" s="5" t="s">
        <v>71</v>
      </c>
      <c r="E1687" s="5">
        <f>'2020_1-2-4_Download'!G552</f>
        <v>1585</v>
      </c>
    </row>
    <row r="1688" spans="1:5">
      <c r="A1688" s="5">
        <f>'2020_1-2-4_Download'!D553</f>
        <v>2020</v>
      </c>
      <c r="B1688" s="5" t="str">
        <f>'2020_1-2-4_Download'!C553</f>
        <v>Cuxhaven</v>
      </c>
      <c r="C1688" s="147" t="str">
        <f>'2020_1-2-4_Download'!$G$8</f>
        <v>Syrien</v>
      </c>
      <c r="D1688" s="5" t="s">
        <v>71</v>
      </c>
      <c r="E1688" s="5">
        <f>'2020_1-2-4_Download'!G553</f>
        <v>1590</v>
      </c>
    </row>
    <row r="1689" spans="1:5">
      <c r="A1689" s="5">
        <f>'2020_1-2-4_Download'!D554</f>
        <v>2020</v>
      </c>
      <c r="B1689" s="5" t="str">
        <f>'2020_1-2-4_Download'!C554</f>
        <v>Harburg</v>
      </c>
      <c r="C1689" s="147" t="str">
        <f>'2020_1-2-4_Download'!$G$8</f>
        <v>Syrien</v>
      </c>
      <c r="D1689" s="5" t="s">
        <v>71</v>
      </c>
      <c r="E1689" s="5">
        <f>'2020_1-2-4_Download'!G554</f>
        <v>1265</v>
      </c>
    </row>
    <row r="1690" spans="1:5">
      <c r="A1690" s="5">
        <f>'2020_1-2-4_Download'!D555</f>
        <v>2020</v>
      </c>
      <c r="B1690" s="5" t="str">
        <f>'2020_1-2-4_Download'!C555</f>
        <v>Lüchow-Dannenberg</v>
      </c>
      <c r="C1690" s="147" t="str">
        <f>'2020_1-2-4_Download'!$G$8</f>
        <v>Syrien</v>
      </c>
      <c r="D1690" s="5" t="s">
        <v>71</v>
      </c>
      <c r="E1690" s="5">
        <f>'2020_1-2-4_Download'!G555</f>
        <v>295</v>
      </c>
    </row>
    <row r="1691" spans="1:5">
      <c r="A1691" s="5">
        <f>'2020_1-2-4_Download'!D556</f>
        <v>2020</v>
      </c>
      <c r="B1691" s="5" t="str">
        <f>'2020_1-2-4_Download'!C556</f>
        <v>Lüneburg</v>
      </c>
      <c r="C1691" s="147" t="str">
        <f>'2020_1-2-4_Download'!$G$8</f>
        <v>Syrien</v>
      </c>
      <c r="D1691" s="5" t="s">
        <v>71</v>
      </c>
      <c r="E1691" s="5">
        <f>'2020_1-2-4_Download'!G556</f>
        <v>1920</v>
      </c>
    </row>
    <row r="1692" spans="1:5">
      <c r="A1692" s="5">
        <f>'2020_1-2-4_Download'!D557</f>
        <v>2020</v>
      </c>
      <c r="B1692" s="5" t="str">
        <f>'2020_1-2-4_Download'!C557</f>
        <v>Osterholz</v>
      </c>
      <c r="C1692" s="147" t="str">
        <f>'2020_1-2-4_Download'!$G$8</f>
        <v>Syrien</v>
      </c>
      <c r="D1692" s="5" t="s">
        <v>71</v>
      </c>
      <c r="E1692" s="5">
        <f>'2020_1-2-4_Download'!G557</f>
        <v>755</v>
      </c>
    </row>
    <row r="1693" spans="1:5">
      <c r="A1693" s="5">
        <f>'2020_1-2-4_Download'!D558</f>
        <v>2020</v>
      </c>
      <c r="B1693" s="5" t="str">
        <f>'2020_1-2-4_Download'!C558</f>
        <v>Rotenburg (Wümme)</v>
      </c>
      <c r="C1693" s="147" t="str">
        <f>'2020_1-2-4_Download'!$G$8</f>
        <v>Syrien</v>
      </c>
      <c r="D1693" s="5" t="s">
        <v>71</v>
      </c>
      <c r="E1693" s="5">
        <f>'2020_1-2-4_Download'!G558</f>
        <v>1265</v>
      </c>
    </row>
    <row r="1694" spans="1:5">
      <c r="A1694" s="5">
        <f>'2020_1-2-4_Download'!D559</f>
        <v>2020</v>
      </c>
      <c r="B1694" s="5" t="str">
        <f>'2020_1-2-4_Download'!C559</f>
        <v>Heidekreis</v>
      </c>
      <c r="C1694" s="147" t="str">
        <f>'2020_1-2-4_Download'!$G$8</f>
        <v>Syrien</v>
      </c>
      <c r="D1694" s="5" t="s">
        <v>71</v>
      </c>
      <c r="E1694" s="5">
        <f>'2020_1-2-4_Download'!G559</f>
        <v>1230</v>
      </c>
    </row>
    <row r="1695" spans="1:5">
      <c r="A1695" s="5">
        <f>'2020_1-2-4_Download'!D560</f>
        <v>2020</v>
      </c>
      <c r="B1695" s="5" t="str">
        <f>'2020_1-2-4_Download'!C560</f>
        <v>Stade</v>
      </c>
      <c r="C1695" s="147" t="str">
        <f>'2020_1-2-4_Download'!$G$8</f>
        <v>Syrien</v>
      </c>
      <c r="D1695" s="5" t="s">
        <v>71</v>
      </c>
      <c r="E1695" s="5">
        <f>'2020_1-2-4_Download'!G560</f>
        <v>2690</v>
      </c>
    </row>
    <row r="1696" spans="1:5">
      <c r="A1696" s="5">
        <f>'2020_1-2-4_Download'!D561</f>
        <v>2020</v>
      </c>
      <c r="B1696" s="5" t="str">
        <f>'2020_1-2-4_Download'!C561</f>
        <v>Uelzen</v>
      </c>
      <c r="C1696" s="147" t="str">
        <f>'2020_1-2-4_Download'!$G$8</f>
        <v>Syrien</v>
      </c>
      <c r="D1696" s="5" t="s">
        <v>71</v>
      </c>
      <c r="E1696" s="5">
        <f>'2020_1-2-4_Download'!G561</f>
        <v>750</v>
      </c>
    </row>
    <row r="1697" spans="1:5">
      <c r="A1697" s="5">
        <f>'2020_1-2-4_Download'!D562</f>
        <v>2020</v>
      </c>
      <c r="B1697" s="5" t="str">
        <f>'2020_1-2-4_Download'!C562</f>
        <v>Verden</v>
      </c>
      <c r="C1697" s="147" t="str">
        <f>'2020_1-2-4_Download'!$G$8</f>
        <v>Syrien</v>
      </c>
      <c r="D1697" s="5" t="s">
        <v>71</v>
      </c>
      <c r="E1697" s="5">
        <f>'2020_1-2-4_Download'!G562</f>
        <v>1130</v>
      </c>
    </row>
    <row r="1698" spans="1:5">
      <c r="A1698" s="5">
        <f>'2020_1-2-4_Download'!D563</f>
        <v>2020</v>
      </c>
      <c r="B1698" s="5" t="str">
        <f>'2020_1-2-4_Download'!C563</f>
        <v>Statistische Region Lüneburg</v>
      </c>
      <c r="C1698" s="147" t="str">
        <f>'2020_1-2-4_Download'!$G$8</f>
        <v>Syrien</v>
      </c>
      <c r="D1698" s="5" t="s">
        <v>71</v>
      </c>
      <c r="E1698" s="5">
        <f>'2020_1-2-4_Download'!G563</f>
        <v>14475</v>
      </c>
    </row>
    <row r="1699" spans="1:5">
      <c r="A1699" s="5">
        <f>'2020_1-2-4_Download'!D564</f>
        <v>2020</v>
      </c>
      <c r="B1699" s="5" t="str">
        <f>'2020_1-2-4_Download'!C564</f>
        <v>Delmenhorst  Stadt</v>
      </c>
      <c r="C1699" s="147" t="str">
        <f>'2020_1-2-4_Download'!$G$8</f>
        <v>Syrien</v>
      </c>
      <c r="D1699" s="5" t="s">
        <v>71</v>
      </c>
      <c r="E1699" s="5">
        <f>'2020_1-2-4_Download'!G564</f>
        <v>1880</v>
      </c>
    </row>
    <row r="1700" spans="1:5">
      <c r="A1700" s="5">
        <f>'2020_1-2-4_Download'!D565</f>
        <v>2020</v>
      </c>
      <c r="B1700" s="5" t="str">
        <f>'2020_1-2-4_Download'!C565</f>
        <v>Emden  Stadt</v>
      </c>
      <c r="C1700" s="147" t="str">
        <f>'2020_1-2-4_Download'!$G$8</f>
        <v>Syrien</v>
      </c>
      <c r="D1700" s="5" t="s">
        <v>71</v>
      </c>
      <c r="E1700" s="5">
        <f>'2020_1-2-4_Download'!G565</f>
        <v>1000</v>
      </c>
    </row>
    <row r="1701" spans="1:5">
      <c r="A1701" s="5">
        <f>'2020_1-2-4_Download'!D566</f>
        <v>2020</v>
      </c>
      <c r="B1701" s="5" t="str">
        <f>'2020_1-2-4_Download'!C566</f>
        <v>Oldenburg(Oldb)  Stadt</v>
      </c>
      <c r="C1701" s="147" t="str">
        <f>'2020_1-2-4_Download'!$G$8</f>
        <v>Syrien</v>
      </c>
      <c r="D1701" s="5" t="s">
        <v>71</v>
      </c>
      <c r="E1701" s="5">
        <f>'2020_1-2-4_Download'!G566</f>
        <v>2190</v>
      </c>
    </row>
    <row r="1702" spans="1:5">
      <c r="A1702" s="5">
        <f>'2020_1-2-4_Download'!D567</f>
        <v>2020</v>
      </c>
      <c r="B1702" s="5" t="str">
        <f>'2020_1-2-4_Download'!C567</f>
        <v>Osnabrück  Stadt</v>
      </c>
      <c r="C1702" s="147" t="str">
        <f>'2020_1-2-4_Download'!$G$8</f>
        <v>Syrien</v>
      </c>
      <c r="D1702" s="5" t="s">
        <v>71</v>
      </c>
      <c r="E1702" s="5">
        <f>'2020_1-2-4_Download'!G567</f>
        <v>3470</v>
      </c>
    </row>
    <row r="1703" spans="1:5">
      <c r="A1703" s="5">
        <f>'2020_1-2-4_Download'!D568</f>
        <v>2020</v>
      </c>
      <c r="B1703" s="5" t="str">
        <f>'2020_1-2-4_Download'!C568</f>
        <v>Wilhelmshaven  Stadt</v>
      </c>
      <c r="C1703" s="147" t="str">
        <f>'2020_1-2-4_Download'!$G$8</f>
        <v>Syrien</v>
      </c>
      <c r="D1703" s="5" t="s">
        <v>71</v>
      </c>
      <c r="E1703" s="5">
        <f>'2020_1-2-4_Download'!G568</f>
        <v>2110</v>
      </c>
    </row>
    <row r="1704" spans="1:5">
      <c r="A1704" s="5">
        <f>'2020_1-2-4_Download'!D569</f>
        <v>2020</v>
      </c>
      <c r="B1704" s="5" t="str">
        <f>'2020_1-2-4_Download'!C569</f>
        <v>Ammerland</v>
      </c>
      <c r="C1704" s="147" t="str">
        <f>'2020_1-2-4_Download'!$G$8</f>
        <v>Syrien</v>
      </c>
      <c r="D1704" s="5" t="s">
        <v>71</v>
      </c>
      <c r="E1704" s="5">
        <f>'2020_1-2-4_Download'!G569</f>
        <v>1095</v>
      </c>
    </row>
    <row r="1705" spans="1:5">
      <c r="A1705" s="5">
        <f>'2020_1-2-4_Download'!D570</f>
        <v>2020</v>
      </c>
      <c r="B1705" s="5" t="str">
        <f>'2020_1-2-4_Download'!C570</f>
        <v>Aurich</v>
      </c>
      <c r="C1705" s="147" t="str">
        <f>'2020_1-2-4_Download'!$G$8</f>
        <v>Syrien</v>
      </c>
      <c r="D1705" s="5" t="s">
        <v>71</v>
      </c>
      <c r="E1705" s="5">
        <f>'2020_1-2-4_Download'!G570</f>
        <v>1685</v>
      </c>
    </row>
    <row r="1706" spans="1:5">
      <c r="A1706" s="5">
        <f>'2020_1-2-4_Download'!D571</f>
        <v>2020</v>
      </c>
      <c r="B1706" s="5" t="str">
        <f>'2020_1-2-4_Download'!C571</f>
        <v>Cloppenburg</v>
      </c>
      <c r="C1706" s="147" t="str">
        <f>'2020_1-2-4_Download'!$G$8</f>
        <v>Syrien</v>
      </c>
      <c r="D1706" s="5" t="s">
        <v>71</v>
      </c>
      <c r="E1706" s="5">
        <f>'2020_1-2-4_Download'!G571</f>
        <v>1365</v>
      </c>
    </row>
    <row r="1707" spans="1:5">
      <c r="A1707" s="5">
        <f>'2020_1-2-4_Download'!D572</f>
        <v>2020</v>
      </c>
      <c r="B1707" s="5" t="str">
        <f>'2020_1-2-4_Download'!C572</f>
        <v>Emsland</v>
      </c>
      <c r="C1707" s="147" t="str">
        <f>'2020_1-2-4_Download'!$G$8</f>
        <v>Syrien</v>
      </c>
      <c r="D1707" s="5" t="s">
        <v>71</v>
      </c>
      <c r="E1707" s="5">
        <f>'2020_1-2-4_Download'!G572</f>
        <v>2980</v>
      </c>
    </row>
    <row r="1708" spans="1:5">
      <c r="A1708" s="5">
        <f>'2020_1-2-4_Download'!D573</f>
        <v>2020</v>
      </c>
      <c r="B1708" s="5" t="str">
        <f>'2020_1-2-4_Download'!C573</f>
        <v>Friesland</v>
      </c>
      <c r="C1708" s="147" t="str">
        <f>'2020_1-2-4_Download'!$G$8</f>
        <v>Syrien</v>
      </c>
      <c r="D1708" s="5" t="s">
        <v>71</v>
      </c>
      <c r="E1708" s="5">
        <f>'2020_1-2-4_Download'!G573</f>
        <v>820</v>
      </c>
    </row>
    <row r="1709" spans="1:5">
      <c r="A1709" s="5">
        <f>'2020_1-2-4_Download'!D574</f>
        <v>2020</v>
      </c>
      <c r="B1709" s="5" t="str">
        <f>'2020_1-2-4_Download'!C574</f>
        <v>Grafschaft Bentheim</v>
      </c>
      <c r="C1709" s="147" t="str">
        <f>'2020_1-2-4_Download'!$G$8</f>
        <v>Syrien</v>
      </c>
      <c r="D1709" s="5" t="s">
        <v>71</v>
      </c>
      <c r="E1709" s="5">
        <f>'2020_1-2-4_Download'!G574</f>
        <v>1270</v>
      </c>
    </row>
    <row r="1710" spans="1:5">
      <c r="A1710" s="5">
        <f>'2020_1-2-4_Download'!D575</f>
        <v>2020</v>
      </c>
      <c r="B1710" s="5" t="str">
        <f>'2020_1-2-4_Download'!C575</f>
        <v>Leer</v>
      </c>
      <c r="C1710" s="147" t="str">
        <f>'2020_1-2-4_Download'!$G$8</f>
        <v>Syrien</v>
      </c>
      <c r="D1710" s="5" t="s">
        <v>71</v>
      </c>
      <c r="E1710" s="5">
        <f>'2020_1-2-4_Download'!G575</f>
        <v>1845</v>
      </c>
    </row>
    <row r="1711" spans="1:5">
      <c r="A1711" s="5">
        <f>'2020_1-2-4_Download'!D576</f>
        <v>2020</v>
      </c>
      <c r="B1711" s="5" t="str">
        <f>'2020_1-2-4_Download'!C576</f>
        <v>Oldenburg</v>
      </c>
      <c r="C1711" s="147" t="str">
        <f>'2020_1-2-4_Download'!$G$8</f>
        <v>Syrien</v>
      </c>
      <c r="D1711" s="5" t="s">
        <v>71</v>
      </c>
      <c r="E1711" s="5">
        <f>'2020_1-2-4_Download'!G576</f>
        <v>940</v>
      </c>
    </row>
    <row r="1712" spans="1:5">
      <c r="A1712" s="5">
        <f>'2020_1-2-4_Download'!D577</f>
        <v>2020</v>
      </c>
      <c r="B1712" s="5" t="str">
        <f>'2020_1-2-4_Download'!C577</f>
        <v>Osnabrück</v>
      </c>
      <c r="C1712" s="147" t="str">
        <f>'2020_1-2-4_Download'!$G$8</f>
        <v>Syrien</v>
      </c>
      <c r="D1712" s="5" t="s">
        <v>71</v>
      </c>
      <c r="E1712" s="5">
        <f>'2020_1-2-4_Download'!G577</f>
        <v>2315</v>
      </c>
    </row>
    <row r="1713" spans="1:5">
      <c r="A1713" s="5">
        <f>'2020_1-2-4_Download'!D578</f>
        <v>2020</v>
      </c>
      <c r="B1713" s="5" t="str">
        <f>'2020_1-2-4_Download'!C578</f>
        <v>Vechta</v>
      </c>
      <c r="C1713" s="147" t="str">
        <f>'2020_1-2-4_Download'!$G$8</f>
        <v>Syrien</v>
      </c>
      <c r="D1713" s="5" t="s">
        <v>71</v>
      </c>
      <c r="E1713" s="5">
        <f>'2020_1-2-4_Download'!G578</f>
        <v>2780</v>
      </c>
    </row>
    <row r="1714" spans="1:5">
      <c r="A1714" s="5">
        <f>'2020_1-2-4_Download'!D579</f>
        <v>2020</v>
      </c>
      <c r="B1714" s="5" t="str">
        <f>'2020_1-2-4_Download'!C579</f>
        <v>Wesermarsch</v>
      </c>
      <c r="C1714" s="147" t="str">
        <f>'2020_1-2-4_Download'!$G$8</f>
        <v>Syrien</v>
      </c>
      <c r="D1714" s="5" t="s">
        <v>71</v>
      </c>
      <c r="E1714" s="5">
        <f>'2020_1-2-4_Download'!G579</f>
        <v>785</v>
      </c>
    </row>
    <row r="1715" spans="1:5">
      <c r="A1715" s="5">
        <f>'2020_1-2-4_Download'!D580</f>
        <v>2020</v>
      </c>
      <c r="B1715" s="5" t="str">
        <f>'2020_1-2-4_Download'!C580</f>
        <v>Wittmund</v>
      </c>
      <c r="C1715" s="147" t="str">
        <f>'2020_1-2-4_Download'!$G$8</f>
        <v>Syrien</v>
      </c>
      <c r="D1715" s="5" t="s">
        <v>71</v>
      </c>
      <c r="E1715" s="5">
        <f>'2020_1-2-4_Download'!G580</f>
        <v>365</v>
      </c>
    </row>
    <row r="1716" spans="1:5">
      <c r="A1716" s="5">
        <f>'2020_1-2-4_Download'!D581</f>
        <v>2020</v>
      </c>
      <c r="B1716" s="5" t="str">
        <f>'2020_1-2-4_Download'!C581</f>
        <v>Statistische Region Weser-Ems</v>
      </c>
      <c r="C1716" s="147" t="str">
        <f>'2020_1-2-4_Download'!$G$8</f>
        <v>Syrien</v>
      </c>
      <c r="D1716" s="5" t="s">
        <v>71</v>
      </c>
      <c r="E1716" s="5">
        <f>'2020_1-2-4_Download'!G581</f>
        <v>28905</v>
      </c>
    </row>
    <row r="1717" spans="1:5">
      <c r="A1717" s="5">
        <f>'2020_1-2-4_Download'!D582</f>
        <v>2020</v>
      </c>
      <c r="B1717" s="5" t="str">
        <f>'2020_1-2-4_Download'!C582</f>
        <v>Niedersachsen</v>
      </c>
      <c r="C1717" s="147" t="str">
        <f>'2020_1-2-4_Download'!$G$8</f>
        <v>Syrien</v>
      </c>
      <c r="D1717" s="5" t="s">
        <v>71</v>
      </c>
      <c r="E1717" s="5">
        <f>'2020_1-2-4_Download'!G582</f>
        <v>87680</v>
      </c>
    </row>
    <row r="1718" spans="1:5">
      <c r="A1718" s="5">
        <f>'2020_1-2-4_Download'!D11</f>
        <v>2005</v>
      </c>
      <c r="B1718" s="5" t="str">
        <f>'2020_1-2-4_Download'!C11</f>
        <v>Braunschweig  Stadt</v>
      </c>
      <c r="C1718" s="147" t="str">
        <f>'2020_1-2-4_Download'!$H$8</f>
        <v>Rumänien</v>
      </c>
      <c r="D1718" s="5" t="s">
        <v>71</v>
      </c>
      <c r="E1718" s="5">
        <f>'2020_1-2-4_Download'!H11</f>
        <v>238</v>
      </c>
    </row>
    <row r="1719" spans="1:5">
      <c r="A1719" s="5">
        <f>'2020_1-2-4_Download'!D12</f>
        <v>2005</v>
      </c>
      <c r="B1719" s="5" t="str">
        <f>'2020_1-2-4_Download'!C12</f>
        <v>Salzgitter  Stadt</v>
      </c>
      <c r="C1719" s="147" t="str">
        <f>'2020_1-2-4_Download'!$H$8</f>
        <v>Rumänien</v>
      </c>
      <c r="D1719" s="5" t="s">
        <v>71</v>
      </c>
      <c r="E1719" s="5">
        <f>'2020_1-2-4_Download'!H12</f>
        <v>120</v>
      </c>
    </row>
    <row r="1720" spans="1:5">
      <c r="A1720" s="5">
        <f>'2020_1-2-4_Download'!D13</f>
        <v>2005</v>
      </c>
      <c r="B1720" s="5" t="str">
        <f>'2020_1-2-4_Download'!C13</f>
        <v>Wolfsburg  Stadt</v>
      </c>
      <c r="C1720" s="147" t="str">
        <f>'2020_1-2-4_Download'!$H$8</f>
        <v>Rumänien</v>
      </c>
      <c r="D1720" s="5" t="s">
        <v>71</v>
      </c>
      <c r="E1720" s="5">
        <f>'2020_1-2-4_Download'!H13</f>
        <v>78</v>
      </c>
    </row>
    <row r="1721" spans="1:5">
      <c r="A1721" s="5">
        <f>'2020_1-2-4_Download'!D14</f>
        <v>2005</v>
      </c>
      <c r="B1721" s="5" t="str">
        <f>'2020_1-2-4_Download'!C14</f>
        <v>Gifhorn</v>
      </c>
      <c r="C1721" s="147" t="str">
        <f>'2020_1-2-4_Download'!$H$8</f>
        <v>Rumänien</v>
      </c>
      <c r="D1721" s="5" t="s">
        <v>71</v>
      </c>
      <c r="E1721" s="5">
        <f>'2020_1-2-4_Download'!H14</f>
        <v>54</v>
      </c>
    </row>
    <row r="1722" spans="1:5">
      <c r="A1722" s="5">
        <f>'2020_1-2-4_Download'!D15</f>
        <v>2005</v>
      </c>
      <c r="B1722" s="5" t="str">
        <f>'2020_1-2-4_Download'!C15</f>
        <v>Goslar</v>
      </c>
      <c r="C1722" s="147" t="str">
        <f>'2020_1-2-4_Download'!$H$8</f>
        <v>Rumänien</v>
      </c>
      <c r="D1722" s="5" t="s">
        <v>71</v>
      </c>
      <c r="E1722" s="5">
        <f>'2020_1-2-4_Download'!H15</f>
        <v>46</v>
      </c>
    </row>
    <row r="1723" spans="1:5">
      <c r="A1723" s="5">
        <f>'2020_1-2-4_Download'!D16</f>
        <v>2005</v>
      </c>
      <c r="B1723" s="5" t="str">
        <f>'2020_1-2-4_Download'!C16</f>
        <v>Helmstedt</v>
      </c>
      <c r="C1723" s="147" t="str">
        <f>'2020_1-2-4_Download'!$H$8</f>
        <v>Rumänien</v>
      </c>
      <c r="D1723" s="5" t="s">
        <v>71</v>
      </c>
      <c r="E1723" s="5">
        <f>'2020_1-2-4_Download'!H16</f>
        <v>18</v>
      </c>
    </row>
    <row r="1724" spans="1:5">
      <c r="A1724" s="5">
        <f>'2020_1-2-4_Download'!D17</f>
        <v>2005</v>
      </c>
      <c r="B1724" s="5" t="str">
        <f>'2020_1-2-4_Download'!C17</f>
        <v>Northeim</v>
      </c>
      <c r="C1724" s="147" t="str">
        <f>'2020_1-2-4_Download'!$H$8</f>
        <v>Rumänien</v>
      </c>
      <c r="D1724" s="5" t="s">
        <v>71</v>
      </c>
      <c r="E1724" s="5">
        <f>'2020_1-2-4_Download'!H17</f>
        <v>39</v>
      </c>
    </row>
    <row r="1725" spans="1:5">
      <c r="A1725" s="5">
        <f>'2020_1-2-4_Download'!D18</f>
        <v>2005</v>
      </c>
      <c r="B1725" s="5" t="str">
        <f>'2020_1-2-4_Download'!C18</f>
        <v>Peine</v>
      </c>
      <c r="C1725" s="147" t="str">
        <f>'2020_1-2-4_Download'!$H$8</f>
        <v>Rumänien</v>
      </c>
      <c r="D1725" s="5" t="s">
        <v>71</v>
      </c>
      <c r="E1725" s="5">
        <f>'2020_1-2-4_Download'!H18</f>
        <v>32</v>
      </c>
    </row>
    <row r="1726" spans="1:5">
      <c r="A1726" s="5">
        <f>'2020_1-2-4_Download'!D19</f>
        <v>2005</v>
      </c>
      <c r="B1726" s="5" t="str">
        <f>'2020_1-2-4_Download'!C19</f>
        <v>Wolfenbüttel</v>
      </c>
      <c r="C1726" s="147" t="str">
        <f>'2020_1-2-4_Download'!$H$8</f>
        <v>Rumänien</v>
      </c>
      <c r="D1726" s="5" t="s">
        <v>71</v>
      </c>
      <c r="E1726" s="5">
        <f>'2020_1-2-4_Download'!H19</f>
        <v>24</v>
      </c>
    </row>
    <row r="1727" spans="1:5">
      <c r="A1727" s="5">
        <f>'2020_1-2-4_Download'!D20</f>
        <v>2005</v>
      </c>
      <c r="B1727" s="5" t="str">
        <f>'2020_1-2-4_Download'!C20</f>
        <v>Göttingen</v>
      </c>
      <c r="C1727" s="147" t="str">
        <f>'2020_1-2-4_Download'!$H$8</f>
        <v>Rumänien</v>
      </c>
      <c r="D1727" s="5" t="s">
        <v>71</v>
      </c>
      <c r="E1727" s="5">
        <f>'2020_1-2-4_Download'!H20</f>
        <v>159</v>
      </c>
    </row>
    <row r="1728" spans="1:5">
      <c r="A1728" s="5">
        <f>'2020_1-2-4_Download'!D21</f>
        <v>2005</v>
      </c>
      <c r="B1728" s="5" t="str">
        <f>'2020_1-2-4_Download'!C21</f>
        <v>Statistische Region Braunschweig</v>
      </c>
      <c r="C1728" s="147" t="str">
        <f>'2020_1-2-4_Download'!$H$8</f>
        <v>Rumänien</v>
      </c>
      <c r="D1728" s="5" t="s">
        <v>71</v>
      </c>
      <c r="E1728" s="5">
        <f>'2020_1-2-4_Download'!H21</f>
        <v>808</v>
      </c>
    </row>
    <row r="1729" spans="1:5">
      <c r="A1729" s="5">
        <f>'2020_1-2-4_Download'!D22</f>
        <v>2005</v>
      </c>
      <c r="B1729" s="5" t="str">
        <f>'2020_1-2-4_Download'!C22</f>
        <v>Hannover  Region</v>
      </c>
      <c r="C1729" s="147" t="str">
        <f>'2020_1-2-4_Download'!$H$8</f>
        <v>Rumänien</v>
      </c>
      <c r="D1729" s="5" t="s">
        <v>71</v>
      </c>
      <c r="E1729" s="5">
        <f>'2020_1-2-4_Download'!H22</f>
        <v>732</v>
      </c>
    </row>
    <row r="1730" spans="1:5">
      <c r="A1730" s="5">
        <f>'2020_1-2-4_Download'!D23</f>
        <v>2005</v>
      </c>
      <c r="B1730" s="5" t="str">
        <f>'2020_1-2-4_Download'!C23</f>
        <v>dav. Hannover  Lhst.</v>
      </c>
      <c r="C1730" s="147" t="str">
        <f>'2020_1-2-4_Download'!$H$8</f>
        <v>Rumänien</v>
      </c>
      <c r="D1730" s="5" t="s">
        <v>71</v>
      </c>
      <c r="E1730" s="5">
        <f>'2020_1-2-4_Download'!H23</f>
        <v>335</v>
      </c>
    </row>
    <row r="1731" spans="1:5">
      <c r="A1731" s="5">
        <f>'2020_1-2-4_Download'!D24</f>
        <v>2005</v>
      </c>
      <c r="B1731" s="5" t="str">
        <f>'2020_1-2-4_Download'!C24</f>
        <v>dav. Hannover  Umland</v>
      </c>
      <c r="C1731" s="147" t="str">
        <f>'2020_1-2-4_Download'!$H$8</f>
        <v>Rumänien</v>
      </c>
      <c r="D1731" s="5" t="s">
        <v>71</v>
      </c>
      <c r="E1731" s="5">
        <f>'2020_1-2-4_Download'!H24</f>
        <v>397</v>
      </c>
    </row>
    <row r="1732" spans="1:5">
      <c r="A1732" s="5">
        <f>'2020_1-2-4_Download'!D25</f>
        <v>2005</v>
      </c>
      <c r="B1732" s="5" t="str">
        <f>'2020_1-2-4_Download'!C25</f>
        <v>Diepholz</v>
      </c>
      <c r="C1732" s="147" t="str">
        <f>'2020_1-2-4_Download'!$H$8</f>
        <v>Rumänien</v>
      </c>
      <c r="D1732" s="5" t="s">
        <v>71</v>
      </c>
      <c r="E1732" s="5">
        <f>'2020_1-2-4_Download'!H25</f>
        <v>59</v>
      </c>
    </row>
    <row r="1733" spans="1:5">
      <c r="A1733" s="5">
        <f>'2020_1-2-4_Download'!D26</f>
        <v>2005</v>
      </c>
      <c r="B1733" s="5" t="str">
        <f>'2020_1-2-4_Download'!C26</f>
        <v>Hameln-Pyrmont</v>
      </c>
      <c r="C1733" s="147" t="str">
        <f>'2020_1-2-4_Download'!$H$8</f>
        <v>Rumänien</v>
      </c>
      <c r="D1733" s="5" t="s">
        <v>71</v>
      </c>
      <c r="E1733" s="5">
        <f>'2020_1-2-4_Download'!H26</f>
        <v>55</v>
      </c>
    </row>
    <row r="1734" spans="1:5">
      <c r="A1734" s="5">
        <f>'2020_1-2-4_Download'!D27</f>
        <v>2005</v>
      </c>
      <c r="B1734" s="5" t="str">
        <f>'2020_1-2-4_Download'!C27</f>
        <v>Hildesheim</v>
      </c>
      <c r="C1734" s="147" t="str">
        <f>'2020_1-2-4_Download'!$H$8</f>
        <v>Rumänien</v>
      </c>
      <c r="D1734" s="5" t="s">
        <v>71</v>
      </c>
      <c r="E1734" s="5">
        <f>'2020_1-2-4_Download'!H27</f>
        <v>130</v>
      </c>
    </row>
    <row r="1735" spans="1:5">
      <c r="A1735" s="5">
        <f>'2020_1-2-4_Download'!D28</f>
        <v>2005</v>
      </c>
      <c r="B1735" s="5" t="str">
        <f>'2020_1-2-4_Download'!C28</f>
        <v>Holzminden</v>
      </c>
      <c r="C1735" s="147" t="str">
        <f>'2020_1-2-4_Download'!$H$8</f>
        <v>Rumänien</v>
      </c>
      <c r="D1735" s="5" t="s">
        <v>71</v>
      </c>
      <c r="E1735" s="5">
        <f>'2020_1-2-4_Download'!H28</f>
        <v>14</v>
      </c>
    </row>
    <row r="1736" spans="1:5">
      <c r="A1736" s="5">
        <f>'2020_1-2-4_Download'!D29</f>
        <v>2005</v>
      </c>
      <c r="B1736" s="5" t="str">
        <f>'2020_1-2-4_Download'!C29</f>
        <v>Nienburg (Weser)</v>
      </c>
      <c r="C1736" s="147" t="str">
        <f>'2020_1-2-4_Download'!$H$8</f>
        <v>Rumänien</v>
      </c>
      <c r="D1736" s="5" t="s">
        <v>71</v>
      </c>
      <c r="E1736" s="5">
        <f>'2020_1-2-4_Download'!H29</f>
        <v>33</v>
      </c>
    </row>
    <row r="1737" spans="1:5">
      <c r="A1737" s="5">
        <f>'2020_1-2-4_Download'!D30</f>
        <v>2005</v>
      </c>
      <c r="B1737" s="5" t="str">
        <f>'2020_1-2-4_Download'!C30</f>
        <v>Schaumburg</v>
      </c>
      <c r="C1737" s="147" t="str">
        <f>'2020_1-2-4_Download'!$H$8</f>
        <v>Rumänien</v>
      </c>
      <c r="D1737" s="5" t="s">
        <v>71</v>
      </c>
      <c r="E1737" s="5">
        <f>'2020_1-2-4_Download'!H30</f>
        <v>59</v>
      </c>
    </row>
    <row r="1738" spans="1:5">
      <c r="A1738" s="5">
        <f>'2020_1-2-4_Download'!D31</f>
        <v>2005</v>
      </c>
      <c r="B1738" s="5" t="str">
        <f>'2020_1-2-4_Download'!C31</f>
        <v>Statistische Region Hannover</v>
      </c>
      <c r="C1738" s="147" t="str">
        <f>'2020_1-2-4_Download'!$H$8</f>
        <v>Rumänien</v>
      </c>
      <c r="D1738" s="5" t="s">
        <v>71</v>
      </c>
      <c r="E1738" s="5">
        <f>'2020_1-2-4_Download'!H31</f>
        <v>1082</v>
      </c>
    </row>
    <row r="1739" spans="1:5">
      <c r="A1739" s="5">
        <f>'2020_1-2-4_Download'!D32</f>
        <v>2005</v>
      </c>
      <c r="B1739" s="5" t="str">
        <f>'2020_1-2-4_Download'!C32</f>
        <v>Celle</v>
      </c>
      <c r="C1739" s="147" t="str">
        <f>'2020_1-2-4_Download'!$H$8</f>
        <v>Rumänien</v>
      </c>
      <c r="D1739" s="5" t="s">
        <v>71</v>
      </c>
      <c r="E1739" s="5">
        <f>'2020_1-2-4_Download'!H32</f>
        <v>75</v>
      </c>
    </row>
    <row r="1740" spans="1:5">
      <c r="A1740" s="5">
        <f>'2020_1-2-4_Download'!D33</f>
        <v>2005</v>
      </c>
      <c r="B1740" s="5" t="str">
        <f>'2020_1-2-4_Download'!C33</f>
        <v>Cuxhaven</v>
      </c>
      <c r="C1740" s="147" t="str">
        <f>'2020_1-2-4_Download'!$H$8</f>
        <v>Rumänien</v>
      </c>
      <c r="D1740" s="5" t="s">
        <v>71</v>
      </c>
      <c r="E1740" s="5">
        <f>'2020_1-2-4_Download'!H33</f>
        <v>39</v>
      </c>
    </row>
    <row r="1741" spans="1:5">
      <c r="A1741" s="5">
        <f>'2020_1-2-4_Download'!D34</f>
        <v>2005</v>
      </c>
      <c r="B1741" s="5" t="str">
        <f>'2020_1-2-4_Download'!C34</f>
        <v>Harburg</v>
      </c>
      <c r="C1741" s="147" t="str">
        <f>'2020_1-2-4_Download'!$H$8</f>
        <v>Rumänien</v>
      </c>
      <c r="D1741" s="5" t="s">
        <v>71</v>
      </c>
      <c r="E1741" s="5">
        <f>'2020_1-2-4_Download'!H34</f>
        <v>126</v>
      </c>
    </row>
    <row r="1742" spans="1:5">
      <c r="A1742" s="5">
        <f>'2020_1-2-4_Download'!D35</f>
        <v>2005</v>
      </c>
      <c r="B1742" s="5" t="str">
        <f>'2020_1-2-4_Download'!C35</f>
        <v>Lüchow-Dannenberg</v>
      </c>
      <c r="C1742" s="147" t="str">
        <f>'2020_1-2-4_Download'!$H$8</f>
        <v>Rumänien</v>
      </c>
      <c r="D1742" s="5" t="s">
        <v>71</v>
      </c>
      <c r="E1742" s="5">
        <f>'2020_1-2-4_Download'!H35</f>
        <v>8</v>
      </c>
    </row>
    <row r="1743" spans="1:5">
      <c r="A1743" s="5">
        <f>'2020_1-2-4_Download'!D36</f>
        <v>2005</v>
      </c>
      <c r="B1743" s="5" t="str">
        <f>'2020_1-2-4_Download'!C36</f>
        <v>Lüneburg</v>
      </c>
      <c r="C1743" s="147" t="str">
        <f>'2020_1-2-4_Download'!$H$8</f>
        <v>Rumänien</v>
      </c>
      <c r="D1743" s="5" t="s">
        <v>71</v>
      </c>
      <c r="E1743" s="5">
        <f>'2020_1-2-4_Download'!H36</f>
        <v>37</v>
      </c>
    </row>
    <row r="1744" spans="1:5">
      <c r="A1744" s="5">
        <f>'2020_1-2-4_Download'!D37</f>
        <v>2005</v>
      </c>
      <c r="B1744" s="5" t="str">
        <f>'2020_1-2-4_Download'!C37</f>
        <v>Osterholz</v>
      </c>
      <c r="C1744" s="147" t="str">
        <f>'2020_1-2-4_Download'!$H$8</f>
        <v>Rumänien</v>
      </c>
      <c r="D1744" s="5" t="s">
        <v>71</v>
      </c>
      <c r="E1744" s="5">
        <f>'2020_1-2-4_Download'!H37</f>
        <v>32</v>
      </c>
    </row>
    <row r="1745" spans="1:5">
      <c r="A1745" s="5">
        <f>'2020_1-2-4_Download'!D38</f>
        <v>2005</v>
      </c>
      <c r="B1745" s="5" t="str">
        <f>'2020_1-2-4_Download'!C38</f>
        <v>Rotenburg (Wümme)</v>
      </c>
      <c r="C1745" s="147" t="str">
        <f>'2020_1-2-4_Download'!$H$8</f>
        <v>Rumänien</v>
      </c>
      <c r="D1745" s="5" t="s">
        <v>71</v>
      </c>
      <c r="E1745" s="5">
        <f>'2020_1-2-4_Download'!H38</f>
        <v>56</v>
      </c>
    </row>
    <row r="1746" spans="1:5">
      <c r="A1746" s="5">
        <f>'2020_1-2-4_Download'!D39</f>
        <v>2005</v>
      </c>
      <c r="B1746" s="5" t="str">
        <f>'2020_1-2-4_Download'!C39</f>
        <v>Heidekreis</v>
      </c>
      <c r="C1746" s="147" t="str">
        <f>'2020_1-2-4_Download'!$H$8</f>
        <v>Rumänien</v>
      </c>
      <c r="D1746" s="5" t="s">
        <v>71</v>
      </c>
      <c r="E1746" s="5">
        <f>'2020_1-2-4_Download'!H39</f>
        <v>41</v>
      </c>
    </row>
    <row r="1747" spans="1:5">
      <c r="A1747" s="5">
        <f>'2020_1-2-4_Download'!D40</f>
        <v>2005</v>
      </c>
      <c r="B1747" s="5" t="str">
        <f>'2020_1-2-4_Download'!C40</f>
        <v>Stade</v>
      </c>
      <c r="C1747" s="147" t="str">
        <f>'2020_1-2-4_Download'!$H$8</f>
        <v>Rumänien</v>
      </c>
      <c r="D1747" s="5" t="s">
        <v>71</v>
      </c>
      <c r="E1747" s="5">
        <f>'2020_1-2-4_Download'!H40</f>
        <v>85</v>
      </c>
    </row>
    <row r="1748" spans="1:5">
      <c r="A1748" s="5">
        <f>'2020_1-2-4_Download'!D41</f>
        <v>2005</v>
      </c>
      <c r="B1748" s="5" t="str">
        <f>'2020_1-2-4_Download'!C41</f>
        <v>Uelzen</v>
      </c>
      <c r="C1748" s="147" t="str">
        <f>'2020_1-2-4_Download'!$H$8</f>
        <v>Rumänien</v>
      </c>
      <c r="D1748" s="5" t="s">
        <v>71</v>
      </c>
      <c r="E1748" s="5">
        <f>'2020_1-2-4_Download'!H41</f>
        <v>22</v>
      </c>
    </row>
    <row r="1749" spans="1:5">
      <c r="A1749" s="5">
        <f>'2020_1-2-4_Download'!D42</f>
        <v>2005</v>
      </c>
      <c r="B1749" s="5" t="str">
        <f>'2020_1-2-4_Download'!C42</f>
        <v>Verden</v>
      </c>
      <c r="C1749" s="147" t="str">
        <f>'2020_1-2-4_Download'!$H$8</f>
        <v>Rumänien</v>
      </c>
      <c r="D1749" s="5" t="s">
        <v>71</v>
      </c>
      <c r="E1749" s="5">
        <f>'2020_1-2-4_Download'!H42</f>
        <v>28</v>
      </c>
    </row>
    <row r="1750" spans="1:5">
      <c r="A1750" s="5">
        <f>'2020_1-2-4_Download'!D43</f>
        <v>2005</v>
      </c>
      <c r="B1750" s="5" t="str">
        <f>'2020_1-2-4_Download'!C43</f>
        <v>Statistische Region Lüneburg</v>
      </c>
      <c r="C1750" s="147" t="str">
        <f>'2020_1-2-4_Download'!$H$8</f>
        <v>Rumänien</v>
      </c>
      <c r="D1750" s="5" t="s">
        <v>71</v>
      </c>
      <c r="E1750" s="5">
        <f>'2020_1-2-4_Download'!H43</f>
        <v>549</v>
      </c>
    </row>
    <row r="1751" spans="1:5">
      <c r="A1751" s="5">
        <f>'2020_1-2-4_Download'!D44</f>
        <v>2005</v>
      </c>
      <c r="B1751" s="5" t="str">
        <f>'2020_1-2-4_Download'!C44</f>
        <v>Delmenhorst  Stadt</v>
      </c>
      <c r="C1751" s="147" t="str">
        <f>'2020_1-2-4_Download'!$H$8</f>
        <v>Rumänien</v>
      </c>
      <c r="D1751" s="5" t="s">
        <v>71</v>
      </c>
      <c r="E1751" s="5">
        <f>'2020_1-2-4_Download'!H44</f>
        <v>26</v>
      </c>
    </row>
    <row r="1752" spans="1:5">
      <c r="A1752" s="5">
        <f>'2020_1-2-4_Download'!D45</f>
        <v>2005</v>
      </c>
      <c r="B1752" s="5" t="str">
        <f>'2020_1-2-4_Download'!C45</f>
        <v>Emden  Stadt</v>
      </c>
      <c r="C1752" s="147" t="str">
        <f>'2020_1-2-4_Download'!$H$8</f>
        <v>Rumänien</v>
      </c>
      <c r="D1752" s="5" t="s">
        <v>71</v>
      </c>
      <c r="E1752" s="5">
        <f>'2020_1-2-4_Download'!H45</f>
        <v>39</v>
      </c>
    </row>
    <row r="1753" spans="1:5">
      <c r="A1753" s="5">
        <f>'2020_1-2-4_Download'!D46</f>
        <v>2005</v>
      </c>
      <c r="B1753" s="5" t="str">
        <f>'2020_1-2-4_Download'!C46</f>
        <v>Oldenburg(Oldb)  Stadt</v>
      </c>
      <c r="C1753" s="147" t="str">
        <f>'2020_1-2-4_Download'!$H$8</f>
        <v>Rumänien</v>
      </c>
      <c r="D1753" s="5" t="s">
        <v>71</v>
      </c>
      <c r="E1753" s="5">
        <f>'2020_1-2-4_Download'!H46</f>
        <v>115</v>
      </c>
    </row>
    <row r="1754" spans="1:5">
      <c r="A1754" s="5">
        <f>'2020_1-2-4_Download'!D47</f>
        <v>2005</v>
      </c>
      <c r="B1754" s="5" t="str">
        <f>'2020_1-2-4_Download'!C47</f>
        <v>Osnabrück  Stadt</v>
      </c>
      <c r="C1754" s="147" t="str">
        <f>'2020_1-2-4_Download'!$H$8</f>
        <v>Rumänien</v>
      </c>
      <c r="D1754" s="5" t="s">
        <v>71</v>
      </c>
      <c r="E1754" s="5">
        <f>'2020_1-2-4_Download'!H47</f>
        <v>59</v>
      </c>
    </row>
    <row r="1755" spans="1:5">
      <c r="A1755" s="5">
        <f>'2020_1-2-4_Download'!D48</f>
        <v>2005</v>
      </c>
      <c r="B1755" s="5" t="str">
        <f>'2020_1-2-4_Download'!C48</f>
        <v>Wilhelmshaven  Stadt</v>
      </c>
      <c r="C1755" s="147" t="str">
        <f>'2020_1-2-4_Download'!$H$8</f>
        <v>Rumänien</v>
      </c>
      <c r="D1755" s="5" t="s">
        <v>71</v>
      </c>
      <c r="E1755" s="5">
        <f>'2020_1-2-4_Download'!H48</f>
        <v>15</v>
      </c>
    </row>
    <row r="1756" spans="1:5">
      <c r="A1756" s="5">
        <f>'2020_1-2-4_Download'!D49</f>
        <v>2005</v>
      </c>
      <c r="B1756" s="5" t="str">
        <f>'2020_1-2-4_Download'!C49</f>
        <v>Ammerland</v>
      </c>
      <c r="C1756" s="147" t="str">
        <f>'2020_1-2-4_Download'!$H$8</f>
        <v>Rumänien</v>
      </c>
      <c r="D1756" s="5" t="s">
        <v>71</v>
      </c>
      <c r="E1756" s="5">
        <f>'2020_1-2-4_Download'!H49</f>
        <v>25</v>
      </c>
    </row>
    <row r="1757" spans="1:5">
      <c r="A1757" s="5">
        <f>'2020_1-2-4_Download'!D50</f>
        <v>2005</v>
      </c>
      <c r="B1757" s="5" t="str">
        <f>'2020_1-2-4_Download'!C50</f>
        <v>Aurich</v>
      </c>
      <c r="C1757" s="147" t="str">
        <f>'2020_1-2-4_Download'!$H$8</f>
        <v>Rumänien</v>
      </c>
      <c r="D1757" s="5" t="s">
        <v>71</v>
      </c>
      <c r="E1757" s="5">
        <f>'2020_1-2-4_Download'!H50</f>
        <v>31</v>
      </c>
    </row>
    <row r="1758" spans="1:5">
      <c r="A1758" s="5">
        <f>'2020_1-2-4_Download'!D51</f>
        <v>2005</v>
      </c>
      <c r="B1758" s="5" t="str">
        <f>'2020_1-2-4_Download'!C51</f>
        <v>Cloppenburg</v>
      </c>
      <c r="C1758" s="147" t="str">
        <f>'2020_1-2-4_Download'!$H$8</f>
        <v>Rumänien</v>
      </c>
      <c r="D1758" s="5" t="s">
        <v>71</v>
      </c>
      <c r="E1758" s="5">
        <f>'2020_1-2-4_Download'!H51</f>
        <v>34</v>
      </c>
    </row>
    <row r="1759" spans="1:5">
      <c r="A1759" s="5">
        <f>'2020_1-2-4_Download'!D52</f>
        <v>2005</v>
      </c>
      <c r="B1759" s="5" t="str">
        <f>'2020_1-2-4_Download'!C52</f>
        <v>Emsland</v>
      </c>
      <c r="C1759" s="147" t="str">
        <f>'2020_1-2-4_Download'!$H$8</f>
        <v>Rumänien</v>
      </c>
      <c r="D1759" s="5" t="s">
        <v>71</v>
      </c>
      <c r="E1759" s="5">
        <f>'2020_1-2-4_Download'!H52</f>
        <v>76</v>
      </c>
    </row>
    <row r="1760" spans="1:5">
      <c r="A1760" s="5">
        <f>'2020_1-2-4_Download'!D53</f>
        <v>2005</v>
      </c>
      <c r="B1760" s="5" t="str">
        <f>'2020_1-2-4_Download'!C53</f>
        <v>Friesland</v>
      </c>
      <c r="C1760" s="147" t="str">
        <f>'2020_1-2-4_Download'!$H$8</f>
        <v>Rumänien</v>
      </c>
      <c r="D1760" s="5" t="s">
        <v>71</v>
      </c>
      <c r="E1760" s="5">
        <f>'2020_1-2-4_Download'!H53</f>
        <v>23</v>
      </c>
    </row>
    <row r="1761" spans="1:5">
      <c r="A1761" s="5">
        <f>'2020_1-2-4_Download'!D54</f>
        <v>2005</v>
      </c>
      <c r="B1761" s="5" t="str">
        <f>'2020_1-2-4_Download'!C54</f>
        <v>Grafschaft Bentheim</v>
      </c>
      <c r="C1761" s="147" t="str">
        <f>'2020_1-2-4_Download'!$H$8</f>
        <v>Rumänien</v>
      </c>
      <c r="D1761" s="5" t="s">
        <v>71</v>
      </c>
      <c r="E1761" s="5">
        <f>'2020_1-2-4_Download'!H54</f>
        <v>37</v>
      </c>
    </row>
    <row r="1762" spans="1:5">
      <c r="A1762" s="5">
        <f>'2020_1-2-4_Download'!D55</f>
        <v>2005</v>
      </c>
      <c r="B1762" s="5" t="str">
        <f>'2020_1-2-4_Download'!C55</f>
        <v>Leer</v>
      </c>
      <c r="C1762" s="147" t="str">
        <f>'2020_1-2-4_Download'!$H$8</f>
        <v>Rumänien</v>
      </c>
      <c r="D1762" s="5" t="s">
        <v>71</v>
      </c>
      <c r="E1762" s="5">
        <f>'2020_1-2-4_Download'!H55</f>
        <v>122</v>
      </c>
    </row>
    <row r="1763" spans="1:5">
      <c r="A1763" s="5">
        <f>'2020_1-2-4_Download'!D56</f>
        <v>2005</v>
      </c>
      <c r="B1763" s="5" t="str">
        <f>'2020_1-2-4_Download'!C56</f>
        <v>Oldenburg</v>
      </c>
      <c r="C1763" s="147" t="str">
        <f>'2020_1-2-4_Download'!$H$8</f>
        <v>Rumänien</v>
      </c>
      <c r="D1763" s="5" t="s">
        <v>71</v>
      </c>
      <c r="E1763" s="5">
        <f>'2020_1-2-4_Download'!H56</f>
        <v>36</v>
      </c>
    </row>
    <row r="1764" spans="1:5">
      <c r="A1764" s="5">
        <f>'2020_1-2-4_Download'!D57</f>
        <v>2005</v>
      </c>
      <c r="B1764" s="5" t="str">
        <f>'2020_1-2-4_Download'!C57</f>
        <v>Osnabrück</v>
      </c>
      <c r="C1764" s="147" t="str">
        <f>'2020_1-2-4_Download'!$H$8</f>
        <v>Rumänien</v>
      </c>
      <c r="D1764" s="5" t="s">
        <v>71</v>
      </c>
      <c r="E1764" s="5">
        <f>'2020_1-2-4_Download'!H57</f>
        <v>131</v>
      </c>
    </row>
    <row r="1765" spans="1:5">
      <c r="A1765" s="5">
        <f>'2020_1-2-4_Download'!D58</f>
        <v>2005</v>
      </c>
      <c r="B1765" s="5" t="str">
        <f>'2020_1-2-4_Download'!C58</f>
        <v>Vechta</v>
      </c>
      <c r="C1765" s="147" t="str">
        <f>'2020_1-2-4_Download'!$H$8</f>
        <v>Rumänien</v>
      </c>
      <c r="D1765" s="5" t="s">
        <v>71</v>
      </c>
      <c r="E1765" s="5">
        <f>'2020_1-2-4_Download'!H58</f>
        <v>86</v>
      </c>
    </row>
    <row r="1766" spans="1:5">
      <c r="A1766" s="5">
        <f>'2020_1-2-4_Download'!D59</f>
        <v>2005</v>
      </c>
      <c r="B1766" s="5" t="str">
        <f>'2020_1-2-4_Download'!C59</f>
        <v>Wesermarsch</v>
      </c>
      <c r="C1766" s="147" t="str">
        <f>'2020_1-2-4_Download'!$H$8</f>
        <v>Rumänien</v>
      </c>
      <c r="D1766" s="5" t="s">
        <v>71</v>
      </c>
      <c r="E1766" s="5">
        <f>'2020_1-2-4_Download'!H59</f>
        <v>80</v>
      </c>
    </row>
    <row r="1767" spans="1:5">
      <c r="A1767" s="5">
        <f>'2020_1-2-4_Download'!D60</f>
        <v>2005</v>
      </c>
      <c r="B1767" s="5" t="str">
        <f>'2020_1-2-4_Download'!C60</f>
        <v>Wittmund</v>
      </c>
      <c r="C1767" s="147" t="str">
        <f>'2020_1-2-4_Download'!$H$8</f>
        <v>Rumänien</v>
      </c>
      <c r="D1767" s="5" t="s">
        <v>71</v>
      </c>
      <c r="E1767" s="5">
        <f>'2020_1-2-4_Download'!H60</f>
        <v>8</v>
      </c>
    </row>
    <row r="1768" spans="1:5">
      <c r="A1768" s="5">
        <f>'2020_1-2-4_Download'!D61</f>
        <v>2005</v>
      </c>
      <c r="B1768" s="5" t="str">
        <f>'2020_1-2-4_Download'!C61</f>
        <v>Statistische Region Weser-Ems</v>
      </c>
      <c r="C1768" s="147" t="str">
        <f>'2020_1-2-4_Download'!$H$8</f>
        <v>Rumänien</v>
      </c>
      <c r="D1768" s="5" t="s">
        <v>71</v>
      </c>
      <c r="E1768" s="5">
        <f>'2020_1-2-4_Download'!H61</f>
        <v>943</v>
      </c>
    </row>
    <row r="1769" spans="1:5">
      <c r="A1769" s="5">
        <f>'2020_1-2-4_Download'!D62</f>
        <v>2005</v>
      </c>
      <c r="B1769" s="5" t="str">
        <f>'2020_1-2-4_Download'!C62</f>
        <v>Niedersachsen</v>
      </c>
      <c r="C1769" s="147" t="str">
        <f>'2020_1-2-4_Download'!$H$8</f>
        <v>Rumänien</v>
      </c>
      <c r="D1769" s="5" t="s">
        <v>71</v>
      </c>
      <c r="E1769" s="5">
        <f>'2020_1-2-4_Download'!H62</f>
        <v>3382</v>
      </c>
    </row>
    <row r="1770" spans="1:5">
      <c r="A1770" s="5">
        <f>'2020_1-2-4_Download'!D63</f>
        <v>2011</v>
      </c>
      <c r="B1770" s="5" t="str">
        <f>'2020_1-2-4_Download'!C63</f>
        <v>Braunschweig  Stadt</v>
      </c>
      <c r="C1770" s="147" t="str">
        <f>'2020_1-2-4_Download'!$H$8</f>
        <v>Rumänien</v>
      </c>
      <c r="D1770" s="5" t="s">
        <v>71</v>
      </c>
      <c r="E1770" s="5">
        <f>'2020_1-2-4_Download'!H63</f>
        <v>198</v>
      </c>
    </row>
    <row r="1771" spans="1:5">
      <c r="A1771" s="5">
        <f>'2020_1-2-4_Download'!D64</f>
        <v>2011</v>
      </c>
      <c r="B1771" s="5" t="str">
        <f>'2020_1-2-4_Download'!C64</f>
        <v>Salzgitter  Stadt</v>
      </c>
      <c r="C1771" s="147" t="str">
        <f>'2020_1-2-4_Download'!$H$8</f>
        <v>Rumänien</v>
      </c>
      <c r="D1771" s="5" t="s">
        <v>71</v>
      </c>
      <c r="E1771" s="5">
        <f>'2020_1-2-4_Download'!H64</f>
        <v>140</v>
      </c>
    </row>
    <row r="1772" spans="1:5">
      <c r="A1772" s="5">
        <f>'2020_1-2-4_Download'!D65</f>
        <v>2011</v>
      </c>
      <c r="B1772" s="5" t="str">
        <f>'2020_1-2-4_Download'!C65</f>
        <v>Wolfsburg  Stadt</v>
      </c>
      <c r="C1772" s="147" t="str">
        <f>'2020_1-2-4_Download'!$H$8</f>
        <v>Rumänien</v>
      </c>
      <c r="D1772" s="5" t="s">
        <v>71</v>
      </c>
      <c r="E1772" s="5">
        <f>'2020_1-2-4_Download'!H65</f>
        <v>86</v>
      </c>
    </row>
    <row r="1773" spans="1:5">
      <c r="A1773" s="5">
        <f>'2020_1-2-4_Download'!D66</f>
        <v>2011</v>
      </c>
      <c r="B1773" s="5" t="str">
        <f>'2020_1-2-4_Download'!C66</f>
        <v>Gifhorn</v>
      </c>
      <c r="C1773" s="147" t="str">
        <f>'2020_1-2-4_Download'!$H$8</f>
        <v>Rumänien</v>
      </c>
      <c r="D1773" s="5" t="s">
        <v>71</v>
      </c>
      <c r="E1773" s="5">
        <f>'2020_1-2-4_Download'!H66</f>
        <v>81</v>
      </c>
    </row>
    <row r="1774" spans="1:5">
      <c r="A1774" s="5">
        <f>'2020_1-2-4_Download'!D67</f>
        <v>2011</v>
      </c>
      <c r="B1774" s="5" t="str">
        <f>'2020_1-2-4_Download'!C67</f>
        <v>Goslar</v>
      </c>
      <c r="C1774" s="147" t="str">
        <f>'2020_1-2-4_Download'!$H$8</f>
        <v>Rumänien</v>
      </c>
      <c r="D1774" s="5" t="s">
        <v>71</v>
      </c>
      <c r="E1774" s="5">
        <f>'2020_1-2-4_Download'!H67</f>
        <v>103</v>
      </c>
    </row>
    <row r="1775" spans="1:5">
      <c r="A1775" s="5">
        <f>'2020_1-2-4_Download'!D68</f>
        <v>2011</v>
      </c>
      <c r="B1775" s="5" t="str">
        <f>'2020_1-2-4_Download'!C68</f>
        <v>Helmstedt</v>
      </c>
      <c r="C1775" s="147" t="str">
        <f>'2020_1-2-4_Download'!$H$8</f>
        <v>Rumänien</v>
      </c>
      <c r="D1775" s="5" t="s">
        <v>71</v>
      </c>
      <c r="E1775" s="5">
        <f>'2020_1-2-4_Download'!H68</f>
        <v>30</v>
      </c>
    </row>
    <row r="1776" spans="1:5">
      <c r="A1776" s="5">
        <f>'2020_1-2-4_Download'!D69</f>
        <v>2011</v>
      </c>
      <c r="B1776" s="5" t="str">
        <f>'2020_1-2-4_Download'!C69</f>
        <v>Northeim</v>
      </c>
      <c r="C1776" s="147" t="str">
        <f>'2020_1-2-4_Download'!$H$8</f>
        <v>Rumänien</v>
      </c>
      <c r="D1776" s="5" t="s">
        <v>71</v>
      </c>
      <c r="E1776" s="5">
        <f>'2020_1-2-4_Download'!H69</f>
        <v>86</v>
      </c>
    </row>
    <row r="1777" spans="1:5">
      <c r="A1777" s="5">
        <f>'2020_1-2-4_Download'!D70</f>
        <v>2011</v>
      </c>
      <c r="B1777" s="5" t="str">
        <f>'2020_1-2-4_Download'!C70</f>
        <v>Peine</v>
      </c>
      <c r="C1777" s="147" t="str">
        <f>'2020_1-2-4_Download'!$H$8</f>
        <v>Rumänien</v>
      </c>
      <c r="D1777" s="5" t="s">
        <v>71</v>
      </c>
      <c r="E1777" s="5">
        <f>'2020_1-2-4_Download'!H70</f>
        <v>50</v>
      </c>
    </row>
    <row r="1778" spans="1:5">
      <c r="A1778" s="5">
        <f>'2020_1-2-4_Download'!D71</f>
        <v>2011</v>
      </c>
      <c r="B1778" s="5" t="str">
        <f>'2020_1-2-4_Download'!C71</f>
        <v>Wolfenbüttel</v>
      </c>
      <c r="C1778" s="147" t="str">
        <f>'2020_1-2-4_Download'!$H$8</f>
        <v>Rumänien</v>
      </c>
      <c r="D1778" s="5" t="s">
        <v>71</v>
      </c>
      <c r="E1778" s="5">
        <f>'2020_1-2-4_Download'!H71</f>
        <v>50</v>
      </c>
    </row>
    <row r="1779" spans="1:5">
      <c r="A1779" s="5">
        <f>'2020_1-2-4_Download'!D72</f>
        <v>2011</v>
      </c>
      <c r="B1779" s="5" t="str">
        <f>'2020_1-2-4_Download'!C72</f>
        <v>Göttingen</v>
      </c>
      <c r="C1779" s="147" t="str">
        <f>'2020_1-2-4_Download'!$H$8</f>
        <v>Rumänien</v>
      </c>
      <c r="D1779" s="5" t="s">
        <v>71</v>
      </c>
      <c r="E1779" s="5">
        <f>'2020_1-2-4_Download'!H72</f>
        <v>197</v>
      </c>
    </row>
    <row r="1780" spans="1:5">
      <c r="A1780" s="5">
        <f>'2020_1-2-4_Download'!D73</f>
        <v>2011</v>
      </c>
      <c r="B1780" s="5" t="str">
        <f>'2020_1-2-4_Download'!C73</f>
        <v>Statistische Region Braunschweig</v>
      </c>
      <c r="C1780" s="147" t="str">
        <f>'2020_1-2-4_Download'!$H$8</f>
        <v>Rumänien</v>
      </c>
      <c r="D1780" s="5" t="s">
        <v>71</v>
      </c>
      <c r="E1780" s="5">
        <f>'2020_1-2-4_Download'!H73</f>
        <v>1021</v>
      </c>
    </row>
    <row r="1781" spans="1:5">
      <c r="A1781" s="5">
        <f>'2020_1-2-4_Download'!D74</f>
        <v>2011</v>
      </c>
      <c r="B1781" s="5" t="str">
        <f>'2020_1-2-4_Download'!C74</f>
        <v>Hannover  Region</v>
      </c>
      <c r="C1781" s="147" t="str">
        <f>'2020_1-2-4_Download'!$H$8</f>
        <v>Rumänien</v>
      </c>
      <c r="D1781" s="5" t="s">
        <v>71</v>
      </c>
      <c r="E1781" s="5">
        <f>'2020_1-2-4_Download'!H74</f>
        <v>1331</v>
      </c>
    </row>
    <row r="1782" spans="1:5">
      <c r="A1782" s="5">
        <f>'2020_1-2-4_Download'!D75</f>
        <v>2011</v>
      </c>
      <c r="B1782" s="5" t="str">
        <f>'2020_1-2-4_Download'!C75</f>
        <v>dav. Hannover  Lhst.</v>
      </c>
      <c r="C1782" s="147" t="str">
        <f>'2020_1-2-4_Download'!$H$8</f>
        <v>Rumänien</v>
      </c>
      <c r="D1782" s="5" t="s">
        <v>71</v>
      </c>
      <c r="E1782" s="5">
        <f>'2020_1-2-4_Download'!H75</f>
        <v>914</v>
      </c>
    </row>
    <row r="1783" spans="1:5">
      <c r="A1783" s="5">
        <f>'2020_1-2-4_Download'!D76</f>
        <v>2011</v>
      </c>
      <c r="B1783" s="5" t="str">
        <f>'2020_1-2-4_Download'!C76</f>
        <v>dav. Hannover  Umland</v>
      </c>
      <c r="C1783" s="147" t="str">
        <f>'2020_1-2-4_Download'!$H$8</f>
        <v>Rumänien</v>
      </c>
      <c r="D1783" s="5" t="s">
        <v>71</v>
      </c>
      <c r="E1783" s="5">
        <f>'2020_1-2-4_Download'!H76</f>
        <v>417</v>
      </c>
    </row>
    <row r="1784" spans="1:5">
      <c r="A1784" s="5">
        <f>'2020_1-2-4_Download'!D77</f>
        <v>2011</v>
      </c>
      <c r="B1784" s="5" t="str">
        <f>'2020_1-2-4_Download'!C77</f>
        <v>Diepholz</v>
      </c>
      <c r="C1784" s="147" t="str">
        <f>'2020_1-2-4_Download'!$H$8</f>
        <v>Rumänien</v>
      </c>
      <c r="D1784" s="5" t="s">
        <v>71</v>
      </c>
      <c r="E1784" s="5">
        <f>'2020_1-2-4_Download'!H77</f>
        <v>126</v>
      </c>
    </row>
    <row r="1785" spans="1:5">
      <c r="A1785" s="5">
        <f>'2020_1-2-4_Download'!D78</f>
        <v>2011</v>
      </c>
      <c r="B1785" s="5" t="str">
        <f>'2020_1-2-4_Download'!C78</f>
        <v>Hameln-Pyrmont</v>
      </c>
      <c r="C1785" s="147" t="str">
        <f>'2020_1-2-4_Download'!$H$8</f>
        <v>Rumänien</v>
      </c>
      <c r="D1785" s="5" t="s">
        <v>71</v>
      </c>
      <c r="E1785" s="5">
        <f>'2020_1-2-4_Download'!H78</f>
        <v>160</v>
      </c>
    </row>
    <row r="1786" spans="1:5">
      <c r="A1786" s="5">
        <f>'2020_1-2-4_Download'!D79</f>
        <v>2011</v>
      </c>
      <c r="B1786" s="5" t="str">
        <f>'2020_1-2-4_Download'!C79</f>
        <v>Hildesheim</v>
      </c>
      <c r="C1786" s="147" t="str">
        <f>'2020_1-2-4_Download'!$H$8</f>
        <v>Rumänien</v>
      </c>
      <c r="D1786" s="5" t="s">
        <v>71</v>
      </c>
      <c r="E1786" s="5">
        <f>'2020_1-2-4_Download'!H79</f>
        <v>160</v>
      </c>
    </row>
    <row r="1787" spans="1:5">
      <c r="A1787" s="5">
        <f>'2020_1-2-4_Download'!D80</f>
        <v>2011</v>
      </c>
      <c r="B1787" s="5" t="str">
        <f>'2020_1-2-4_Download'!C80</f>
        <v>Holzminden</v>
      </c>
      <c r="C1787" s="147" t="str">
        <f>'2020_1-2-4_Download'!$H$8</f>
        <v>Rumänien</v>
      </c>
      <c r="D1787" s="5" t="s">
        <v>71</v>
      </c>
      <c r="E1787" s="5">
        <f>'2020_1-2-4_Download'!H80</f>
        <v>24</v>
      </c>
    </row>
    <row r="1788" spans="1:5">
      <c r="A1788" s="5">
        <f>'2020_1-2-4_Download'!D81</f>
        <v>2011</v>
      </c>
      <c r="B1788" s="5" t="str">
        <f>'2020_1-2-4_Download'!C81</f>
        <v>Nienburg (Weser)</v>
      </c>
      <c r="C1788" s="147" t="str">
        <f>'2020_1-2-4_Download'!$H$8</f>
        <v>Rumänien</v>
      </c>
      <c r="D1788" s="5" t="s">
        <v>71</v>
      </c>
      <c r="E1788" s="5">
        <f>'2020_1-2-4_Download'!H81</f>
        <v>137</v>
      </c>
    </row>
    <row r="1789" spans="1:5">
      <c r="A1789" s="5">
        <f>'2020_1-2-4_Download'!D82</f>
        <v>2011</v>
      </c>
      <c r="B1789" s="5" t="str">
        <f>'2020_1-2-4_Download'!C82</f>
        <v>Schaumburg</v>
      </c>
      <c r="C1789" s="147" t="str">
        <f>'2020_1-2-4_Download'!$H$8</f>
        <v>Rumänien</v>
      </c>
      <c r="D1789" s="5" t="s">
        <v>71</v>
      </c>
      <c r="E1789" s="5">
        <f>'2020_1-2-4_Download'!H82</f>
        <v>64</v>
      </c>
    </row>
    <row r="1790" spans="1:5">
      <c r="A1790" s="5">
        <f>'2020_1-2-4_Download'!D83</f>
        <v>2011</v>
      </c>
      <c r="B1790" s="5" t="str">
        <f>'2020_1-2-4_Download'!C83</f>
        <v>Statistische Region Hannover</v>
      </c>
      <c r="C1790" s="147" t="str">
        <f>'2020_1-2-4_Download'!$H$8</f>
        <v>Rumänien</v>
      </c>
      <c r="D1790" s="5" t="s">
        <v>71</v>
      </c>
      <c r="E1790" s="5">
        <f>'2020_1-2-4_Download'!H83</f>
        <v>2002</v>
      </c>
    </row>
    <row r="1791" spans="1:5">
      <c r="A1791" s="5">
        <f>'2020_1-2-4_Download'!D84</f>
        <v>2011</v>
      </c>
      <c r="B1791" s="5" t="str">
        <f>'2020_1-2-4_Download'!C84</f>
        <v>Celle</v>
      </c>
      <c r="C1791" s="147" t="str">
        <f>'2020_1-2-4_Download'!$H$8</f>
        <v>Rumänien</v>
      </c>
      <c r="D1791" s="5" t="s">
        <v>71</v>
      </c>
      <c r="E1791" s="5">
        <f>'2020_1-2-4_Download'!H84</f>
        <v>110</v>
      </c>
    </row>
    <row r="1792" spans="1:5">
      <c r="A1792" s="5">
        <f>'2020_1-2-4_Download'!D85</f>
        <v>2011</v>
      </c>
      <c r="B1792" s="5" t="str">
        <f>'2020_1-2-4_Download'!C85</f>
        <v>Cuxhaven</v>
      </c>
      <c r="C1792" s="147" t="str">
        <f>'2020_1-2-4_Download'!$H$8</f>
        <v>Rumänien</v>
      </c>
      <c r="D1792" s="5" t="s">
        <v>71</v>
      </c>
      <c r="E1792" s="5">
        <f>'2020_1-2-4_Download'!H85</f>
        <v>57</v>
      </c>
    </row>
    <row r="1793" spans="1:5">
      <c r="A1793" s="5">
        <f>'2020_1-2-4_Download'!D86</f>
        <v>2011</v>
      </c>
      <c r="B1793" s="5" t="str">
        <f>'2020_1-2-4_Download'!C86</f>
        <v>Harburg</v>
      </c>
      <c r="C1793" s="147" t="str">
        <f>'2020_1-2-4_Download'!$H$8</f>
        <v>Rumänien</v>
      </c>
      <c r="D1793" s="5" t="s">
        <v>71</v>
      </c>
      <c r="E1793" s="5">
        <f>'2020_1-2-4_Download'!H86</f>
        <v>191</v>
      </c>
    </row>
    <row r="1794" spans="1:5">
      <c r="A1794" s="5">
        <f>'2020_1-2-4_Download'!D87</f>
        <v>2011</v>
      </c>
      <c r="B1794" s="5" t="str">
        <f>'2020_1-2-4_Download'!C87</f>
        <v>Lüchow-Dannenberg</v>
      </c>
      <c r="C1794" s="147" t="str">
        <f>'2020_1-2-4_Download'!$H$8</f>
        <v>Rumänien</v>
      </c>
      <c r="D1794" s="5" t="s">
        <v>71</v>
      </c>
      <c r="E1794" s="5">
        <f>'2020_1-2-4_Download'!H87</f>
        <v>57</v>
      </c>
    </row>
    <row r="1795" spans="1:5">
      <c r="A1795" s="5">
        <f>'2020_1-2-4_Download'!D88</f>
        <v>2011</v>
      </c>
      <c r="B1795" s="5" t="str">
        <f>'2020_1-2-4_Download'!C88</f>
        <v>Lüneburg</v>
      </c>
      <c r="C1795" s="147" t="str">
        <f>'2020_1-2-4_Download'!$H$8</f>
        <v>Rumänien</v>
      </c>
      <c r="D1795" s="5" t="s">
        <v>71</v>
      </c>
      <c r="E1795" s="5">
        <f>'2020_1-2-4_Download'!H88</f>
        <v>77</v>
      </c>
    </row>
    <row r="1796" spans="1:5">
      <c r="A1796" s="5">
        <f>'2020_1-2-4_Download'!D89</f>
        <v>2011</v>
      </c>
      <c r="B1796" s="5" t="str">
        <f>'2020_1-2-4_Download'!C89</f>
        <v>Osterholz</v>
      </c>
      <c r="C1796" s="147" t="str">
        <f>'2020_1-2-4_Download'!$H$8</f>
        <v>Rumänien</v>
      </c>
      <c r="D1796" s="5" t="s">
        <v>71</v>
      </c>
      <c r="E1796" s="5">
        <f>'2020_1-2-4_Download'!H89</f>
        <v>64</v>
      </c>
    </row>
    <row r="1797" spans="1:5">
      <c r="A1797" s="5">
        <f>'2020_1-2-4_Download'!D90</f>
        <v>2011</v>
      </c>
      <c r="B1797" s="5" t="str">
        <f>'2020_1-2-4_Download'!C90</f>
        <v>Rotenburg (Wümme)</v>
      </c>
      <c r="C1797" s="147" t="str">
        <f>'2020_1-2-4_Download'!$H$8</f>
        <v>Rumänien</v>
      </c>
      <c r="D1797" s="5" t="s">
        <v>71</v>
      </c>
      <c r="E1797" s="5">
        <f>'2020_1-2-4_Download'!H90</f>
        <v>141</v>
      </c>
    </row>
    <row r="1798" spans="1:5">
      <c r="A1798" s="5">
        <f>'2020_1-2-4_Download'!D91</f>
        <v>2011</v>
      </c>
      <c r="B1798" s="5" t="str">
        <f>'2020_1-2-4_Download'!C91</f>
        <v>Heidekreis</v>
      </c>
      <c r="C1798" s="147" t="str">
        <f>'2020_1-2-4_Download'!$H$8</f>
        <v>Rumänien</v>
      </c>
      <c r="D1798" s="5" t="s">
        <v>71</v>
      </c>
      <c r="E1798" s="5">
        <f>'2020_1-2-4_Download'!H91</f>
        <v>58</v>
      </c>
    </row>
    <row r="1799" spans="1:5">
      <c r="A1799" s="5">
        <f>'2020_1-2-4_Download'!D92</f>
        <v>2011</v>
      </c>
      <c r="B1799" s="5" t="str">
        <f>'2020_1-2-4_Download'!C92</f>
        <v>Stade</v>
      </c>
      <c r="C1799" s="147" t="str">
        <f>'2020_1-2-4_Download'!$H$8</f>
        <v>Rumänien</v>
      </c>
      <c r="D1799" s="5" t="s">
        <v>71</v>
      </c>
      <c r="E1799" s="5">
        <f>'2020_1-2-4_Download'!H92</f>
        <v>152</v>
      </c>
    </row>
    <row r="1800" spans="1:5">
      <c r="A1800" s="5">
        <f>'2020_1-2-4_Download'!D93</f>
        <v>2011</v>
      </c>
      <c r="B1800" s="5" t="str">
        <f>'2020_1-2-4_Download'!C93</f>
        <v>Uelzen</v>
      </c>
      <c r="C1800" s="147" t="str">
        <f>'2020_1-2-4_Download'!$H$8</f>
        <v>Rumänien</v>
      </c>
      <c r="D1800" s="5" t="s">
        <v>71</v>
      </c>
      <c r="E1800" s="5">
        <f>'2020_1-2-4_Download'!H93</f>
        <v>51</v>
      </c>
    </row>
    <row r="1801" spans="1:5">
      <c r="A1801" s="5">
        <f>'2020_1-2-4_Download'!D94</f>
        <v>2011</v>
      </c>
      <c r="B1801" s="5" t="str">
        <f>'2020_1-2-4_Download'!C94</f>
        <v>Verden</v>
      </c>
      <c r="C1801" s="147" t="str">
        <f>'2020_1-2-4_Download'!$H$8</f>
        <v>Rumänien</v>
      </c>
      <c r="D1801" s="5" t="s">
        <v>71</v>
      </c>
      <c r="E1801" s="5">
        <f>'2020_1-2-4_Download'!H94</f>
        <v>54</v>
      </c>
    </row>
    <row r="1802" spans="1:5">
      <c r="A1802" s="5">
        <f>'2020_1-2-4_Download'!D95</f>
        <v>2011</v>
      </c>
      <c r="B1802" s="5" t="str">
        <f>'2020_1-2-4_Download'!C95</f>
        <v>Statistische Region Lüneburg</v>
      </c>
      <c r="C1802" s="147" t="str">
        <f>'2020_1-2-4_Download'!$H$8</f>
        <v>Rumänien</v>
      </c>
      <c r="D1802" s="5" t="s">
        <v>71</v>
      </c>
      <c r="E1802" s="5">
        <f>'2020_1-2-4_Download'!H95</f>
        <v>1012</v>
      </c>
    </row>
    <row r="1803" spans="1:5">
      <c r="A1803" s="5">
        <f>'2020_1-2-4_Download'!D96</f>
        <v>2011</v>
      </c>
      <c r="B1803" s="5" t="str">
        <f>'2020_1-2-4_Download'!C96</f>
        <v>Delmenhorst  Stadt</v>
      </c>
      <c r="C1803" s="147" t="str">
        <f>'2020_1-2-4_Download'!$H$8</f>
        <v>Rumänien</v>
      </c>
      <c r="D1803" s="5" t="s">
        <v>71</v>
      </c>
      <c r="E1803" s="5">
        <f>'2020_1-2-4_Download'!H96</f>
        <v>47</v>
      </c>
    </row>
    <row r="1804" spans="1:5">
      <c r="A1804" s="5">
        <f>'2020_1-2-4_Download'!D97</f>
        <v>2011</v>
      </c>
      <c r="B1804" s="5" t="str">
        <f>'2020_1-2-4_Download'!C97</f>
        <v>Emden  Stadt</v>
      </c>
      <c r="C1804" s="147" t="str">
        <f>'2020_1-2-4_Download'!$H$8</f>
        <v>Rumänien</v>
      </c>
      <c r="D1804" s="5" t="s">
        <v>71</v>
      </c>
      <c r="E1804" s="5">
        <f>'2020_1-2-4_Download'!H97</f>
        <v>80</v>
      </c>
    </row>
    <row r="1805" spans="1:5">
      <c r="A1805" s="5">
        <f>'2020_1-2-4_Download'!D98</f>
        <v>2011</v>
      </c>
      <c r="B1805" s="5" t="str">
        <f>'2020_1-2-4_Download'!C98</f>
        <v>Oldenburg(Oldb)  Stadt</v>
      </c>
      <c r="C1805" s="147" t="str">
        <f>'2020_1-2-4_Download'!$H$8</f>
        <v>Rumänien</v>
      </c>
      <c r="D1805" s="5" t="s">
        <v>71</v>
      </c>
      <c r="E1805" s="5">
        <f>'2020_1-2-4_Download'!H98</f>
        <v>162</v>
      </c>
    </row>
    <row r="1806" spans="1:5">
      <c r="A1806" s="5">
        <f>'2020_1-2-4_Download'!D99</f>
        <v>2011</v>
      </c>
      <c r="B1806" s="5" t="str">
        <f>'2020_1-2-4_Download'!C99</f>
        <v>Osnabrück  Stadt</v>
      </c>
      <c r="C1806" s="147" t="str">
        <f>'2020_1-2-4_Download'!$H$8</f>
        <v>Rumänien</v>
      </c>
      <c r="D1806" s="5" t="s">
        <v>71</v>
      </c>
      <c r="E1806" s="5">
        <f>'2020_1-2-4_Download'!H99</f>
        <v>263</v>
      </c>
    </row>
    <row r="1807" spans="1:5">
      <c r="A1807" s="5">
        <f>'2020_1-2-4_Download'!D100</f>
        <v>2011</v>
      </c>
      <c r="B1807" s="5" t="str">
        <f>'2020_1-2-4_Download'!C100</f>
        <v>Wilhelmshaven  Stadt</v>
      </c>
      <c r="C1807" s="147" t="str">
        <f>'2020_1-2-4_Download'!$H$8</f>
        <v>Rumänien</v>
      </c>
      <c r="D1807" s="5" t="s">
        <v>71</v>
      </c>
      <c r="E1807" s="5">
        <f>'2020_1-2-4_Download'!H100</f>
        <v>74</v>
      </c>
    </row>
    <row r="1808" spans="1:5">
      <c r="A1808" s="5">
        <f>'2020_1-2-4_Download'!D101</f>
        <v>2011</v>
      </c>
      <c r="B1808" s="5" t="str">
        <f>'2020_1-2-4_Download'!C101</f>
        <v>Ammerland</v>
      </c>
      <c r="C1808" s="147" t="str">
        <f>'2020_1-2-4_Download'!$H$8</f>
        <v>Rumänien</v>
      </c>
      <c r="D1808" s="5" t="s">
        <v>71</v>
      </c>
      <c r="E1808" s="5">
        <f>'2020_1-2-4_Download'!H101</f>
        <v>93</v>
      </c>
    </row>
    <row r="1809" spans="1:5">
      <c r="A1809" s="5">
        <f>'2020_1-2-4_Download'!D102</f>
        <v>2011</v>
      </c>
      <c r="B1809" s="5" t="str">
        <f>'2020_1-2-4_Download'!C102</f>
        <v>Aurich</v>
      </c>
      <c r="C1809" s="147" t="str">
        <f>'2020_1-2-4_Download'!$H$8</f>
        <v>Rumänien</v>
      </c>
      <c r="D1809" s="5" t="s">
        <v>71</v>
      </c>
      <c r="E1809" s="5">
        <f>'2020_1-2-4_Download'!H102</f>
        <v>74</v>
      </c>
    </row>
    <row r="1810" spans="1:5">
      <c r="A1810" s="5">
        <f>'2020_1-2-4_Download'!D103</f>
        <v>2011</v>
      </c>
      <c r="B1810" s="5" t="str">
        <f>'2020_1-2-4_Download'!C103</f>
        <v>Cloppenburg</v>
      </c>
      <c r="C1810" s="147" t="str">
        <f>'2020_1-2-4_Download'!$H$8</f>
        <v>Rumänien</v>
      </c>
      <c r="D1810" s="5" t="s">
        <v>71</v>
      </c>
      <c r="E1810" s="5">
        <f>'2020_1-2-4_Download'!H103</f>
        <v>1109</v>
      </c>
    </row>
    <row r="1811" spans="1:5">
      <c r="A1811" s="5">
        <f>'2020_1-2-4_Download'!D104</f>
        <v>2011</v>
      </c>
      <c r="B1811" s="5" t="str">
        <f>'2020_1-2-4_Download'!C104</f>
        <v>Emsland</v>
      </c>
      <c r="C1811" s="147" t="str">
        <f>'2020_1-2-4_Download'!$H$8</f>
        <v>Rumänien</v>
      </c>
      <c r="D1811" s="5" t="s">
        <v>71</v>
      </c>
      <c r="E1811" s="5">
        <f>'2020_1-2-4_Download'!H104</f>
        <v>985</v>
      </c>
    </row>
    <row r="1812" spans="1:5">
      <c r="A1812" s="5">
        <f>'2020_1-2-4_Download'!D105</f>
        <v>2011</v>
      </c>
      <c r="B1812" s="5" t="str">
        <f>'2020_1-2-4_Download'!C105</f>
        <v>Friesland</v>
      </c>
      <c r="C1812" s="147" t="str">
        <f>'2020_1-2-4_Download'!$H$8</f>
        <v>Rumänien</v>
      </c>
      <c r="D1812" s="5" t="s">
        <v>71</v>
      </c>
      <c r="E1812" s="5">
        <f>'2020_1-2-4_Download'!H105</f>
        <v>45</v>
      </c>
    </row>
    <row r="1813" spans="1:5">
      <c r="A1813" s="5">
        <f>'2020_1-2-4_Download'!D106</f>
        <v>2011</v>
      </c>
      <c r="B1813" s="5" t="str">
        <f>'2020_1-2-4_Download'!C106</f>
        <v>Grafschaft Bentheim</v>
      </c>
      <c r="C1813" s="147" t="str">
        <f>'2020_1-2-4_Download'!$H$8</f>
        <v>Rumänien</v>
      </c>
      <c r="D1813" s="5" t="s">
        <v>71</v>
      </c>
      <c r="E1813" s="5">
        <f>'2020_1-2-4_Download'!H106</f>
        <v>178</v>
      </c>
    </row>
    <row r="1814" spans="1:5">
      <c r="A1814" s="5">
        <f>'2020_1-2-4_Download'!D107</f>
        <v>2011</v>
      </c>
      <c r="B1814" s="5" t="str">
        <f>'2020_1-2-4_Download'!C107</f>
        <v>Leer</v>
      </c>
      <c r="C1814" s="147" t="str">
        <f>'2020_1-2-4_Download'!$H$8</f>
        <v>Rumänien</v>
      </c>
      <c r="D1814" s="5" t="s">
        <v>71</v>
      </c>
      <c r="E1814" s="5">
        <f>'2020_1-2-4_Download'!H107</f>
        <v>204</v>
      </c>
    </row>
    <row r="1815" spans="1:5">
      <c r="A1815" s="5">
        <f>'2020_1-2-4_Download'!D108</f>
        <v>2011</v>
      </c>
      <c r="B1815" s="5" t="str">
        <f>'2020_1-2-4_Download'!C108</f>
        <v>Oldenburg</v>
      </c>
      <c r="C1815" s="147" t="str">
        <f>'2020_1-2-4_Download'!$H$8</f>
        <v>Rumänien</v>
      </c>
      <c r="D1815" s="5" t="s">
        <v>71</v>
      </c>
      <c r="E1815" s="5">
        <f>'2020_1-2-4_Download'!H108</f>
        <v>246</v>
      </c>
    </row>
    <row r="1816" spans="1:5">
      <c r="A1816" s="5">
        <f>'2020_1-2-4_Download'!D109</f>
        <v>2011</v>
      </c>
      <c r="B1816" s="5" t="str">
        <f>'2020_1-2-4_Download'!C109</f>
        <v>Osnabrück</v>
      </c>
      <c r="C1816" s="147" t="str">
        <f>'2020_1-2-4_Download'!$H$8</f>
        <v>Rumänien</v>
      </c>
      <c r="D1816" s="5" t="s">
        <v>71</v>
      </c>
      <c r="E1816" s="5">
        <f>'2020_1-2-4_Download'!H109</f>
        <v>723</v>
      </c>
    </row>
    <row r="1817" spans="1:5">
      <c r="A1817" s="5">
        <f>'2020_1-2-4_Download'!D110</f>
        <v>2011</v>
      </c>
      <c r="B1817" s="5" t="str">
        <f>'2020_1-2-4_Download'!C110</f>
        <v>Vechta</v>
      </c>
      <c r="C1817" s="147" t="str">
        <f>'2020_1-2-4_Download'!$H$8</f>
        <v>Rumänien</v>
      </c>
      <c r="D1817" s="5" t="s">
        <v>71</v>
      </c>
      <c r="E1817" s="5">
        <f>'2020_1-2-4_Download'!H110</f>
        <v>641</v>
      </c>
    </row>
    <row r="1818" spans="1:5">
      <c r="A1818" s="5">
        <f>'2020_1-2-4_Download'!D111</f>
        <v>2011</v>
      </c>
      <c r="B1818" s="5" t="str">
        <f>'2020_1-2-4_Download'!C111</f>
        <v>Wesermarsch</v>
      </c>
      <c r="C1818" s="147" t="str">
        <f>'2020_1-2-4_Download'!$H$8</f>
        <v>Rumänien</v>
      </c>
      <c r="D1818" s="5" t="s">
        <v>71</v>
      </c>
      <c r="E1818" s="5">
        <f>'2020_1-2-4_Download'!H111</f>
        <v>120</v>
      </c>
    </row>
    <row r="1819" spans="1:5">
      <c r="A1819" s="5">
        <f>'2020_1-2-4_Download'!D112</f>
        <v>2011</v>
      </c>
      <c r="B1819" s="5" t="str">
        <f>'2020_1-2-4_Download'!C112</f>
        <v>Wittmund</v>
      </c>
      <c r="C1819" s="147" t="str">
        <f>'2020_1-2-4_Download'!$H$8</f>
        <v>Rumänien</v>
      </c>
      <c r="D1819" s="5" t="s">
        <v>71</v>
      </c>
      <c r="E1819" s="5">
        <f>'2020_1-2-4_Download'!H112</f>
        <v>22</v>
      </c>
    </row>
    <row r="1820" spans="1:5">
      <c r="A1820" s="5">
        <f>'2020_1-2-4_Download'!D113</f>
        <v>2011</v>
      </c>
      <c r="B1820" s="5" t="str">
        <f>'2020_1-2-4_Download'!C113</f>
        <v>Statistische Region Weser-Ems</v>
      </c>
      <c r="C1820" s="147" t="str">
        <f>'2020_1-2-4_Download'!$H$8</f>
        <v>Rumänien</v>
      </c>
      <c r="D1820" s="5" t="s">
        <v>71</v>
      </c>
      <c r="E1820" s="5">
        <f>'2020_1-2-4_Download'!H113</f>
        <v>5066</v>
      </c>
    </row>
    <row r="1821" spans="1:5">
      <c r="A1821" s="5">
        <f>'2020_1-2-4_Download'!D114</f>
        <v>2011</v>
      </c>
      <c r="B1821" s="5" t="str">
        <f>'2020_1-2-4_Download'!C114</f>
        <v>Niedersachsen</v>
      </c>
      <c r="C1821" s="147" t="str">
        <f>'2020_1-2-4_Download'!$H$8</f>
        <v>Rumänien</v>
      </c>
      <c r="D1821" s="5" t="s">
        <v>71</v>
      </c>
      <c r="E1821" s="5">
        <f>'2020_1-2-4_Download'!H114</f>
        <v>9101</v>
      </c>
    </row>
    <row r="1822" spans="1:5">
      <c r="A1822" s="5">
        <f>'2020_1-2-4_Download'!D115</f>
        <v>2012</v>
      </c>
      <c r="B1822" s="5" t="str">
        <f>'2020_1-2-4_Download'!C115</f>
        <v>Braunschweig  Stadt</v>
      </c>
      <c r="C1822" s="147" t="str">
        <f>'2020_1-2-4_Download'!$H$8</f>
        <v>Rumänien</v>
      </c>
      <c r="D1822" s="5" t="s">
        <v>71</v>
      </c>
      <c r="E1822" s="5">
        <f>'2020_1-2-4_Download'!H115</f>
        <v>239</v>
      </c>
    </row>
    <row r="1823" spans="1:5">
      <c r="A1823" s="5">
        <f>'2020_1-2-4_Download'!D116</f>
        <v>2012</v>
      </c>
      <c r="B1823" s="5" t="str">
        <f>'2020_1-2-4_Download'!C116</f>
        <v>Salzgitter  Stadt</v>
      </c>
      <c r="C1823" s="147" t="str">
        <f>'2020_1-2-4_Download'!$H$8</f>
        <v>Rumänien</v>
      </c>
      <c r="D1823" s="5" t="s">
        <v>71</v>
      </c>
      <c r="E1823" s="5">
        <f>'2020_1-2-4_Download'!H116</f>
        <v>169</v>
      </c>
    </row>
    <row r="1824" spans="1:5">
      <c r="A1824" s="5">
        <f>'2020_1-2-4_Download'!D117</f>
        <v>2012</v>
      </c>
      <c r="B1824" s="5" t="str">
        <f>'2020_1-2-4_Download'!C117</f>
        <v>Wolfsburg  Stadt</v>
      </c>
      <c r="C1824" s="147" t="str">
        <f>'2020_1-2-4_Download'!$H$8</f>
        <v>Rumänien</v>
      </c>
      <c r="D1824" s="5" t="s">
        <v>71</v>
      </c>
      <c r="E1824" s="5">
        <f>'2020_1-2-4_Download'!H117</f>
        <v>127</v>
      </c>
    </row>
    <row r="1825" spans="1:5">
      <c r="A1825" s="5">
        <f>'2020_1-2-4_Download'!D118</f>
        <v>2012</v>
      </c>
      <c r="B1825" s="5" t="str">
        <f>'2020_1-2-4_Download'!C118</f>
        <v>Gifhorn</v>
      </c>
      <c r="C1825" s="147" t="str">
        <f>'2020_1-2-4_Download'!$H$8</f>
        <v>Rumänien</v>
      </c>
      <c r="D1825" s="5" t="s">
        <v>71</v>
      </c>
      <c r="E1825" s="5">
        <f>'2020_1-2-4_Download'!H118</f>
        <v>103</v>
      </c>
    </row>
    <row r="1826" spans="1:5">
      <c r="A1826" s="5">
        <f>'2020_1-2-4_Download'!D119</f>
        <v>2012</v>
      </c>
      <c r="B1826" s="5" t="str">
        <f>'2020_1-2-4_Download'!C119</f>
        <v>Goslar</v>
      </c>
      <c r="C1826" s="147" t="str">
        <f>'2020_1-2-4_Download'!$H$8</f>
        <v>Rumänien</v>
      </c>
      <c r="D1826" s="5" t="s">
        <v>71</v>
      </c>
      <c r="E1826" s="5">
        <f>'2020_1-2-4_Download'!H119</f>
        <v>119</v>
      </c>
    </row>
    <row r="1827" spans="1:5">
      <c r="A1827" s="5">
        <f>'2020_1-2-4_Download'!D120</f>
        <v>2012</v>
      </c>
      <c r="B1827" s="5" t="str">
        <f>'2020_1-2-4_Download'!C120</f>
        <v>Helmstedt</v>
      </c>
      <c r="C1827" s="147" t="str">
        <f>'2020_1-2-4_Download'!$H$8</f>
        <v>Rumänien</v>
      </c>
      <c r="D1827" s="5" t="s">
        <v>71</v>
      </c>
      <c r="E1827" s="5">
        <f>'2020_1-2-4_Download'!H120</f>
        <v>58</v>
      </c>
    </row>
    <row r="1828" spans="1:5">
      <c r="A1828" s="5">
        <f>'2020_1-2-4_Download'!D121</f>
        <v>2012</v>
      </c>
      <c r="B1828" s="5" t="str">
        <f>'2020_1-2-4_Download'!C121</f>
        <v>Northeim</v>
      </c>
      <c r="C1828" s="147" t="str">
        <f>'2020_1-2-4_Download'!$H$8</f>
        <v>Rumänien</v>
      </c>
      <c r="D1828" s="5" t="s">
        <v>71</v>
      </c>
      <c r="E1828" s="5">
        <f>'2020_1-2-4_Download'!H121</f>
        <v>87</v>
      </c>
    </row>
    <row r="1829" spans="1:5">
      <c r="A1829" s="5">
        <f>'2020_1-2-4_Download'!D122</f>
        <v>2012</v>
      </c>
      <c r="B1829" s="5" t="str">
        <f>'2020_1-2-4_Download'!C122</f>
        <v>Peine</v>
      </c>
      <c r="C1829" s="147" t="str">
        <f>'2020_1-2-4_Download'!$H$8</f>
        <v>Rumänien</v>
      </c>
      <c r="D1829" s="5" t="s">
        <v>71</v>
      </c>
      <c r="E1829" s="5">
        <f>'2020_1-2-4_Download'!H122</f>
        <v>58</v>
      </c>
    </row>
    <row r="1830" spans="1:5">
      <c r="A1830" s="5">
        <f>'2020_1-2-4_Download'!D123</f>
        <v>2012</v>
      </c>
      <c r="B1830" s="5" t="str">
        <f>'2020_1-2-4_Download'!C123</f>
        <v>Wolfenbüttel</v>
      </c>
      <c r="C1830" s="147" t="str">
        <f>'2020_1-2-4_Download'!$H$8</f>
        <v>Rumänien</v>
      </c>
      <c r="D1830" s="5" t="s">
        <v>71</v>
      </c>
      <c r="E1830" s="5">
        <f>'2020_1-2-4_Download'!H123</f>
        <v>57</v>
      </c>
    </row>
    <row r="1831" spans="1:5">
      <c r="A1831" s="5">
        <f>'2020_1-2-4_Download'!D124</f>
        <v>2012</v>
      </c>
      <c r="B1831" s="5" t="str">
        <f>'2020_1-2-4_Download'!C124</f>
        <v>Göttingen</v>
      </c>
      <c r="C1831" s="147" t="str">
        <f>'2020_1-2-4_Download'!$H$8</f>
        <v>Rumänien</v>
      </c>
      <c r="D1831" s="5" t="s">
        <v>71</v>
      </c>
      <c r="E1831" s="5">
        <f>'2020_1-2-4_Download'!H124</f>
        <v>246</v>
      </c>
    </row>
    <row r="1832" spans="1:5">
      <c r="A1832" s="5">
        <f>'2020_1-2-4_Download'!D125</f>
        <v>2012</v>
      </c>
      <c r="B1832" s="5" t="str">
        <f>'2020_1-2-4_Download'!C125</f>
        <v>Statistische Region Braunschweig</v>
      </c>
      <c r="C1832" s="147" t="str">
        <f>'2020_1-2-4_Download'!$H$8</f>
        <v>Rumänien</v>
      </c>
      <c r="D1832" s="5" t="s">
        <v>71</v>
      </c>
      <c r="E1832" s="5">
        <f>'2020_1-2-4_Download'!H125</f>
        <v>1263</v>
      </c>
    </row>
    <row r="1833" spans="1:5">
      <c r="A1833" s="5">
        <f>'2020_1-2-4_Download'!D126</f>
        <v>2012</v>
      </c>
      <c r="B1833" s="5" t="str">
        <f>'2020_1-2-4_Download'!C126</f>
        <v>Hannover  Region</v>
      </c>
      <c r="C1833" s="147" t="str">
        <f>'2020_1-2-4_Download'!$H$8</f>
        <v>Rumänien</v>
      </c>
      <c r="D1833" s="5" t="s">
        <v>71</v>
      </c>
      <c r="E1833" s="5">
        <f>'2020_1-2-4_Download'!H126</f>
        <v>1756</v>
      </c>
    </row>
    <row r="1834" spans="1:5">
      <c r="A1834" s="5">
        <f>'2020_1-2-4_Download'!D127</f>
        <v>2012</v>
      </c>
      <c r="B1834" s="5" t="str">
        <f>'2020_1-2-4_Download'!C127</f>
        <v>dav. Hannover  Lhst.</v>
      </c>
      <c r="C1834" s="147" t="str">
        <f>'2020_1-2-4_Download'!$H$8</f>
        <v>Rumänien</v>
      </c>
      <c r="D1834" s="5" t="s">
        <v>71</v>
      </c>
      <c r="E1834" s="5">
        <f>'2020_1-2-4_Download'!H127</f>
        <v>1217</v>
      </c>
    </row>
    <row r="1835" spans="1:5">
      <c r="A1835" s="5">
        <f>'2020_1-2-4_Download'!D128</f>
        <v>2012</v>
      </c>
      <c r="B1835" s="5" t="str">
        <f>'2020_1-2-4_Download'!C128</f>
        <v>dav. Hannover  Umland</v>
      </c>
      <c r="C1835" s="147" t="str">
        <f>'2020_1-2-4_Download'!$H$8</f>
        <v>Rumänien</v>
      </c>
      <c r="D1835" s="5" t="s">
        <v>71</v>
      </c>
      <c r="E1835" s="5">
        <f>'2020_1-2-4_Download'!H128</f>
        <v>539</v>
      </c>
    </row>
    <row r="1836" spans="1:5">
      <c r="A1836" s="5">
        <f>'2020_1-2-4_Download'!D129</f>
        <v>2012</v>
      </c>
      <c r="B1836" s="5" t="str">
        <f>'2020_1-2-4_Download'!C129</f>
        <v>Diepholz</v>
      </c>
      <c r="C1836" s="147" t="str">
        <f>'2020_1-2-4_Download'!$H$8</f>
        <v>Rumänien</v>
      </c>
      <c r="D1836" s="5" t="s">
        <v>71</v>
      </c>
      <c r="E1836" s="5">
        <f>'2020_1-2-4_Download'!H129</f>
        <v>320</v>
      </c>
    </row>
    <row r="1837" spans="1:5">
      <c r="A1837" s="5">
        <f>'2020_1-2-4_Download'!D130</f>
        <v>2012</v>
      </c>
      <c r="B1837" s="5" t="str">
        <f>'2020_1-2-4_Download'!C130</f>
        <v>Hameln-Pyrmont</v>
      </c>
      <c r="C1837" s="147" t="str">
        <f>'2020_1-2-4_Download'!$H$8</f>
        <v>Rumänien</v>
      </c>
      <c r="D1837" s="5" t="s">
        <v>71</v>
      </c>
      <c r="E1837" s="5">
        <f>'2020_1-2-4_Download'!H130</f>
        <v>188</v>
      </c>
    </row>
    <row r="1838" spans="1:5">
      <c r="A1838" s="5">
        <f>'2020_1-2-4_Download'!D131</f>
        <v>2012</v>
      </c>
      <c r="B1838" s="5" t="str">
        <f>'2020_1-2-4_Download'!C131</f>
        <v>Hildesheim</v>
      </c>
      <c r="C1838" s="147" t="str">
        <f>'2020_1-2-4_Download'!$H$8</f>
        <v>Rumänien</v>
      </c>
      <c r="D1838" s="5" t="s">
        <v>71</v>
      </c>
      <c r="E1838" s="5">
        <f>'2020_1-2-4_Download'!H131</f>
        <v>222</v>
      </c>
    </row>
    <row r="1839" spans="1:5">
      <c r="A1839" s="5">
        <f>'2020_1-2-4_Download'!D132</f>
        <v>2012</v>
      </c>
      <c r="B1839" s="5" t="str">
        <f>'2020_1-2-4_Download'!C132</f>
        <v>Holzminden</v>
      </c>
      <c r="C1839" s="147" t="str">
        <f>'2020_1-2-4_Download'!$H$8</f>
        <v>Rumänien</v>
      </c>
      <c r="D1839" s="5" t="s">
        <v>71</v>
      </c>
      <c r="E1839" s="5">
        <f>'2020_1-2-4_Download'!H132</f>
        <v>27</v>
      </c>
    </row>
    <row r="1840" spans="1:5">
      <c r="A1840" s="5">
        <f>'2020_1-2-4_Download'!D133</f>
        <v>2012</v>
      </c>
      <c r="B1840" s="5" t="str">
        <f>'2020_1-2-4_Download'!C133</f>
        <v>Nienburg (Weser)</v>
      </c>
      <c r="C1840" s="147" t="str">
        <f>'2020_1-2-4_Download'!$H$8</f>
        <v>Rumänien</v>
      </c>
      <c r="D1840" s="5" t="s">
        <v>71</v>
      </c>
      <c r="E1840" s="5">
        <f>'2020_1-2-4_Download'!H133</f>
        <v>160</v>
      </c>
    </row>
    <row r="1841" spans="1:5">
      <c r="A1841" s="5">
        <f>'2020_1-2-4_Download'!D134</f>
        <v>2012</v>
      </c>
      <c r="B1841" s="5" t="str">
        <f>'2020_1-2-4_Download'!C134</f>
        <v>Schaumburg</v>
      </c>
      <c r="C1841" s="147" t="str">
        <f>'2020_1-2-4_Download'!$H$8</f>
        <v>Rumänien</v>
      </c>
      <c r="D1841" s="5" t="s">
        <v>71</v>
      </c>
      <c r="E1841" s="5">
        <f>'2020_1-2-4_Download'!H134</f>
        <v>83</v>
      </c>
    </row>
    <row r="1842" spans="1:5">
      <c r="A1842" s="5">
        <f>'2020_1-2-4_Download'!D135</f>
        <v>2012</v>
      </c>
      <c r="B1842" s="5" t="str">
        <f>'2020_1-2-4_Download'!C135</f>
        <v>Statistische Region Hannover</v>
      </c>
      <c r="C1842" s="147" t="str">
        <f>'2020_1-2-4_Download'!$H$8</f>
        <v>Rumänien</v>
      </c>
      <c r="D1842" s="5" t="s">
        <v>71</v>
      </c>
      <c r="E1842" s="5">
        <f>'2020_1-2-4_Download'!H135</f>
        <v>2756</v>
      </c>
    </row>
    <row r="1843" spans="1:5">
      <c r="A1843" s="5">
        <f>'2020_1-2-4_Download'!D136</f>
        <v>2012</v>
      </c>
      <c r="B1843" s="5" t="str">
        <f>'2020_1-2-4_Download'!C136</f>
        <v>Celle</v>
      </c>
      <c r="C1843" s="147" t="str">
        <f>'2020_1-2-4_Download'!$H$8</f>
        <v>Rumänien</v>
      </c>
      <c r="D1843" s="5" t="s">
        <v>71</v>
      </c>
      <c r="E1843" s="5">
        <f>'2020_1-2-4_Download'!H136</f>
        <v>143</v>
      </c>
    </row>
    <row r="1844" spans="1:5">
      <c r="A1844" s="5">
        <f>'2020_1-2-4_Download'!D137</f>
        <v>2012</v>
      </c>
      <c r="B1844" s="5" t="str">
        <f>'2020_1-2-4_Download'!C137</f>
        <v>Cuxhaven</v>
      </c>
      <c r="C1844" s="147" t="str">
        <f>'2020_1-2-4_Download'!$H$8</f>
        <v>Rumänien</v>
      </c>
      <c r="D1844" s="5" t="s">
        <v>71</v>
      </c>
      <c r="E1844" s="5">
        <f>'2020_1-2-4_Download'!H137</f>
        <v>61</v>
      </c>
    </row>
    <row r="1845" spans="1:5">
      <c r="A1845" s="5">
        <f>'2020_1-2-4_Download'!D138</f>
        <v>2012</v>
      </c>
      <c r="B1845" s="5" t="str">
        <f>'2020_1-2-4_Download'!C138</f>
        <v>Harburg</v>
      </c>
      <c r="C1845" s="147" t="str">
        <f>'2020_1-2-4_Download'!$H$8</f>
        <v>Rumänien</v>
      </c>
      <c r="D1845" s="5" t="s">
        <v>71</v>
      </c>
      <c r="E1845" s="5">
        <f>'2020_1-2-4_Download'!H138</f>
        <v>216</v>
      </c>
    </row>
    <row r="1846" spans="1:5">
      <c r="A1846" s="5">
        <f>'2020_1-2-4_Download'!D139</f>
        <v>2012</v>
      </c>
      <c r="B1846" s="5" t="str">
        <f>'2020_1-2-4_Download'!C139</f>
        <v>Lüchow-Dannenberg</v>
      </c>
      <c r="C1846" s="147" t="str">
        <f>'2020_1-2-4_Download'!$H$8</f>
        <v>Rumänien</v>
      </c>
      <c r="D1846" s="5" t="s">
        <v>71</v>
      </c>
      <c r="E1846" s="5">
        <f>'2020_1-2-4_Download'!H139</f>
        <v>106</v>
      </c>
    </row>
    <row r="1847" spans="1:5">
      <c r="A1847" s="5">
        <f>'2020_1-2-4_Download'!D140</f>
        <v>2012</v>
      </c>
      <c r="B1847" s="5" t="str">
        <f>'2020_1-2-4_Download'!C140</f>
        <v>Lüneburg</v>
      </c>
      <c r="C1847" s="147" t="str">
        <f>'2020_1-2-4_Download'!$H$8</f>
        <v>Rumänien</v>
      </c>
      <c r="D1847" s="5" t="s">
        <v>71</v>
      </c>
      <c r="E1847" s="5">
        <f>'2020_1-2-4_Download'!H140</f>
        <v>129</v>
      </c>
    </row>
    <row r="1848" spans="1:5">
      <c r="A1848" s="5">
        <f>'2020_1-2-4_Download'!D141</f>
        <v>2012</v>
      </c>
      <c r="B1848" s="5" t="str">
        <f>'2020_1-2-4_Download'!C141</f>
        <v>Osterholz</v>
      </c>
      <c r="C1848" s="147" t="str">
        <f>'2020_1-2-4_Download'!$H$8</f>
        <v>Rumänien</v>
      </c>
      <c r="D1848" s="5" t="s">
        <v>71</v>
      </c>
      <c r="E1848" s="5">
        <f>'2020_1-2-4_Download'!H141</f>
        <v>70</v>
      </c>
    </row>
    <row r="1849" spans="1:5">
      <c r="A1849" s="5">
        <f>'2020_1-2-4_Download'!D142</f>
        <v>2012</v>
      </c>
      <c r="B1849" s="5" t="str">
        <f>'2020_1-2-4_Download'!C142</f>
        <v>Rotenburg (Wümme)</v>
      </c>
      <c r="C1849" s="147" t="str">
        <f>'2020_1-2-4_Download'!$H$8</f>
        <v>Rumänien</v>
      </c>
      <c r="D1849" s="5" t="s">
        <v>71</v>
      </c>
      <c r="E1849" s="5">
        <f>'2020_1-2-4_Download'!H142</f>
        <v>186</v>
      </c>
    </row>
    <row r="1850" spans="1:5">
      <c r="A1850" s="5">
        <f>'2020_1-2-4_Download'!D143</f>
        <v>2012</v>
      </c>
      <c r="B1850" s="5" t="str">
        <f>'2020_1-2-4_Download'!C143</f>
        <v>Heidekreis</v>
      </c>
      <c r="C1850" s="147" t="str">
        <f>'2020_1-2-4_Download'!$H$8</f>
        <v>Rumänien</v>
      </c>
      <c r="D1850" s="5" t="s">
        <v>71</v>
      </c>
      <c r="E1850" s="5">
        <f>'2020_1-2-4_Download'!H143</f>
        <v>86</v>
      </c>
    </row>
    <row r="1851" spans="1:5">
      <c r="A1851" s="5">
        <f>'2020_1-2-4_Download'!D144</f>
        <v>2012</v>
      </c>
      <c r="B1851" s="5" t="str">
        <f>'2020_1-2-4_Download'!C144</f>
        <v>Stade</v>
      </c>
      <c r="C1851" s="147" t="str">
        <f>'2020_1-2-4_Download'!$H$8</f>
        <v>Rumänien</v>
      </c>
      <c r="D1851" s="5" t="s">
        <v>71</v>
      </c>
      <c r="E1851" s="5">
        <f>'2020_1-2-4_Download'!H144</f>
        <v>196</v>
      </c>
    </row>
    <row r="1852" spans="1:5">
      <c r="A1852" s="5">
        <f>'2020_1-2-4_Download'!D145</f>
        <v>2012</v>
      </c>
      <c r="B1852" s="5" t="str">
        <f>'2020_1-2-4_Download'!C145</f>
        <v>Uelzen</v>
      </c>
      <c r="C1852" s="147" t="str">
        <f>'2020_1-2-4_Download'!$H$8</f>
        <v>Rumänien</v>
      </c>
      <c r="D1852" s="5" t="s">
        <v>71</v>
      </c>
      <c r="E1852" s="5">
        <f>'2020_1-2-4_Download'!H145</f>
        <v>64</v>
      </c>
    </row>
    <row r="1853" spans="1:5">
      <c r="A1853" s="5">
        <f>'2020_1-2-4_Download'!D146</f>
        <v>2012</v>
      </c>
      <c r="B1853" s="5" t="str">
        <f>'2020_1-2-4_Download'!C146</f>
        <v>Verden</v>
      </c>
      <c r="C1853" s="147" t="str">
        <f>'2020_1-2-4_Download'!$H$8</f>
        <v>Rumänien</v>
      </c>
      <c r="D1853" s="5" t="s">
        <v>71</v>
      </c>
      <c r="E1853" s="5">
        <f>'2020_1-2-4_Download'!H146</f>
        <v>76</v>
      </c>
    </row>
    <row r="1854" spans="1:5">
      <c r="A1854" s="5">
        <f>'2020_1-2-4_Download'!D147</f>
        <v>2012</v>
      </c>
      <c r="B1854" s="5" t="str">
        <f>'2020_1-2-4_Download'!C147</f>
        <v>Statistische Region Lüneburg</v>
      </c>
      <c r="C1854" s="147" t="str">
        <f>'2020_1-2-4_Download'!$H$8</f>
        <v>Rumänien</v>
      </c>
      <c r="D1854" s="5" t="s">
        <v>71</v>
      </c>
      <c r="E1854" s="5">
        <f>'2020_1-2-4_Download'!H147</f>
        <v>1333</v>
      </c>
    </row>
    <row r="1855" spans="1:5">
      <c r="A1855" s="5">
        <f>'2020_1-2-4_Download'!D148</f>
        <v>2012</v>
      </c>
      <c r="B1855" s="5" t="str">
        <f>'2020_1-2-4_Download'!C148</f>
        <v>Delmenhorst  Stadt</v>
      </c>
      <c r="C1855" s="147" t="str">
        <f>'2020_1-2-4_Download'!$H$8</f>
        <v>Rumänien</v>
      </c>
      <c r="D1855" s="5" t="s">
        <v>71</v>
      </c>
      <c r="E1855" s="5">
        <f>'2020_1-2-4_Download'!H148</f>
        <v>86</v>
      </c>
    </row>
    <row r="1856" spans="1:5">
      <c r="A1856" s="5">
        <f>'2020_1-2-4_Download'!D149</f>
        <v>2012</v>
      </c>
      <c r="B1856" s="5" t="str">
        <f>'2020_1-2-4_Download'!C149</f>
        <v>Emden  Stadt</v>
      </c>
      <c r="C1856" s="147" t="str">
        <f>'2020_1-2-4_Download'!$H$8</f>
        <v>Rumänien</v>
      </c>
      <c r="D1856" s="5" t="s">
        <v>71</v>
      </c>
      <c r="E1856" s="5">
        <f>'2020_1-2-4_Download'!H149</f>
        <v>102</v>
      </c>
    </row>
    <row r="1857" spans="1:5">
      <c r="A1857" s="5">
        <f>'2020_1-2-4_Download'!D150</f>
        <v>2012</v>
      </c>
      <c r="B1857" s="5" t="str">
        <f>'2020_1-2-4_Download'!C150</f>
        <v>Oldenburg(Oldb)  Stadt</v>
      </c>
      <c r="C1857" s="147" t="str">
        <f>'2020_1-2-4_Download'!$H$8</f>
        <v>Rumänien</v>
      </c>
      <c r="D1857" s="5" t="s">
        <v>71</v>
      </c>
      <c r="E1857" s="5">
        <f>'2020_1-2-4_Download'!H150</f>
        <v>199</v>
      </c>
    </row>
    <row r="1858" spans="1:5">
      <c r="A1858" s="5">
        <f>'2020_1-2-4_Download'!D151</f>
        <v>2012</v>
      </c>
      <c r="B1858" s="5" t="str">
        <f>'2020_1-2-4_Download'!C151</f>
        <v>Osnabrück  Stadt</v>
      </c>
      <c r="C1858" s="147" t="str">
        <f>'2020_1-2-4_Download'!$H$8</f>
        <v>Rumänien</v>
      </c>
      <c r="D1858" s="5" t="s">
        <v>71</v>
      </c>
      <c r="E1858" s="5">
        <f>'2020_1-2-4_Download'!H151</f>
        <v>415</v>
      </c>
    </row>
    <row r="1859" spans="1:5">
      <c r="A1859" s="5">
        <f>'2020_1-2-4_Download'!D152</f>
        <v>2012</v>
      </c>
      <c r="B1859" s="5" t="str">
        <f>'2020_1-2-4_Download'!C152</f>
        <v>Wilhelmshaven  Stadt</v>
      </c>
      <c r="C1859" s="147" t="str">
        <f>'2020_1-2-4_Download'!$H$8</f>
        <v>Rumänien</v>
      </c>
      <c r="D1859" s="5" t="s">
        <v>71</v>
      </c>
      <c r="E1859" s="5">
        <f>'2020_1-2-4_Download'!H152</f>
        <v>98</v>
      </c>
    </row>
    <row r="1860" spans="1:5">
      <c r="A1860" s="5">
        <f>'2020_1-2-4_Download'!D153</f>
        <v>2012</v>
      </c>
      <c r="B1860" s="5" t="str">
        <f>'2020_1-2-4_Download'!C153</f>
        <v>Ammerland</v>
      </c>
      <c r="C1860" s="147" t="str">
        <f>'2020_1-2-4_Download'!$H$8</f>
        <v>Rumänien</v>
      </c>
      <c r="D1860" s="5" t="s">
        <v>71</v>
      </c>
      <c r="E1860" s="5">
        <f>'2020_1-2-4_Download'!H153</f>
        <v>136</v>
      </c>
    </row>
    <row r="1861" spans="1:5">
      <c r="A1861" s="5">
        <f>'2020_1-2-4_Download'!D154</f>
        <v>2012</v>
      </c>
      <c r="B1861" s="5" t="str">
        <f>'2020_1-2-4_Download'!C154</f>
        <v>Aurich</v>
      </c>
      <c r="C1861" s="147" t="str">
        <f>'2020_1-2-4_Download'!$H$8</f>
        <v>Rumänien</v>
      </c>
      <c r="D1861" s="5" t="s">
        <v>71</v>
      </c>
      <c r="E1861" s="5">
        <f>'2020_1-2-4_Download'!H154</f>
        <v>101</v>
      </c>
    </row>
    <row r="1862" spans="1:5">
      <c r="A1862" s="5">
        <f>'2020_1-2-4_Download'!D155</f>
        <v>2012</v>
      </c>
      <c r="B1862" s="5" t="str">
        <f>'2020_1-2-4_Download'!C155</f>
        <v>Cloppenburg</v>
      </c>
      <c r="C1862" s="147" t="str">
        <f>'2020_1-2-4_Download'!$H$8</f>
        <v>Rumänien</v>
      </c>
      <c r="D1862" s="5" t="s">
        <v>71</v>
      </c>
      <c r="E1862" s="5">
        <f>'2020_1-2-4_Download'!H155</f>
        <v>1393</v>
      </c>
    </row>
    <row r="1863" spans="1:5">
      <c r="A1863" s="5">
        <f>'2020_1-2-4_Download'!D156</f>
        <v>2012</v>
      </c>
      <c r="B1863" s="5" t="str">
        <f>'2020_1-2-4_Download'!C156</f>
        <v>Emsland</v>
      </c>
      <c r="C1863" s="147" t="str">
        <f>'2020_1-2-4_Download'!$H$8</f>
        <v>Rumänien</v>
      </c>
      <c r="D1863" s="5" t="s">
        <v>71</v>
      </c>
      <c r="E1863" s="5">
        <f>'2020_1-2-4_Download'!H156</f>
        <v>1411</v>
      </c>
    </row>
    <row r="1864" spans="1:5">
      <c r="A1864" s="5">
        <f>'2020_1-2-4_Download'!D157</f>
        <v>2012</v>
      </c>
      <c r="B1864" s="5" t="str">
        <f>'2020_1-2-4_Download'!C157</f>
        <v>Friesland</v>
      </c>
      <c r="C1864" s="147" t="str">
        <f>'2020_1-2-4_Download'!$H$8</f>
        <v>Rumänien</v>
      </c>
      <c r="D1864" s="5" t="s">
        <v>71</v>
      </c>
      <c r="E1864" s="5">
        <f>'2020_1-2-4_Download'!H157</f>
        <v>47</v>
      </c>
    </row>
    <row r="1865" spans="1:5">
      <c r="A1865" s="5">
        <f>'2020_1-2-4_Download'!D158</f>
        <v>2012</v>
      </c>
      <c r="B1865" s="5" t="str">
        <f>'2020_1-2-4_Download'!C158</f>
        <v>Grafschaft Bentheim</v>
      </c>
      <c r="C1865" s="147" t="str">
        <f>'2020_1-2-4_Download'!$H$8</f>
        <v>Rumänien</v>
      </c>
      <c r="D1865" s="5" t="s">
        <v>71</v>
      </c>
      <c r="E1865" s="5">
        <f>'2020_1-2-4_Download'!H158</f>
        <v>198</v>
      </c>
    </row>
    <row r="1866" spans="1:5">
      <c r="A1866" s="5">
        <f>'2020_1-2-4_Download'!D159</f>
        <v>2012</v>
      </c>
      <c r="B1866" s="5" t="str">
        <f>'2020_1-2-4_Download'!C159</f>
        <v>Leer</v>
      </c>
      <c r="C1866" s="147" t="str">
        <f>'2020_1-2-4_Download'!$H$8</f>
        <v>Rumänien</v>
      </c>
      <c r="D1866" s="5" t="s">
        <v>71</v>
      </c>
      <c r="E1866" s="5">
        <f>'2020_1-2-4_Download'!H159</f>
        <v>273</v>
      </c>
    </row>
    <row r="1867" spans="1:5">
      <c r="A1867" s="5">
        <f>'2020_1-2-4_Download'!D160</f>
        <v>2012</v>
      </c>
      <c r="B1867" s="5" t="str">
        <f>'2020_1-2-4_Download'!C160</f>
        <v>Oldenburg</v>
      </c>
      <c r="C1867" s="147" t="str">
        <f>'2020_1-2-4_Download'!$H$8</f>
        <v>Rumänien</v>
      </c>
      <c r="D1867" s="5" t="s">
        <v>71</v>
      </c>
      <c r="E1867" s="5">
        <f>'2020_1-2-4_Download'!H160</f>
        <v>410</v>
      </c>
    </row>
    <row r="1868" spans="1:5">
      <c r="A1868" s="5">
        <f>'2020_1-2-4_Download'!D161</f>
        <v>2012</v>
      </c>
      <c r="B1868" s="5" t="str">
        <f>'2020_1-2-4_Download'!C161</f>
        <v>Osnabrück</v>
      </c>
      <c r="C1868" s="147" t="str">
        <f>'2020_1-2-4_Download'!$H$8</f>
        <v>Rumänien</v>
      </c>
      <c r="D1868" s="5" t="s">
        <v>71</v>
      </c>
      <c r="E1868" s="5">
        <f>'2020_1-2-4_Download'!H161</f>
        <v>1084</v>
      </c>
    </row>
    <row r="1869" spans="1:5">
      <c r="A1869" s="5">
        <f>'2020_1-2-4_Download'!D162</f>
        <v>2012</v>
      </c>
      <c r="B1869" s="5" t="str">
        <f>'2020_1-2-4_Download'!C162</f>
        <v>Vechta</v>
      </c>
      <c r="C1869" s="147" t="str">
        <f>'2020_1-2-4_Download'!$H$8</f>
        <v>Rumänien</v>
      </c>
      <c r="D1869" s="5" t="s">
        <v>71</v>
      </c>
      <c r="E1869" s="5">
        <f>'2020_1-2-4_Download'!H162</f>
        <v>769</v>
      </c>
    </row>
    <row r="1870" spans="1:5">
      <c r="A1870" s="5">
        <f>'2020_1-2-4_Download'!D163</f>
        <v>2012</v>
      </c>
      <c r="B1870" s="5" t="str">
        <f>'2020_1-2-4_Download'!C163</f>
        <v>Wesermarsch</v>
      </c>
      <c r="C1870" s="147" t="str">
        <f>'2020_1-2-4_Download'!$H$8</f>
        <v>Rumänien</v>
      </c>
      <c r="D1870" s="5" t="s">
        <v>71</v>
      </c>
      <c r="E1870" s="5">
        <f>'2020_1-2-4_Download'!H163</f>
        <v>126</v>
      </c>
    </row>
    <row r="1871" spans="1:5">
      <c r="A1871" s="5">
        <f>'2020_1-2-4_Download'!D164</f>
        <v>2012</v>
      </c>
      <c r="B1871" s="5" t="str">
        <f>'2020_1-2-4_Download'!C164</f>
        <v>Wittmund</v>
      </c>
      <c r="C1871" s="147" t="str">
        <f>'2020_1-2-4_Download'!$H$8</f>
        <v>Rumänien</v>
      </c>
      <c r="D1871" s="5" t="s">
        <v>71</v>
      </c>
      <c r="E1871" s="5">
        <f>'2020_1-2-4_Download'!H164</f>
        <v>37</v>
      </c>
    </row>
    <row r="1872" spans="1:5">
      <c r="A1872" s="5">
        <f>'2020_1-2-4_Download'!D165</f>
        <v>2012</v>
      </c>
      <c r="B1872" s="5" t="str">
        <f>'2020_1-2-4_Download'!C165</f>
        <v>Statistische Region Weser-Ems</v>
      </c>
      <c r="C1872" s="147" t="str">
        <f>'2020_1-2-4_Download'!$H$8</f>
        <v>Rumänien</v>
      </c>
      <c r="D1872" s="5" t="s">
        <v>71</v>
      </c>
      <c r="E1872" s="5">
        <f>'2020_1-2-4_Download'!H165</f>
        <v>6885</v>
      </c>
    </row>
    <row r="1873" spans="1:5">
      <c r="A1873" s="5">
        <f>'2020_1-2-4_Download'!D166</f>
        <v>2012</v>
      </c>
      <c r="B1873" s="5" t="str">
        <f>'2020_1-2-4_Download'!C166</f>
        <v>Niedersachsen</v>
      </c>
      <c r="C1873" s="147" t="str">
        <f>'2020_1-2-4_Download'!$H$8</f>
        <v>Rumänien</v>
      </c>
      <c r="D1873" s="5" t="s">
        <v>71</v>
      </c>
      <c r="E1873" s="5">
        <f>'2020_1-2-4_Download'!H166</f>
        <v>12237</v>
      </c>
    </row>
    <row r="1874" spans="1:5">
      <c r="A1874" s="5">
        <f>'2020_1-2-4_Download'!D167</f>
        <v>2013</v>
      </c>
      <c r="B1874" s="5" t="str">
        <f>'2020_1-2-4_Download'!C167</f>
        <v>Braunschweig  Stadt</v>
      </c>
      <c r="C1874" s="147" t="str">
        <f>'2020_1-2-4_Download'!$H$8</f>
        <v>Rumänien</v>
      </c>
      <c r="D1874" s="5" t="s">
        <v>71</v>
      </c>
      <c r="E1874" s="5">
        <f>'2020_1-2-4_Download'!H167</f>
        <v>269</v>
      </c>
    </row>
    <row r="1875" spans="1:5">
      <c r="A1875" s="5">
        <f>'2020_1-2-4_Download'!D168</f>
        <v>2013</v>
      </c>
      <c r="B1875" s="5" t="str">
        <f>'2020_1-2-4_Download'!C168</f>
        <v>Salzgitter  Stadt</v>
      </c>
      <c r="C1875" s="147" t="str">
        <f>'2020_1-2-4_Download'!$H$8</f>
        <v>Rumänien</v>
      </c>
      <c r="D1875" s="5" t="s">
        <v>71</v>
      </c>
      <c r="E1875" s="5">
        <f>'2020_1-2-4_Download'!H168</f>
        <v>243</v>
      </c>
    </row>
    <row r="1876" spans="1:5">
      <c r="A1876" s="5">
        <f>'2020_1-2-4_Download'!D169</f>
        <v>2013</v>
      </c>
      <c r="B1876" s="5" t="str">
        <f>'2020_1-2-4_Download'!C169</f>
        <v>Wolfsburg  Stadt</v>
      </c>
      <c r="C1876" s="147" t="str">
        <f>'2020_1-2-4_Download'!$H$8</f>
        <v>Rumänien</v>
      </c>
      <c r="D1876" s="5" t="s">
        <v>71</v>
      </c>
      <c r="E1876" s="5">
        <f>'2020_1-2-4_Download'!H169</f>
        <v>162</v>
      </c>
    </row>
    <row r="1877" spans="1:5">
      <c r="A1877" s="5">
        <f>'2020_1-2-4_Download'!D170</f>
        <v>2013</v>
      </c>
      <c r="B1877" s="5" t="str">
        <f>'2020_1-2-4_Download'!C170</f>
        <v>Gifhorn</v>
      </c>
      <c r="C1877" s="147" t="str">
        <f>'2020_1-2-4_Download'!$H$8</f>
        <v>Rumänien</v>
      </c>
      <c r="D1877" s="5" t="s">
        <v>71</v>
      </c>
      <c r="E1877" s="5">
        <f>'2020_1-2-4_Download'!H170</f>
        <v>130</v>
      </c>
    </row>
    <row r="1878" spans="1:5">
      <c r="A1878" s="5">
        <f>'2020_1-2-4_Download'!D171</f>
        <v>2013</v>
      </c>
      <c r="B1878" s="5" t="str">
        <f>'2020_1-2-4_Download'!C171</f>
        <v>Goslar</v>
      </c>
      <c r="C1878" s="147" t="str">
        <f>'2020_1-2-4_Download'!$H$8</f>
        <v>Rumänien</v>
      </c>
      <c r="D1878" s="5" t="s">
        <v>71</v>
      </c>
      <c r="E1878" s="5">
        <f>'2020_1-2-4_Download'!H171</f>
        <v>125</v>
      </c>
    </row>
    <row r="1879" spans="1:5">
      <c r="A1879" s="5">
        <f>'2020_1-2-4_Download'!D172</f>
        <v>2013</v>
      </c>
      <c r="B1879" s="5" t="str">
        <f>'2020_1-2-4_Download'!C172</f>
        <v>Helmstedt</v>
      </c>
      <c r="C1879" s="147" t="str">
        <f>'2020_1-2-4_Download'!$H$8</f>
        <v>Rumänien</v>
      </c>
      <c r="D1879" s="5" t="s">
        <v>71</v>
      </c>
      <c r="E1879" s="5">
        <f>'2020_1-2-4_Download'!H172</f>
        <v>64</v>
      </c>
    </row>
    <row r="1880" spans="1:5">
      <c r="A1880" s="5">
        <f>'2020_1-2-4_Download'!D173</f>
        <v>2013</v>
      </c>
      <c r="B1880" s="5" t="str">
        <f>'2020_1-2-4_Download'!C173</f>
        <v>Northeim</v>
      </c>
      <c r="C1880" s="147" t="str">
        <f>'2020_1-2-4_Download'!$H$8</f>
        <v>Rumänien</v>
      </c>
      <c r="D1880" s="5" t="s">
        <v>71</v>
      </c>
      <c r="E1880" s="5">
        <f>'2020_1-2-4_Download'!H173</f>
        <v>150</v>
      </c>
    </row>
    <row r="1881" spans="1:5">
      <c r="A1881" s="5">
        <f>'2020_1-2-4_Download'!D174</f>
        <v>2013</v>
      </c>
      <c r="B1881" s="5" t="str">
        <f>'2020_1-2-4_Download'!C174</f>
        <v>Peine</v>
      </c>
      <c r="C1881" s="147" t="str">
        <f>'2020_1-2-4_Download'!$H$8</f>
        <v>Rumänien</v>
      </c>
      <c r="D1881" s="5" t="s">
        <v>71</v>
      </c>
      <c r="E1881" s="5">
        <f>'2020_1-2-4_Download'!H174</f>
        <v>77</v>
      </c>
    </row>
    <row r="1882" spans="1:5">
      <c r="A1882" s="5">
        <f>'2020_1-2-4_Download'!D175</f>
        <v>2013</v>
      </c>
      <c r="B1882" s="5" t="str">
        <f>'2020_1-2-4_Download'!C175</f>
        <v>Wolfenbüttel</v>
      </c>
      <c r="C1882" s="147" t="str">
        <f>'2020_1-2-4_Download'!$H$8</f>
        <v>Rumänien</v>
      </c>
      <c r="D1882" s="5" t="s">
        <v>71</v>
      </c>
      <c r="E1882" s="5">
        <f>'2020_1-2-4_Download'!H175</f>
        <v>83</v>
      </c>
    </row>
    <row r="1883" spans="1:5">
      <c r="A1883" s="5">
        <f>'2020_1-2-4_Download'!D176</f>
        <v>2013</v>
      </c>
      <c r="B1883" s="5" t="str">
        <f>'2020_1-2-4_Download'!C176</f>
        <v>Göttingen</v>
      </c>
      <c r="C1883" s="147" t="str">
        <f>'2020_1-2-4_Download'!$H$8</f>
        <v>Rumänien</v>
      </c>
      <c r="D1883" s="5" t="s">
        <v>71</v>
      </c>
      <c r="E1883" s="5">
        <f>'2020_1-2-4_Download'!H176</f>
        <v>279</v>
      </c>
    </row>
    <row r="1884" spans="1:5">
      <c r="A1884" s="5">
        <f>'2020_1-2-4_Download'!D177</f>
        <v>2013</v>
      </c>
      <c r="B1884" s="5" t="str">
        <f>'2020_1-2-4_Download'!C177</f>
        <v>Statistische Region Braunschweig</v>
      </c>
      <c r="C1884" s="147" t="str">
        <f>'2020_1-2-4_Download'!$H$8</f>
        <v>Rumänien</v>
      </c>
      <c r="D1884" s="5" t="s">
        <v>71</v>
      </c>
      <c r="E1884" s="5">
        <f>'2020_1-2-4_Download'!H177</f>
        <v>1582</v>
      </c>
    </row>
    <row r="1885" spans="1:5">
      <c r="A1885" s="5">
        <f>'2020_1-2-4_Download'!D178</f>
        <v>2013</v>
      </c>
      <c r="B1885" s="5" t="str">
        <f>'2020_1-2-4_Download'!C178</f>
        <v>Hannover  Region</v>
      </c>
      <c r="C1885" s="147" t="str">
        <f>'2020_1-2-4_Download'!$H$8</f>
        <v>Rumänien</v>
      </c>
      <c r="D1885" s="5" t="s">
        <v>71</v>
      </c>
      <c r="E1885" s="5">
        <f>'2020_1-2-4_Download'!H178</f>
        <v>2338</v>
      </c>
    </row>
    <row r="1886" spans="1:5">
      <c r="A1886" s="5">
        <f>'2020_1-2-4_Download'!D179</f>
        <v>2013</v>
      </c>
      <c r="B1886" s="5" t="str">
        <f>'2020_1-2-4_Download'!C179</f>
        <v>dav. Hannover  Lhst.</v>
      </c>
      <c r="C1886" s="147" t="str">
        <f>'2020_1-2-4_Download'!$H$8</f>
        <v>Rumänien</v>
      </c>
      <c r="D1886" s="5" t="s">
        <v>71</v>
      </c>
      <c r="E1886" s="5">
        <f>'2020_1-2-4_Download'!H179</f>
        <v>1567</v>
      </c>
    </row>
    <row r="1887" spans="1:5">
      <c r="A1887" s="5">
        <f>'2020_1-2-4_Download'!D180</f>
        <v>2013</v>
      </c>
      <c r="B1887" s="5" t="str">
        <f>'2020_1-2-4_Download'!C180</f>
        <v>dav. Hannover  Umland</v>
      </c>
      <c r="C1887" s="147" t="str">
        <f>'2020_1-2-4_Download'!$H$8</f>
        <v>Rumänien</v>
      </c>
      <c r="D1887" s="5" t="s">
        <v>71</v>
      </c>
      <c r="E1887" s="5">
        <f>'2020_1-2-4_Download'!H180</f>
        <v>771</v>
      </c>
    </row>
    <row r="1888" spans="1:5">
      <c r="A1888" s="5">
        <f>'2020_1-2-4_Download'!D181</f>
        <v>2013</v>
      </c>
      <c r="B1888" s="5" t="str">
        <f>'2020_1-2-4_Download'!C181</f>
        <v>Diepholz</v>
      </c>
      <c r="C1888" s="147" t="str">
        <f>'2020_1-2-4_Download'!$H$8</f>
        <v>Rumänien</v>
      </c>
      <c r="D1888" s="5" t="s">
        <v>71</v>
      </c>
      <c r="E1888" s="5">
        <f>'2020_1-2-4_Download'!H181</f>
        <v>730</v>
      </c>
    </row>
    <row r="1889" spans="1:5">
      <c r="A1889" s="5">
        <f>'2020_1-2-4_Download'!D182</f>
        <v>2013</v>
      </c>
      <c r="B1889" s="5" t="str">
        <f>'2020_1-2-4_Download'!C182</f>
        <v>Hameln-Pyrmont</v>
      </c>
      <c r="C1889" s="147" t="str">
        <f>'2020_1-2-4_Download'!$H$8</f>
        <v>Rumänien</v>
      </c>
      <c r="D1889" s="5" t="s">
        <v>71</v>
      </c>
      <c r="E1889" s="5">
        <f>'2020_1-2-4_Download'!H182</f>
        <v>342</v>
      </c>
    </row>
    <row r="1890" spans="1:5">
      <c r="A1890" s="5">
        <f>'2020_1-2-4_Download'!D183</f>
        <v>2013</v>
      </c>
      <c r="B1890" s="5" t="str">
        <f>'2020_1-2-4_Download'!C183</f>
        <v>Hildesheim</v>
      </c>
      <c r="C1890" s="147" t="str">
        <f>'2020_1-2-4_Download'!$H$8</f>
        <v>Rumänien</v>
      </c>
      <c r="D1890" s="5" t="s">
        <v>71</v>
      </c>
      <c r="E1890" s="5">
        <f>'2020_1-2-4_Download'!H183</f>
        <v>305</v>
      </c>
    </row>
    <row r="1891" spans="1:5">
      <c r="A1891" s="5">
        <f>'2020_1-2-4_Download'!D184</f>
        <v>2013</v>
      </c>
      <c r="B1891" s="5" t="str">
        <f>'2020_1-2-4_Download'!C184</f>
        <v>Holzminden</v>
      </c>
      <c r="C1891" s="147" t="str">
        <f>'2020_1-2-4_Download'!$H$8</f>
        <v>Rumänien</v>
      </c>
      <c r="D1891" s="5" t="s">
        <v>71</v>
      </c>
      <c r="E1891" s="5">
        <f>'2020_1-2-4_Download'!H184</f>
        <v>20</v>
      </c>
    </row>
    <row r="1892" spans="1:5">
      <c r="A1892" s="5">
        <f>'2020_1-2-4_Download'!D185</f>
        <v>2013</v>
      </c>
      <c r="B1892" s="5" t="str">
        <f>'2020_1-2-4_Download'!C185</f>
        <v>Nienburg (Weser)</v>
      </c>
      <c r="C1892" s="147" t="str">
        <f>'2020_1-2-4_Download'!$H$8</f>
        <v>Rumänien</v>
      </c>
      <c r="D1892" s="5" t="s">
        <v>71</v>
      </c>
      <c r="E1892" s="5">
        <f>'2020_1-2-4_Download'!H185</f>
        <v>240</v>
      </c>
    </row>
    <row r="1893" spans="1:5">
      <c r="A1893" s="5">
        <f>'2020_1-2-4_Download'!D186</f>
        <v>2013</v>
      </c>
      <c r="B1893" s="5" t="str">
        <f>'2020_1-2-4_Download'!C186</f>
        <v>Schaumburg</v>
      </c>
      <c r="C1893" s="147" t="str">
        <f>'2020_1-2-4_Download'!$H$8</f>
        <v>Rumänien</v>
      </c>
      <c r="D1893" s="5" t="s">
        <v>71</v>
      </c>
      <c r="E1893" s="5">
        <f>'2020_1-2-4_Download'!H186</f>
        <v>111</v>
      </c>
    </row>
    <row r="1894" spans="1:5">
      <c r="A1894" s="5">
        <f>'2020_1-2-4_Download'!D187</f>
        <v>2013</v>
      </c>
      <c r="B1894" s="5" t="str">
        <f>'2020_1-2-4_Download'!C187</f>
        <v>Statistische Region Hannover</v>
      </c>
      <c r="C1894" s="147" t="str">
        <f>'2020_1-2-4_Download'!$H$8</f>
        <v>Rumänien</v>
      </c>
      <c r="D1894" s="5" t="s">
        <v>71</v>
      </c>
      <c r="E1894" s="5">
        <f>'2020_1-2-4_Download'!H187</f>
        <v>4086</v>
      </c>
    </row>
    <row r="1895" spans="1:5">
      <c r="A1895" s="5">
        <f>'2020_1-2-4_Download'!D188</f>
        <v>2013</v>
      </c>
      <c r="B1895" s="5" t="str">
        <f>'2020_1-2-4_Download'!C188</f>
        <v>Celle</v>
      </c>
      <c r="C1895" s="147" t="str">
        <f>'2020_1-2-4_Download'!$H$8</f>
        <v>Rumänien</v>
      </c>
      <c r="D1895" s="5" t="s">
        <v>71</v>
      </c>
      <c r="E1895" s="5">
        <f>'2020_1-2-4_Download'!H188</f>
        <v>186</v>
      </c>
    </row>
    <row r="1896" spans="1:5">
      <c r="A1896" s="5">
        <f>'2020_1-2-4_Download'!D189</f>
        <v>2013</v>
      </c>
      <c r="B1896" s="5" t="str">
        <f>'2020_1-2-4_Download'!C189</f>
        <v>Cuxhaven</v>
      </c>
      <c r="C1896" s="147" t="str">
        <f>'2020_1-2-4_Download'!$H$8</f>
        <v>Rumänien</v>
      </c>
      <c r="D1896" s="5" t="s">
        <v>71</v>
      </c>
      <c r="E1896" s="5">
        <f>'2020_1-2-4_Download'!H189</f>
        <v>85</v>
      </c>
    </row>
    <row r="1897" spans="1:5">
      <c r="A1897" s="5">
        <f>'2020_1-2-4_Download'!D190</f>
        <v>2013</v>
      </c>
      <c r="B1897" s="5" t="str">
        <f>'2020_1-2-4_Download'!C190</f>
        <v>Harburg</v>
      </c>
      <c r="C1897" s="147" t="str">
        <f>'2020_1-2-4_Download'!$H$8</f>
        <v>Rumänien</v>
      </c>
      <c r="D1897" s="5" t="s">
        <v>71</v>
      </c>
      <c r="E1897" s="5">
        <f>'2020_1-2-4_Download'!H190</f>
        <v>206</v>
      </c>
    </row>
    <row r="1898" spans="1:5">
      <c r="A1898" s="5">
        <f>'2020_1-2-4_Download'!D191</f>
        <v>2013</v>
      </c>
      <c r="B1898" s="5" t="str">
        <f>'2020_1-2-4_Download'!C191</f>
        <v>Lüchow-Dannenberg</v>
      </c>
      <c r="C1898" s="147" t="str">
        <f>'2020_1-2-4_Download'!$H$8</f>
        <v>Rumänien</v>
      </c>
      <c r="D1898" s="5" t="s">
        <v>71</v>
      </c>
      <c r="E1898" s="5">
        <f>'2020_1-2-4_Download'!H191</f>
        <v>151</v>
      </c>
    </row>
    <row r="1899" spans="1:5">
      <c r="A1899" s="5">
        <f>'2020_1-2-4_Download'!D192</f>
        <v>2013</v>
      </c>
      <c r="B1899" s="5" t="str">
        <f>'2020_1-2-4_Download'!C192</f>
        <v>Lüneburg</v>
      </c>
      <c r="C1899" s="147" t="str">
        <f>'2020_1-2-4_Download'!$H$8</f>
        <v>Rumänien</v>
      </c>
      <c r="D1899" s="5" t="s">
        <v>71</v>
      </c>
      <c r="E1899" s="5">
        <f>'2020_1-2-4_Download'!H192</f>
        <v>146</v>
      </c>
    </row>
    <row r="1900" spans="1:5">
      <c r="A1900" s="5">
        <f>'2020_1-2-4_Download'!D193</f>
        <v>2013</v>
      </c>
      <c r="B1900" s="5" t="str">
        <f>'2020_1-2-4_Download'!C193</f>
        <v>Osterholz</v>
      </c>
      <c r="C1900" s="147" t="str">
        <f>'2020_1-2-4_Download'!$H$8</f>
        <v>Rumänien</v>
      </c>
      <c r="D1900" s="5" t="s">
        <v>71</v>
      </c>
      <c r="E1900" s="5">
        <f>'2020_1-2-4_Download'!H193</f>
        <v>81</v>
      </c>
    </row>
    <row r="1901" spans="1:5">
      <c r="A1901" s="5">
        <f>'2020_1-2-4_Download'!D194</f>
        <v>2013</v>
      </c>
      <c r="B1901" s="5" t="str">
        <f>'2020_1-2-4_Download'!C194</f>
        <v>Rotenburg (Wümme)</v>
      </c>
      <c r="C1901" s="147" t="str">
        <f>'2020_1-2-4_Download'!$H$8</f>
        <v>Rumänien</v>
      </c>
      <c r="D1901" s="5" t="s">
        <v>71</v>
      </c>
      <c r="E1901" s="5">
        <f>'2020_1-2-4_Download'!H194</f>
        <v>227</v>
      </c>
    </row>
    <row r="1902" spans="1:5">
      <c r="A1902" s="5">
        <f>'2020_1-2-4_Download'!D195</f>
        <v>2013</v>
      </c>
      <c r="B1902" s="5" t="str">
        <f>'2020_1-2-4_Download'!C195</f>
        <v>Heidekreis</v>
      </c>
      <c r="C1902" s="147" t="str">
        <f>'2020_1-2-4_Download'!$H$8</f>
        <v>Rumänien</v>
      </c>
      <c r="D1902" s="5" t="s">
        <v>71</v>
      </c>
      <c r="E1902" s="5">
        <f>'2020_1-2-4_Download'!H195</f>
        <v>145</v>
      </c>
    </row>
    <row r="1903" spans="1:5">
      <c r="A1903" s="5">
        <f>'2020_1-2-4_Download'!D196</f>
        <v>2013</v>
      </c>
      <c r="B1903" s="5" t="str">
        <f>'2020_1-2-4_Download'!C196</f>
        <v>Stade</v>
      </c>
      <c r="C1903" s="147" t="str">
        <f>'2020_1-2-4_Download'!$H$8</f>
        <v>Rumänien</v>
      </c>
      <c r="D1903" s="5" t="s">
        <v>71</v>
      </c>
      <c r="E1903" s="5">
        <f>'2020_1-2-4_Download'!H196</f>
        <v>302</v>
      </c>
    </row>
    <row r="1904" spans="1:5">
      <c r="A1904" s="5">
        <f>'2020_1-2-4_Download'!D197</f>
        <v>2013</v>
      </c>
      <c r="B1904" s="5" t="str">
        <f>'2020_1-2-4_Download'!C197</f>
        <v>Uelzen</v>
      </c>
      <c r="C1904" s="147" t="str">
        <f>'2020_1-2-4_Download'!$H$8</f>
        <v>Rumänien</v>
      </c>
      <c r="D1904" s="5" t="s">
        <v>71</v>
      </c>
      <c r="E1904" s="5">
        <f>'2020_1-2-4_Download'!H197</f>
        <v>119</v>
      </c>
    </row>
    <row r="1905" spans="1:5">
      <c r="A1905" s="5">
        <f>'2020_1-2-4_Download'!D198</f>
        <v>2013</v>
      </c>
      <c r="B1905" s="5" t="str">
        <f>'2020_1-2-4_Download'!C198</f>
        <v>Verden</v>
      </c>
      <c r="C1905" s="147" t="str">
        <f>'2020_1-2-4_Download'!$H$8</f>
        <v>Rumänien</v>
      </c>
      <c r="D1905" s="5" t="s">
        <v>71</v>
      </c>
      <c r="E1905" s="5">
        <f>'2020_1-2-4_Download'!H198</f>
        <v>123</v>
      </c>
    </row>
    <row r="1906" spans="1:5">
      <c r="A1906" s="5">
        <f>'2020_1-2-4_Download'!D199</f>
        <v>2013</v>
      </c>
      <c r="B1906" s="5" t="str">
        <f>'2020_1-2-4_Download'!C199</f>
        <v>Statistische Region Lüneburg</v>
      </c>
      <c r="C1906" s="147" t="str">
        <f>'2020_1-2-4_Download'!$H$8</f>
        <v>Rumänien</v>
      </c>
      <c r="D1906" s="5" t="s">
        <v>71</v>
      </c>
      <c r="E1906" s="5">
        <f>'2020_1-2-4_Download'!H199</f>
        <v>1771</v>
      </c>
    </row>
    <row r="1907" spans="1:5">
      <c r="A1907" s="5">
        <f>'2020_1-2-4_Download'!D200</f>
        <v>2013</v>
      </c>
      <c r="B1907" s="5" t="str">
        <f>'2020_1-2-4_Download'!C200</f>
        <v>Delmenhorst  Stadt</v>
      </c>
      <c r="C1907" s="147" t="str">
        <f>'2020_1-2-4_Download'!$H$8</f>
        <v>Rumänien</v>
      </c>
      <c r="D1907" s="5" t="s">
        <v>71</v>
      </c>
      <c r="E1907" s="5">
        <f>'2020_1-2-4_Download'!H200</f>
        <v>91</v>
      </c>
    </row>
    <row r="1908" spans="1:5">
      <c r="A1908" s="5">
        <f>'2020_1-2-4_Download'!D201</f>
        <v>2013</v>
      </c>
      <c r="B1908" s="5" t="str">
        <f>'2020_1-2-4_Download'!C201</f>
        <v>Emden  Stadt</v>
      </c>
      <c r="C1908" s="147" t="str">
        <f>'2020_1-2-4_Download'!$H$8</f>
        <v>Rumänien</v>
      </c>
      <c r="D1908" s="5" t="s">
        <v>71</v>
      </c>
      <c r="E1908" s="5">
        <f>'2020_1-2-4_Download'!H201</f>
        <v>183</v>
      </c>
    </row>
    <row r="1909" spans="1:5">
      <c r="A1909" s="5">
        <f>'2020_1-2-4_Download'!D202</f>
        <v>2013</v>
      </c>
      <c r="B1909" s="5" t="str">
        <f>'2020_1-2-4_Download'!C202</f>
        <v>Oldenburg(Oldb)  Stadt</v>
      </c>
      <c r="C1909" s="147" t="str">
        <f>'2020_1-2-4_Download'!$H$8</f>
        <v>Rumänien</v>
      </c>
      <c r="D1909" s="5" t="s">
        <v>71</v>
      </c>
      <c r="E1909" s="5">
        <f>'2020_1-2-4_Download'!H202</f>
        <v>248</v>
      </c>
    </row>
    <row r="1910" spans="1:5">
      <c r="A1910" s="5">
        <f>'2020_1-2-4_Download'!D203</f>
        <v>2013</v>
      </c>
      <c r="B1910" s="5" t="str">
        <f>'2020_1-2-4_Download'!C203</f>
        <v>Osnabrück  Stadt</v>
      </c>
      <c r="C1910" s="147" t="str">
        <f>'2020_1-2-4_Download'!$H$8</f>
        <v>Rumänien</v>
      </c>
      <c r="D1910" s="5" t="s">
        <v>71</v>
      </c>
      <c r="E1910" s="5">
        <f>'2020_1-2-4_Download'!H203</f>
        <v>456</v>
      </c>
    </row>
    <row r="1911" spans="1:5">
      <c r="A1911" s="5">
        <f>'2020_1-2-4_Download'!D204</f>
        <v>2013</v>
      </c>
      <c r="B1911" s="5" t="str">
        <f>'2020_1-2-4_Download'!C204</f>
        <v>Wilhelmshaven  Stadt</v>
      </c>
      <c r="C1911" s="147" t="str">
        <f>'2020_1-2-4_Download'!$H$8</f>
        <v>Rumänien</v>
      </c>
      <c r="D1911" s="5" t="s">
        <v>71</v>
      </c>
      <c r="E1911" s="5">
        <f>'2020_1-2-4_Download'!H204</f>
        <v>130</v>
      </c>
    </row>
    <row r="1912" spans="1:5">
      <c r="A1912" s="5">
        <f>'2020_1-2-4_Download'!D205</f>
        <v>2013</v>
      </c>
      <c r="B1912" s="5" t="str">
        <f>'2020_1-2-4_Download'!C205</f>
        <v>Ammerland</v>
      </c>
      <c r="C1912" s="147" t="str">
        <f>'2020_1-2-4_Download'!$H$8</f>
        <v>Rumänien</v>
      </c>
      <c r="D1912" s="5" t="s">
        <v>71</v>
      </c>
      <c r="E1912" s="5">
        <f>'2020_1-2-4_Download'!H205</f>
        <v>161</v>
      </c>
    </row>
    <row r="1913" spans="1:5">
      <c r="A1913" s="5">
        <f>'2020_1-2-4_Download'!D206</f>
        <v>2013</v>
      </c>
      <c r="B1913" s="5" t="str">
        <f>'2020_1-2-4_Download'!C206</f>
        <v>Aurich</v>
      </c>
      <c r="C1913" s="147" t="str">
        <f>'2020_1-2-4_Download'!$H$8</f>
        <v>Rumänien</v>
      </c>
      <c r="D1913" s="5" t="s">
        <v>71</v>
      </c>
      <c r="E1913" s="5">
        <f>'2020_1-2-4_Download'!H206</f>
        <v>174</v>
      </c>
    </row>
    <row r="1914" spans="1:5">
      <c r="A1914" s="5">
        <f>'2020_1-2-4_Download'!D207</f>
        <v>2013</v>
      </c>
      <c r="B1914" s="5" t="str">
        <f>'2020_1-2-4_Download'!C207</f>
        <v>Cloppenburg</v>
      </c>
      <c r="C1914" s="147" t="str">
        <f>'2020_1-2-4_Download'!$H$8</f>
        <v>Rumänien</v>
      </c>
      <c r="D1914" s="5" t="s">
        <v>71</v>
      </c>
      <c r="E1914" s="5">
        <f>'2020_1-2-4_Download'!H207</f>
        <v>1502</v>
      </c>
    </row>
    <row r="1915" spans="1:5">
      <c r="A1915" s="5">
        <f>'2020_1-2-4_Download'!D208</f>
        <v>2013</v>
      </c>
      <c r="B1915" s="5" t="str">
        <f>'2020_1-2-4_Download'!C208</f>
        <v>Emsland</v>
      </c>
      <c r="C1915" s="147" t="str">
        <f>'2020_1-2-4_Download'!$H$8</f>
        <v>Rumänien</v>
      </c>
      <c r="D1915" s="5" t="s">
        <v>71</v>
      </c>
      <c r="E1915" s="5">
        <f>'2020_1-2-4_Download'!H208</f>
        <v>1707</v>
      </c>
    </row>
    <row r="1916" spans="1:5">
      <c r="A1916" s="5">
        <f>'2020_1-2-4_Download'!D209</f>
        <v>2013</v>
      </c>
      <c r="B1916" s="5" t="str">
        <f>'2020_1-2-4_Download'!C209</f>
        <v>Friesland</v>
      </c>
      <c r="C1916" s="147" t="str">
        <f>'2020_1-2-4_Download'!$H$8</f>
        <v>Rumänien</v>
      </c>
      <c r="D1916" s="5" t="s">
        <v>71</v>
      </c>
      <c r="E1916" s="5">
        <f>'2020_1-2-4_Download'!H209</f>
        <v>64</v>
      </c>
    </row>
    <row r="1917" spans="1:5">
      <c r="A1917" s="5">
        <f>'2020_1-2-4_Download'!D210</f>
        <v>2013</v>
      </c>
      <c r="B1917" s="5" t="str">
        <f>'2020_1-2-4_Download'!C210</f>
        <v>Grafschaft Bentheim</v>
      </c>
      <c r="C1917" s="147" t="str">
        <f>'2020_1-2-4_Download'!$H$8</f>
        <v>Rumänien</v>
      </c>
      <c r="D1917" s="5" t="s">
        <v>71</v>
      </c>
      <c r="E1917" s="5">
        <f>'2020_1-2-4_Download'!H210</f>
        <v>192</v>
      </c>
    </row>
    <row r="1918" spans="1:5">
      <c r="A1918" s="5">
        <f>'2020_1-2-4_Download'!D211</f>
        <v>2013</v>
      </c>
      <c r="B1918" s="5" t="str">
        <f>'2020_1-2-4_Download'!C211</f>
        <v>Leer</v>
      </c>
      <c r="C1918" s="147" t="str">
        <f>'2020_1-2-4_Download'!$H$8</f>
        <v>Rumänien</v>
      </c>
      <c r="D1918" s="5" t="s">
        <v>71</v>
      </c>
      <c r="E1918" s="5">
        <f>'2020_1-2-4_Download'!H211</f>
        <v>399</v>
      </c>
    </row>
    <row r="1919" spans="1:5">
      <c r="A1919" s="5">
        <f>'2020_1-2-4_Download'!D212</f>
        <v>2013</v>
      </c>
      <c r="B1919" s="5" t="str">
        <f>'2020_1-2-4_Download'!C212</f>
        <v>Oldenburg</v>
      </c>
      <c r="C1919" s="147" t="str">
        <f>'2020_1-2-4_Download'!$H$8</f>
        <v>Rumänien</v>
      </c>
      <c r="D1919" s="5" t="s">
        <v>71</v>
      </c>
      <c r="E1919" s="5">
        <f>'2020_1-2-4_Download'!H212</f>
        <v>535</v>
      </c>
    </row>
    <row r="1920" spans="1:5">
      <c r="A1920" s="5">
        <f>'2020_1-2-4_Download'!D213</f>
        <v>2013</v>
      </c>
      <c r="B1920" s="5" t="str">
        <f>'2020_1-2-4_Download'!C213</f>
        <v>Osnabrück</v>
      </c>
      <c r="C1920" s="147" t="str">
        <f>'2020_1-2-4_Download'!$H$8</f>
        <v>Rumänien</v>
      </c>
      <c r="D1920" s="5" t="s">
        <v>71</v>
      </c>
      <c r="E1920" s="5">
        <f>'2020_1-2-4_Download'!H213</f>
        <v>1297</v>
      </c>
    </row>
    <row r="1921" spans="1:5">
      <c r="A1921" s="5">
        <f>'2020_1-2-4_Download'!D214</f>
        <v>2013</v>
      </c>
      <c r="B1921" s="5" t="str">
        <f>'2020_1-2-4_Download'!C214</f>
        <v>Vechta</v>
      </c>
      <c r="C1921" s="147" t="str">
        <f>'2020_1-2-4_Download'!$H$8</f>
        <v>Rumänien</v>
      </c>
      <c r="D1921" s="5" t="s">
        <v>71</v>
      </c>
      <c r="E1921" s="5">
        <f>'2020_1-2-4_Download'!H214</f>
        <v>832</v>
      </c>
    </row>
    <row r="1922" spans="1:5">
      <c r="A1922" s="5">
        <f>'2020_1-2-4_Download'!D215</f>
        <v>2013</v>
      </c>
      <c r="B1922" s="5" t="str">
        <f>'2020_1-2-4_Download'!C215</f>
        <v>Wesermarsch</v>
      </c>
      <c r="C1922" s="147" t="str">
        <f>'2020_1-2-4_Download'!$H$8</f>
        <v>Rumänien</v>
      </c>
      <c r="D1922" s="5" t="s">
        <v>71</v>
      </c>
      <c r="E1922" s="5">
        <f>'2020_1-2-4_Download'!H215</f>
        <v>154</v>
      </c>
    </row>
    <row r="1923" spans="1:5">
      <c r="A1923" s="5">
        <f>'2020_1-2-4_Download'!D216</f>
        <v>2013</v>
      </c>
      <c r="B1923" s="5" t="str">
        <f>'2020_1-2-4_Download'!C216</f>
        <v>Wittmund</v>
      </c>
      <c r="C1923" s="147" t="str">
        <f>'2020_1-2-4_Download'!$H$8</f>
        <v>Rumänien</v>
      </c>
      <c r="D1923" s="5" t="s">
        <v>71</v>
      </c>
      <c r="E1923" s="5">
        <f>'2020_1-2-4_Download'!H216</f>
        <v>50</v>
      </c>
    </row>
    <row r="1924" spans="1:5">
      <c r="A1924" s="5">
        <f>'2020_1-2-4_Download'!D217</f>
        <v>2013</v>
      </c>
      <c r="B1924" s="5" t="str">
        <f>'2020_1-2-4_Download'!C217</f>
        <v>Statistische Region Weser-Ems</v>
      </c>
      <c r="C1924" s="147" t="str">
        <f>'2020_1-2-4_Download'!$H$8</f>
        <v>Rumänien</v>
      </c>
      <c r="D1924" s="5" t="s">
        <v>71</v>
      </c>
      <c r="E1924" s="5">
        <f>'2020_1-2-4_Download'!H217</f>
        <v>8175</v>
      </c>
    </row>
    <row r="1925" spans="1:5">
      <c r="A1925" s="5">
        <f>'2020_1-2-4_Download'!D218</f>
        <v>2013</v>
      </c>
      <c r="B1925" s="5" t="str">
        <f>'2020_1-2-4_Download'!C218</f>
        <v>Niedersachsen</v>
      </c>
      <c r="C1925" s="147" t="str">
        <f>'2020_1-2-4_Download'!$H$8</f>
        <v>Rumänien</v>
      </c>
      <c r="D1925" s="5" t="s">
        <v>71</v>
      </c>
      <c r="E1925" s="5">
        <f>'2020_1-2-4_Download'!H218</f>
        <v>15614</v>
      </c>
    </row>
    <row r="1926" spans="1:5">
      <c r="A1926" s="5">
        <f>'2020_1-2-4_Download'!D219</f>
        <v>2014</v>
      </c>
      <c r="B1926" s="5" t="str">
        <f>'2020_1-2-4_Download'!C219</f>
        <v>Braunschweig  Stadt</v>
      </c>
      <c r="C1926" s="147" t="str">
        <f>'2020_1-2-4_Download'!$H$8</f>
        <v>Rumänien</v>
      </c>
      <c r="D1926" s="5" t="s">
        <v>71</v>
      </c>
      <c r="E1926" s="5">
        <f>'2020_1-2-4_Download'!H219</f>
        <v>298</v>
      </c>
    </row>
    <row r="1927" spans="1:5">
      <c r="A1927" s="5">
        <f>'2020_1-2-4_Download'!D220</f>
        <v>2014</v>
      </c>
      <c r="B1927" s="5" t="str">
        <f>'2020_1-2-4_Download'!C220</f>
        <v>Salzgitter  Stadt</v>
      </c>
      <c r="C1927" s="147" t="str">
        <f>'2020_1-2-4_Download'!$H$8</f>
        <v>Rumänien</v>
      </c>
      <c r="D1927" s="5" t="s">
        <v>71</v>
      </c>
      <c r="E1927" s="5">
        <f>'2020_1-2-4_Download'!H220</f>
        <v>411</v>
      </c>
    </row>
    <row r="1928" spans="1:5">
      <c r="A1928" s="5">
        <f>'2020_1-2-4_Download'!D221</f>
        <v>2014</v>
      </c>
      <c r="B1928" s="5" t="str">
        <f>'2020_1-2-4_Download'!C221</f>
        <v>Wolfsburg  Stadt</v>
      </c>
      <c r="C1928" s="147" t="str">
        <f>'2020_1-2-4_Download'!$H$8</f>
        <v>Rumänien</v>
      </c>
      <c r="D1928" s="5" t="s">
        <v>71</v>
      </c>
      <c r="E1928" s="5">
        <f>'2020_1-2-4_Download'!H221</f>
        <v>253</v>
      </c>
    </row>
    <row r="1929" spans="1:5">
      <c r="A1929" s="5">
        <f>'2020_1-2-4_Download'!D222</f>
        <v>2014</v>
      </c>
      <c r="B1929" s="5" t="str">
        <f>'2020_1-2-4_Download'!C222</f>
        <v>Gifhorn</v>
      </c>
      <c r="C1929" s="147" t="str">
        <f>'2020_1-2-4_Download'!$H$8</f>
        <v>Rumänien</v>
      </c>
      <c r="D1929" s="5" t="s">
        <v>71</v>
      </c>
      <c r="E1929" s="5">
        <f>'2020_1-2-4_Download'!H222</f>
        <v>208</v>
      </c>
    </row>
    <row r="1930" spans="1:5">
      <c r="A1930" s="5">
        <f>'2020_1-2-4_Download'!D223</f>
        <v>2014</v>
      </c>
      <c r="B1930" s="5" t="str">
        <f>'2020_1-2-4_Download'!C223</f>
        <v>Goslar</v>
      </c>
      <c r="C1930" s="147" t="str">
        <f>'2020_1-2-4_Download'!$H$8</f>
        <v>Rumänien</v>
      </c>
      <c r="D1930" s="5" t="s">
        <v>71</v>
      </c>
      <c r="E1930" s="5">
        <f>'2020_1-2-4_Download'!H223</f>
        <v>166</v>
      </c>
    </row>
    <row r="1931" spans="1:5">
      <c r="A1931" s="5">
        <f>'2020_1-2-4_Download'!D224</f>
        <v>2014</v>
      </c>
      <c r="B1931" s="5" t="str">
        <f>'2020_1-2-4_Download'!C224</f>
        <v>Helmstedt</v>
      </c>
      <c r="C1931" s="147" t="str">
        <f>'2020_1-2-4_Download'!$H$8</f>
        <v>Rumänien</v>
      </c>
      <c r="D1931" s="5" t="s">
        <v>71</v>
      </c>
      <c r="E1931" s="5">
        <f>'2020_1-2-4_Download'!H224</f>
        <v>83</v>
      </c>
    </row>
    <row r="1932" spans="1:5">
      <c r="A1932" s="5">
        <f>'2020_1-2-4_Download'!D225</f>
        <v>2014</v>
      </c>
      <c r="B1932" s="5" t="str">
        <f>'2020_1-2-4_Download'!C225</f>
        <v>Northeim</v>
      </c>
      <c r="C1932" s="147" t="str">
        <f>'2020_1-2-4_Download'!$H$8</f>
        <v>Rumänien</v>
      </c>
      <c r="D1932" s="5" t="s">
        <v>71</v>
      </c>
      <c r="E1932" s="5">
        <f>'2020_1-2-4_Download'!H225</f>
        <v>181</v>
      </c>
    </row>
    <row r="1933" spans="1:5">
      <c r="A1933" s="5">
        <f>'2020_1-2-4_Download'!D226</f>
        <v>2014</v>
      </c>
      <c r="B1933" s="5" t="str">
        <f>'2020_1-2-4_Download'!C226</f>
        <v>Peine</v>
      </c>
      <c r="C1933" s="147" t="str">
        <f>'2020_1-2-4_Download'!$H$8</f>
        <v>Rumänien</v>
      </c>
      <c r="D1933" s="5" t="s">
        <v>71</v>
      </c>
      <c r="E1933" s="5">
        <f>'2020_1-2-4_Download'!H226</f>
        <v>123</v>
      </c>
    </row>
    <row r="1934" spans="1:5">
      <c r="A1934" s="5">
        <f>'2020_1-2-4_Download'!D227</f>
        <v>2014</v>
      </c>
      <c r="B1934" s="5" t="str">
        <f>'2020_1-2-4_Download'!C227</f>
        <v>Wolfenbüttel</v>
      </c>
      <c r="C1934" s="147" t="str">
        <f>'2020_1-2-4_Download'!$H$8</f>
        <v>Rumänien</v>
      </c>
      <c r="D1934" s="5" t="s">
        <v>71</v>
      </c>
      <c r="E1934" s="5">
        <f>'2020_1-2-4_Download'!H227</f>
        <v>79</v>
      </c>
    </row>
    <row r="1935" spans="1:5">
      <c r="A1935" s="5">
        <f>'2020_1-2-4_Download'!D228</f>
        <v>2014</v>
      </c>
      <c r="B1935" s="5" t="str">
        <f>'2020_1-2-4_Download'!C228</f>
        <v>Göttingen</v>
      </c>
      <c r="C1935" s="147" t="str">
        <f>'2020_1-2-4_Download'!$H$8</f>
        <v>Rumänien</v>
      </c>
      <c r="D1935" s="5" t="s">
        <v>71</v>
      </c>
      <c r="E1935" s="5">
        <f>'2020_1-2-4_Download'!H228</f>
        <v>406</v>
      </c>
    </row>
    <row r="1936" spans="1:5">
      <c r="A1936" s="5">
        <f>'2020_1-2-4_Download'!D229</f>
        <v>2014</v>
      </c>
      <c r="B1936" s="5" t="str">
        <f>'2020_1-2-4_Download'!C229</f>
        <v>Statistische Region Braunschweig</v>
      </c>
      <c r="C1936" s="147" t="str">
        <f>'2020_1-2-4_Download'!$H$8</f>
        <v>Rumänien</v>
      </c>
      <c r="D1936" s="5" t="s">
        <v>71</v>
      </c>
      <c r="E1936" s="5">
        <f>'2020_1-2-4_Download'!H229</f>
        <v>2208</v>
      </c>
    </row>
    <row r="1937" spans="1:5">
      <c r="A1937" s="5">
        <f>'2020_1-2-4_Download'!D230</f>
        <v>2014</v>
      </c>
      <c r="B1937" s="5" t="str">
        <f>'2020_1-2-4_Download'!C230</f>
        <v>Hannover  Region</v>
      </c>
      <c r="C1937" s="147" t="str">
        <f>'2020_1-2-4_Download'!$H$8</f>
        <v>Rumänien</v>
      </c>
      <c r="D1937" s="5" t="s">
        <v>71</v>
      </c>
      <c r="E1937" s="5">
        <f>'2020_1-2-4_Download'!H230</f>
        <v>3186</v>
      </c>
    </row>
    <row r="1938" spans="1:5">
      <c r="A1938" s="5">
        <f>'2020_1-2-4_Download'!D231</f>
        <v>2014</v>
      </c>
      <c r="B1938" s="5" t="str">
        <f>'2020_1-2-4_Download'!C231</f>
        <v>dav. Hannover  Lhst.</v>
      </c>
      <c r="C1938" s="147" t="str">
        <f>'2020_1-2-4_Download'!$H$8</f>
        <v>Rumänien</v>
      </c>
      <c r="D1938" s="5" t="s">
        <v>71</v>
      </c>
      <c r="E1938" s="5">
        <f>'2020_1-2-4_Download'!H231</f>
        <v>2081</v>
      </c>
    </row>
    <row r="1939" spans="1:5">
      <c r="A1939" s="5">
        <f>'2020_1-2-4_Download'!D232</f>
        <v>2014</v>
      </c>
      <c r="B1939" s="5" t="str">
        <f>'2020_1-2-4_Download'!C232</f>
        <v>dav. Hannover  Umland</v>
      </c>
      <c r="C1939" s="147" t="str">
        <f>'2020_1-2-4_Download'!$H$8</f>
        <v>Rumänien</v>
      </c>
      <c r="D1939" s="5" t="s">
        <v>71</v>
      </c>
      <c r="E1939" s="5">
        <f>'2020_1-2-4_Download'!H232</f>
        <v>1105</v>
      </c>
    </row>
    <row r="1940" spans="1:5">
      <c r="A1940" s="5">
        <f>'2020_1-2-4_Download'!D233</f>
        <v>2014</v>
      </c>
      <c r="B1940" s="5" t="str">
        <f>'2020_1-2-4_Download'!C233</f>
        <v>Diepholz</v>
      </c>
      <c r="C1940" s="147" t="str">
        <f>'2020_1-2-4_Download'!$H$8</f>
        <v>Rumänien</v>
      </c>
      <c r="D1940" s="5" t="s">
        <v>71</v>
      </c>
      <c r="E1940" s="5">
        <f>'2020_1-2-4_Download'!H233</f>
        <v>789</v>
      </c>
    </row>
    <row r="1941" spans="1:5">
      <c r="A1941" s="5">
        <f>'2020_1-2-4_Download'!D234</f>
        <v>2014</v>
      </c>
      <c r="B1941" s="5" t="str">
        <f>'2020_1-2-4_Download'!C234</f>
        <v>Hameln-Pyrmont</v>
      </c>
      <c r="C1941" s="147" t="str">
        <f>'2020_1-2-4_Download'!$H$8</f>
        <v>Rumänien</v>
      </c>
      <c r="D1941" s="5" t="s">
        <v>71</v>
      </c>
      <c r="E1941" s="5">
        <f>'2020_1-2-4_Download'!H234</f>
        <v>587</v>
      </c>
    </row>
    <row r="1942" spans="1:5">
      <c r="A1942" s="5">
        <f>'2020_1-2-4_Download'!D235</f>
        <v>2014</v>
      </c>
      <c r="B1942" s="5" t="str">
        <f>'2020_1-2-4_Download'!C235</f>
        <v>Hildesheim</v>
      </c>
      <c r="C1942" s="147" t="str">
        <f>'2020_1-2-4_Download'!$H$8</f>
        <v>Rumänien</v>
      </c>
      <c r="D1942" s="5" t="s">
        <v>71</v>
      </c>
      <c r="E1942" s="5">
        <f>'2020_1-2-4_Download'!H235</f>
        <v>452</v>
      </c>
    </row>
    <row r="1943" spans="1:5">
      <c r="A1943" s="5">
        <f>'2020_1-2-4_Download'!D236</f>
        <v>2014</v>
      </c>
      <c r="B1943" s="5" t="str">
        <f>'2020_1-2-4_Download'!C236</f>
        <v>Holzminden</v>
      </c>
      <c r="C1943" s="147" t="str">
        <f>'2020_1-2-4_Download'!$H$8</f>
        <v>Rumänien</v>
      </c>
      <c r="D1943" s="5" t="s">
        <v>71</v>
      </c>
      <c r="E1943" s="5">
        <f>'2020_1-2-4_Download'!H236</f>
        <v>20</v>
      </c>
    </row>
    <row r="1944" spans="1:5">
      <c r="A1944" s="5">
        <f>'2020_1-2-4_Download'!D237</f>
        <v>2014</v>
      </c>
      <c r="B1944" s="5" t="str">
        <f>'2020_1-2-4_Download'!C237</f>
        <v>Nienburg (Weser)</v>
      </c>
      <c r="C1944" s="147" t="str">
        <f>'2020_1-2-4_Download'!$H$8</f>
        <v>Rumänien</v>
      </c>
      <c r="D1944" s="5" t="s">
        <v>71</v>
      </c>
      <c r="E1944" s="5">
        <f>'2020_1-2-4_Download'!H237</f>
        <v>359</v>
      </c>
    </row>
    <row r="1945" spans="1:5">
      <c r="A1945" s="5">
        <f>'2020_1-2-4_Download'!D238</f>
        <v>2014</v>
      </c>
      <c r="B1945" s="5" t="str">
        <f>'2020_1-2-4_Download'!C238</f>
        <v>Schaumburg</v>
      </c>
      <c r="C1945" s="147" t="str">
        <f>'2020_1-2-4_Download'!$H$8</f>
        <v>Rumänien</v>
      </c>
      <c r="D1945" s="5" t="s">
        <v>71</v>
      </c>
      <c r="E1945" s="5">
        <f>'2020_1-2-4_Download'!H238</f>
        <v>232</v>
      </c>
    </row>
    <row r="1946" spans="1:5">
      <c r="A1946" s="5">
        <f>'2020_1-2-4_Download'!D239</f>
        <v>2014</v>
      </c>
      <c r="B1946" s="5" t="str">
        <f>'2020_1-2-4_Download'!C239</f>
        <v>Statistische Region Hannover</v>
      </c>
      <c r="C1946" s="147" t="str">
        <f>'2020_1-2-4_Download'!$H$8</f>
        <v>Rumänien</v>
      </c>
      <c r="D1946" s="5" t="s">
        <v>71</v>
      </c>
      <c r="E1946" s="5">
        <f>'2020_1-2-4_Download'!H239</f>
        <v>5625</v>
      </c>
    </row>
    <row r="1947" spans="1:5">
      <c r="A1947" s="5">
        <f>'2020_1-2-4_Download'!D240</f>
        <v>2014</v>
      </c>
      <c r="B1947" s="5" t="str">
        <f>'2020_1-2-4_Download'!C240</f>
        <v>Celle</v>
      </c>
      <c r="C1947" s="147" t="str">
        <f>'2020_1-2-4_Download'!$H$8</f>
        <v>Rumänien</v>
      </c>
      <c r="D1947" s="5" t="s">
        <v>71</v>
      </c>
      <c r="E1947" s="5">
        <f>'2020_1-2-4_Download'!H240</f>
        <v>379</v>
      </c>
    </row>
    <row r="1948" spans="1:5">
      <c r="A1948" s="5">
        <f>'2020_1-2-4_Download'!D241</f>
        <v>2014</v>
      </c>
      <c r="B1948" s="5" t="str">
        <f>'2020_1-2-4_Download'!C241</f>
        <v>Cuxhaven</v>
      </c>
      <c r="C1948" s="147" t="str">
        <f>'2020_1-2-4_Download'!$H$8</f>
        <v>Rumänien</v>
      </c>
      <c r="D1948" s="5" t="s">
        <v>71</v>
      </c>
      <c r="E1948" s="5">
        <f>'2020_1-2-4_Download'!H241</f>
        <v>244</v>
      </c>
    </row>
    <row r="1949" spans="1:5">
      <c r="A1949" s="5">
        <f>'2020_1-2-4_Download'!D242</f>
        <v>2014</v>
      </c>
      <c r="B1949" s="5" t="str">
        <f>'2020_1-2-4_Download'!C242</f>
        <v>Harburg</v>
      </c>
      <c r="C1949" s="147" t="str">
        <f>'2020_1-2-4_Download'!$H$8</f>
        <v>Rumänien</v>
      </c>
      <c r="D1949" s="5" t="s">
        <v>71</v>
      </c>
      <c r="E1949" s="5">
        <f>'2020_1-2-4_Download'!H242</f>
        <v>240</v>
      </c>
    </row>
    <row r="1950" spans="1:5">
      <c r="A1950" s="5">
        <f>'2020_1-2-4_Download'!D243</f>
        <v>2014</v>
      </c>
      <c r="B1950" s="5" t="str">
        <f>'2020_1-2-4_Download'!C243</f>
        <v>Lüchow-Dannenberg</v>
      </c>
      <c r="C1950" s="147" t="str">
        <f>'2020_1-2-4_Download'!$H$8</f>
        <v>Rumänien</v>
      </c>
      <c r="D1950" s="5" t="s">
        <v>71</v>
      </c>
      <c r="E1950" s="5">
        <f>'2020_1-2-4_Download'!H243</f>
        <v>144</v>
      </c>
    </row>
    <row r="1951" spans="1:5">
      <c r="A1951" s="5">
        <f>'2020_1-2-4_Download'!D244</f>
        <v>2014</v>
      </c>
      <c r="B1951" s="5" t="str">
        <f>'2020_1-2-4_Download'!C244</f>
        <v>Lüneburg</v>
      </c>
      <c r="C1951" s="147" t="str">
        <f>'2020_1-2-4_Download'!$H$8</f>
        <v>Rumänien</v>
      </c>
      <c r="D1951" s="5" t="s">
        <v>71</v>
      </c>
      <c r="E1951" s="5">
        <f>'2020_1-2-4_Download'!H244</f>
        <v>206</v>
      </c>
    </row>
    <row r="1952" spans="1:5">
      <c r="A1952" s="5">
        <f>'2020_1-2-4_Download'!D245</f>
        <v>2014</v>
      </c>
      <c r="B1952" s="5" t="str">
        <f>'2020_1-2-4_Download'!C245</f>
        <v>Osterholz</v>
      </c>
      <c r="C1952" s="147" t="str">
        <f>'2020_1-2-4_Download'!$H$8</f>
        <v>Rumänien</v>
      </c>
      <c r="D1952" s="5" t="s">
        <v>71</v>
      </c>
      <c r="E1952" s="5">
        <f>'2020_1-2-4_Download'!H245</f>
        <v>117</v>
      </c>
    </row>
    <row r="1953" spans="1:5">
      <c r="A1953" s="5">
        <f>'2020_1-2-4_Download'!D246</f>
        <v>2014</v>
      </c>
      <c r="B1953" s="5" t="str">
        <f>'2020_1-2-4_Download'!C246</f>
        <v>Rotenburg (Wümme)</v>
      </c>
      <c r="C1953" s="147" t="str">
        <f>'2020_1-2-4_Download'!$H$8</f>
        <v>Rumänien</v>
      </c>
      <c r="D1953" s="5" t="s">
        <v>71</v>
      </c>
      <c r="E1953" s="5">
        <f>'2020_1-2-4_Download'!H246</f>
        <v>291</v>
      </c>
    </row>
    <row r="1954" spans="1:5">
      <c r="A1954" s="5">
        <f>'2020_1-2-4_Download'!D247</f>
        <v>2014</v>
      </c>
      <c r="B1954" s="5" t="str">
        <f>'2020_1-2-4_Download'!C247</f>
        <v>Heidekreis</v>
      </c>
      <c r="C1954" s="147" t="str">
        <f>'2020_1-2-4_Download'!$H$8</f>
        <v>Rumänien</v>
      </c>
      <c r="D1954" s="5" t="s">
        <v>71</v>
      </c>
      <c r="E1954" s="5">
        <f>'2020_1-2-4_Download'!H247</f>
        <v>185</v>
      </c>
    </row>
    <row r="1955" spans="1:5">
      <c r="A1955" s="5">
        <f>'2020_1-2-4_Download'!D248</f>
        <v>2014</v>
      </c>
      <c r="B1955" s="5" t="str">
        <f>'2020_1-2-4_Download'!C248</f>
        <v>Stade</v>
      </c>
      <c r="C1955" s="147" t="str">
        <f>'2020_1-2-4_Download'!$H$8</f>
        <v>Rumänien</v>
      </c>
      <c r="D1955" s="5" t="s">
        <v>71</v>
      </c>
      <c r="E1955" s="5">
        <f>'2020_1-2-4_Download'!H248</f>
        <v>439</v>
      </c>
    </row>
    <row r="1956" spans="1:5">
      <c r="A1956" s="5">
        <f>'2020_1-2-4_Download'!D249</f>
        <v>2014</v>
      </c>
      <c r="B1956" s="5" t="str">
        <f>'2020_1-2-4_Download'!C249</f>
        <v>Uelzen</v>
      </c>
      <c r="C1956" s="147" t="str">
        <f>'2020_1-2-4_Download'!$H$8</f>
        <v>Rumänien</v>
      </c>
      <c r="D1956" s="5" t="s">
        <v>71</v>
      </c>
      <c r="E1956" s="5">
        <f>'2020_1-2-4_Download'!H249</f>
        <v>146</v>
      </c>
    </row>
    <row r="1957" spans="1:5">
      <c r="A1957" s="5">
        <f>'2020_1-2-4_Download'!D250</f>
        <v>2014</v>
      </c>
      <c r="B1957" s="5" t="str">
        <f>'2020_1-2-4_Download'!C250</f>
        <v>Verden</v>
      </c>
      <c r="C1957" s="147" t="str">
        <f>'2020_1-2-4_Download'!$H$8</f>
        <v>Rumänien</v>
      </c>
      <c r="D1957" s="5" t="s">
        <v>71</v>
      </c>
      <c r="E1957" s="5">
        <f>'2020_1-2-4_Download'!H250</f>
        <v>184</v>
      </c>
    </row>
    <row r="1958" spans="1:5">
      <c r="A1958" s="5">
        <f>'2020_1-2-4_Download'!D251</f>
        <v>2014</v>
      </c>
      <c r="B1958" s="5" t="str">
        <f>'2020_1-2-4_Download'!C251</f>
        <v>Statistische Region Lüneburg</v>
      </c>
      <c r="C1958" s="147" t="str">
        <f>'2020_1-2-4_Download'!$H$8</f>
        <v>Rumänien</v>
      </c>
      <c r="D1958" s="5" t="s">
        <v>71</v>
      </c>
      <c r="E1958" s="5">
        <f>'2020_1-2-4_Download'!H251</f>
        <v>2575</v>
      </c>
    </row>
    <row r="1959" spans="1:5">
      <c r="A1959" s="5">
        <f>'2020_1-2-4_Download'!D252</f>
        <v>2014</v>
      </c>
      <c r="B1959" s="5" t="str">
        <f>'2020_1-2-4_Download'!C252</f>
        <v>Delmenhorst  Stadt</v>
      </c>
      <c r="C1959" s="147" t="str">
        <f>'2020_1-2-4_Download'!$H$8</f>
        <v>Rumänien</v>
      </c>
      <c r="D1959" s="5" t="s">
        <v>71</v>
      </c>
      <c r="E1959" s="5">
        <f>'2020_1-2-4_Download'!H252</f>
        <v>260</v>
      </c>
    </row>
    <row r="1960" spans="1:5">
      <c r="A1960" s="5">
        <f>'2020_1-2-4_Download'!D253</f>
        <v>2014</v>
      </c>
      <c r="B1960" s="5" t="str">
        <f>'2020_1-2-4_Download'!C253</f>
        <v>Emden  Stadt</v>
      </c>
      <c r="C1960" s="147" t="str">
        <f>'2020_1-2-4_Download'!$H$8</f>
        <v>Rumänien</v>
      </c>
      <c r="D1960" s="5" t="s">
        <v>71</v>
      </c>
      <c r="E1960" s="5">
        <f>'2020_1-2-4_Download'!H253</f>
        <v>261</v>
      </c>
    </row>
    <row r="1961" spans="1:5">
      <c r="A1961" s="5">
        <f>'2020_1-2-4_Download'!D254</f>
        <v>2014</v>
      </c>
      <c r="B1961" s="5" t="str">
        <f>'2020_1-2-4_Download'!C254</f>
        <v>Oldenburg(Oldb)  Stadt</v>
      </c>
      <c r="C1961" s="147" t="str">
        <f>'2020_1-2-4_Download'!$H$8</f>
        <v>Rumänien</v>
      </c>
      <c r="D1961" s="5" t="s">
        <v>71</v>
      </c>
      <c r="E1961" s="5">
        <f>'2020_1-2-4_Download'!H254</f>
        <v>344</v>
      </c>
    </row>
    <row r="1962" spans="1:5">
      <c r="A1962" s="5">
        <f>'2020_1-2-4_Download'!D255</f>
        <v>2014</v>
      </c>
      <c r="B1962" s="5" t="str">
        <f>'2020_1-2-4_Download'!C255</f>
        <v>Osnabrück  Stadt</v>
      </c>
      <c r="C1962" s="147" t="str">
        <f>'2020_1-2-4_Download'!$H$8</f>
        <v>Rumänien</v>
      </c>
      <c r="D1962" s="5" t="s">
        <v>71</v>
      </c>
      <c r="E1962" s="5">
        <f>'2020_1-2-4_Download'!H255</f>
        <v>560</v>
      </c>
    </row>
    <row r="1963" spans="1:5">
      <c r="A1963" s="5">
        <f>'2020_1-2-4_Download'!D256</f>
        <v>2014</v>
      </c>
      <c r="B1963" s="5" t="str">
        <f>'2020_1-2-4_Download'!C256</f>
        <v>Wilhelmshaven  Stadt</v>
      </c>
      <c r="C1963" s="147" t="str">
        <f>'2020_1-2-4_Download'!$H$8</f>
        <v>Rumänien</v>
      </c>
      <c r="D1963" s="5" t="s">
        <v>71</v>
      </c>
      <c r="E1963" s="5">
        <f>'2020_1-2-4_Download'!H256</f>
        <v>206</v>
      </c>
    </row>
    <row r="1964" spans="1:5">
      <c r="A1964" s="5">
        <f>'2020_1-2-4_Download'!D257</f>
        <v>2014</v>
      </c>
      <c r="B1964" s="5" t="str">
        <f>'2020_1-2-4_Download'!C257</f>
        <v>Ammerland</v>
      </c>
      <c r="C1964" s="147" t="str">
        <f>'2020_1-2-4_Download'!$H$8</f>
        <v>Rumänien</v>
      </c>
      <c r="D1964" s="5" t="s">
        <v>71</v>
      </c>
      <c r="E1964" s="5">
        <f>'2020_1-2-4_Download'!H257</f>
        <v>265</v>
      </c>
    </row>
    <row r="1965" spans="1:5">
      <c r="A1965" s="5">
        <f>'2020_1-2-4_Download'!D258</f>
        <v>2014</v>
      </c>
      <c r="B1965" s="5" t="str">
        <f>'2020_1-2-4_Download'!C258</f>
        <v>Aurich</v>
      </c>
      <c r="C1965" s="147" t="str">
        <f>'2020_1-2-4_Download'!$H$8</f>
        <v>Rumänien</v>
      </c>
      <c r="D1965" s="5" t="s">
        <v>71</v>
      </c>
      <c r="E1965" s="5">
        <f>'2020_1-2-4_Download'!H258</f>
        <v>331</v>
      </c>
    </row>
    <row r="1966" spans="1:5">
      <c r="A1966" s="5">
        <f>'2020_1-2-4_Download'!D259</f>
        <v>2014</v>
      </c>
      <c r="B1966" s="5" t="str">
        <f>'2020_1-2-4_Download'!C259</f>
        <v>Cloppenburg</v>
      </c>
      <c r="C1966" s="147" t="str">
        <f>'2020_1-2-4_Download'!$H$8</f>
        <v>Rumänien</v>
      </c>
      <c r="D1966" s="5" t="s">
        <v>71</v>
      </c>
      <c r="E1966" s="5">
        <f>'2020_1-2-4_Download'!H259</f>
        <v>2234</v>
      </c>
    </row>
    <row r="1967" spans="1:5">
      <c r="A1967" s="5">
        <f>'2020_1-2-4_Download'!D260</f>
        <v>2014</v>
      </c>
      <c r="B1967" s="5" t="str">
        <f>'2020_1-2-4_Download'!C260</f>
        <v>Emsland</v>
      </c>
      <c r="C1967" s="147" t="str">
        <f>'2020_1-2-4_Download'!$H$8</f>
        <v>Rumänien</v>
      </c>
      <c r="D1967" s="5" t="s">
        <v>71</v>
      </c>
      <c r="E1967" s="5">
        <f>'2020_1-2-4_Download'!H260</f>
        <v>2108</v>
      </c>
    </row>
    <row r="1968" spans="1:5">
      <c r="A1968" s="5">
        <f>'2020_1-2-4_Download'!D261</f>
        <v>2014</v>
      </c>
      <c r="B1968" s="5" t="str">
        <f>'2020_1-2-4_Download'!C261</f>
        <v>Friesland</v>
      </c>
      <c r="C1968" s="147" t="str">
        <f>'2020_1-2-4_Download'!$H$8</f>
        <v>Rumänien</v>
      </c>
      <c r="D1968" s="5" t="s">
        <v>71</v>
      </c>
      <c r="E1968" s="5">
        <f>'2020_1-2-4_Download'!H261</f>
        <v>90</v>
      </c>
    </row>
    <row r="1969" spans="1:5">
      <c r="A1969" s="5">
        <f>'2020_1-2-4_Download'!D262</f>
        <v>2014</v>
      </c>
      <c r="B1969" s="5" t="str">
        <f>'2020_1-2-4_Download'!C262</f>
        <v>Grafschaft Bentheim</v>
      </c>
      <c r="C1969" s="147" t="str">
        <f>'2020_1-2-4_Download'!$H$8</f>
        <v>Rumänien</v>
      </c>
      <c r="D1969" s="5" t="s">
        <v>71</v>
      </c>
      <c r="E1969" s="5">
        <f>'2020_1-2-4_Download'!H262</f>
        <v>265</v>
      </c>
    </row>
    <row r="1970" spans="1:5">
      <c r="A1970" s="5">
        <f>'2020_1-2-4_Download'!D263</f>
        <v>2014</v>
      </c>
      <c r="B1970" s="5" t="str">
        <f>'2020_1-2-4_Download'!C263</f>
        <v>Leer</v>
      </c>
      <c r="C1970" s="147" t="str">
        <f>'2020_1-2-4_Download'!$H$8</f>
        <v>Rumänien</v>
      </c>
      <c r="D1970" s="5" t="s">
        <v>71</v>
      </c>
      <c r="E1970" s="5">
        <f>'2020_1-2-4_Download'!H263</f>
        <v>581</v>
      </c>
    </row>
    <row r="1971" spans="1:5">
      <c r="A1971" s="5">
        <f>'2020_1-2-4_Download'!D264</f>
        <v>2014</v>
      </c>
      <c r="B1971" s="5" t="str">
        <f>'2020_1-2-4_Download'!C264</f>
        <v>Oldenburg</v>
      </c>
      <c r="C1971" s="147" t="str">
        <f>'2020_1-2-4_Download'!$H$8</f>
        <v>Rumänien</v>
      </c>
      <c r="D1971" s="5" t="s">
        <v>71</v>
      </c>
      <c r="E1971" s="5">
        <f>'2020_1-2-4_Download'!H264</f>
        <v>756</v>
      </c>
    </row>
    <row r="1972" spans="1:5">
      <c r="A1972" s="5">
        <f>'2020_1-2-4_Download'!D265</f>
        <v>2014</v>
      </c>
      <c r="B1972" s="5" t="str">
        <f>'2020_1-2-4_Download'!C265</f>
        <v>Osnabrück</v>
      </c>
      <c r="C1972" s="147" t="str">
        <f>'2020_1-2-4_Download'!$H$8</f>
        <v>Rumänien</v>
      </c>
      <c r="D1972" s="5" t="s">
        <v>71</v>
      </c>
      <c r="E1972" s="5">
        <f>'2020_1-2-4_Download'!H265</f>
        <v>1748</v>
      </c>
    </row>
    <row r="1973" spans="1:5">
      <c r="A1973" s="5">
        <f>'2020_1-2-4_Download'!D266</f>
        <v>2014</v>
      </c>
      <c r="B1973" s="5" t="str">
        <f>'2020_1-2-4_Download'!C266</f>
        <v>Vechta</v>
      </c>
      <c r="C1973" s="147" t="str">
        <f>'2020_1-2-4_Download'!$H$8</f>
        <v>Rumänien</v>
      </c>
      <c r="D1973" s="5" t="s">
        <v>71</v>
      </c>
      <c r="E1973" s="5">
        <f>'2020_1-2-4_Download'!H266</f>
        <v>1204</v>
      </c>
    </row>
    <row r="1974" spans="1:5">
      <c r="A1974" s="5">
        <f>'2020_1-2-4_Download'!D267</f>
        <v>2014</v>
      </c>
      <c r="B1974" s="5" t="str">
        <f>'2020_1-2-4_Download'!C267</f>
        <v>Wesermarsch</v>
      </c>
      <c r="C1974" s="147" t="str">
        <f>'2020_1-2-4_Download'!$H$8</f>
        <v>Rumänien</v>
      </c>
      <c r="D1974" s="5" t="s">
        <v>71</v>
      </c>
      <c r="E1974" s="5">
        <f>'2020_1-2-4_Download'!H267</f>
        <v>184</v>
      </c>
    </row>
    <row r="1975" spans="1:5">
      <c r="A1975" s="5">
        <f>'2020_1-2-4_Download'!D268</f>
        <v>2014</v>
      </c>
      <c r="B1975" s="5" t="str">
        <f>'2020_1-2-4_Download'!C268</f>
        <v>Wittmund</v>
      </c>
      <c r="C1975" s="147" t="str">
        <f>'2020_1-2-4_Download'!$H$8</f>
        <v>Rumänien</v>
      </c>
      <c r="D1975" s="5" t="s">
        <v>71</v>
      </c>
      <c r="E1975" s="5">
        <f>'2020_1-2-4_Download'!H268</f>
        <v>88</v>
      </c>
    </row>
    <row r="1976" spans="1:5">
      <c r="A1976" s="5">
        <f>'2020_1-2-4_Download'!D269</f>
        <v>2014</v>
      </c>
      <c r="B1976" s="5" t="str">
        <f>'2020_1-2-4_Download'!C269</f>
        <v>Statistische Region Weser-Ems</v>
      </c>
      <c r="C1976" s="147" t="str">
        <f>'2020_1-2-4_Download'!$H$8</f>
        <v>Rumänien</v>
      </c>
      <c r="D1976" s="5" t="s">
        <v>71</v>
      </c>
      <c r="E1976" s="5">
        <f>'2020_1-2-4_Download'!H269</f>
        <v>11485</v>
      </c>
    </row>
    <row r="1977" spans="1:5">
      <c r="A1977" s="5">
        <f>'2020_1-2-4_Download'!D270</f>
        <v>2014</v>
      </c>
      <c r="B1977" s="5" t="str">
        <f>'2020_1-2-4_Download'!C270</f>
        <v>Niedersachsen</v>
      </c>
      <c r="C1977" s="147" t="str">
        <f>'2020_1-2-4_Download'!$H$8</f>
        <v>Rumänien</v>
      </c>
      <c r="D1977" s="5" t="s">
        <v>71</v>
      </c>
      <c r="E1977" s="5">
        <f>'2020_1-2-4_Download'!H270</f>
        <v>21893</v>
      </c>
    </row>
    <row r="1978" spans="1:5">
      <c r="A1978" s="5">
        <f>'2020_1-2-4_Download'!D271</f>
        <v>2015</v>
      </c>
      <c r="B1978" s="5" t="str">
        <f>'2020_1-2-4_Download'!C271</f>
        <v>Braunschweig  Stadt</v>
      </c>
      <c r="C1978" s="147" t="str">
        <f>'2020_1-2-4_Download'!$H$8</f>
        <v>Rumänien</v>
      </c>
      <c r="D1978" s="5" t="s">
        <v>71</v>
      </c>
      <c r="E1978" s="5">
        <f>'2020_1-2-4_Download'!H271</f>
        <v>423</v>
      </c>
    </row>
    <row r="1979" spans="1:5">
      <c r="A1979" s="5">
        <f>'2020_1-2-4_Download'!D272</f>
        <v>2015</v>
      </c>
      <c r="B1979" s="5" t="str">
        <f>'2020_1-2-4_Download'!C272</f>
        <v>Salzgitter  Stadt</v>
      </c>
      <c r="C1979" s="147" t="str">
        <f>'2020_1-2-4_Download'!$H$8</f>
        <v>Rumänien</v>
      </c>
      <c r="D1979" s="5" t="s">
        <v>71</v>
      </c>
      <c r="E1979" s="5">
        <f>'2020_1-2-4_Download'!H272</f>
        <v>579</v>
      </c>
    </row>
    <row r="1980" spans="1:5">
      <c r="A1980" s="5">
        <f>'2020_1-2-4_Download'!D273</f>
        <v>2015</v>
      </c>
      <c r="B1980" s="5" t="str">
        <f>'2020_1-2-4_Download'!C273</f>
        <v>Wolfsburg  Stadt</v>
      </c>
      <c r="C1980" s="147" t="str">
        <f>'2020_1-2-4_Download'!$H$8</f>
        <v>Rumänien</v>
      </c>
      <c r="D1980" s="5" t="s">
        <v>71</v>
      </c>
      <c r="E1980" s="5">
        <f>'2020_1-2-4_Download'!H273</f>
        <v>316</v>
      </c>
    </row>
    <row r="1981" spans="1:5">
      <c r="A1981" s="5">
        <f>'2020_1-2-4_Download'!D274</f>
        <v>2015</v>
      </c>
      <c r="B1981" s="5" t="str">
        <f>'2020_1-2-4_Download'!C274</f>
        <v>Gifhorn</v>
      </c>
      <c r="C1981" s="147" t="str">
        <f>'2020_1-2-4_Download'!$H$8</f>
        <v>Rumänien</v>
      </c>
      <c r="D1981" s="5" t="s">
        <v>71</v>
      </c>
      <c r="E1981" s="5">
        <f>'2020_1-2-4_Download'!H274</f>
        <v>281</v>
      </c>
    </row>
    <row r="1982" spans="1:5">
      <c r="A1982" s="5">
        <f>'2020_1-2-4_Download'!D275</f>
        <v>2015</v>
      </c>
      <c r="B1982" s="5" t="str">
        <f>'2020_1-2-4_Download'!C275</f>
        <v>Goslar</v>
      </c>
      <c r="C1982" s="147" t="str">
        <f>'2020_1-2-4_Download'!$H$8</f>
        <v>Rumänien</v>
      </c>
      <c r="D1982" s="5" t="s">
        <v>71</v>
      </c>
      <c r="E1982" s="5">
        <f>'2020_1-2-4_Download'!H275</f>
        <v>225</v>
      </c>
    </row>
    <row r="1983" spans="1:5">
      <c r="A1983" s="5">
        <f>'2020_1-2-4_Download'!D276</f>
        <v>2015</v>
      </c>
      <c r="B1983" s="5" t="str">
        <f>'2020_1-2-4_Download'!C276</f>
        <v>Helmstedt</v>
      </c>
      <c r="C1983" s="147" t="str">
        <f>'2020_1-2-4_Download'!$H$8</f>
        <v>Rumänien</v>
      </c>
      <c r="D1983" s="5" t="s">
        <v>71</v>
      </c>
      <c r="E1983" s="5">
        <f>'2020_1-2-4_Download'!H276</f>
        <v>172</v>
      </c>
    </row>
    <row r="1984" spans="1:5">
      <c r="A1984" s="5">
        <f>'2020_1-2-4_Download'!D277</f>
        <v>2015</v>
      </c>
      <c r="B1984" s="5" t="str">
        <f>'2020_1-2-4_Download'!C277</f>
        <v>Northeim</v>
      </c>
      <c r="C1984" s="147" t="str">
        <f>'2020_1-2-4_Download'!$H$8</f>
        <v>Rumänien</v>
      </c>
      <c r="D1984" s="5" t="s">
        <v>71</v>
      </c>
      <c r="E1984" s="5">
        <f>'2020_1-2-4_Download'!H277</f>
        <v>249</v>
      </c>
    </row>
    <row r="1985" spans="1:5">
      <c r="A1985" s="5">
        <f>'2020_1-2-4_Download'!D278</f>
        <v>2015</v>
      </c>
      <c r="B1985" s="5" t="str">
        <f>'2020_1-2-4_Download'!C278</f>
        <v>Peine</v>
      </c>
      <c r="C1985" s="147" t="str">
        <f>'2020_1-2-4_Download'!$H$8</f>
        <v>Rumänien</v>
      </c>
      <c r="D1985" s="5" t="s">
        <v>71</v>
      </c>
      <c r="E1985" s="5">
        <f>'2020_1-2-4_Download'!H278</f>
        <v>221</v>
      </c>
    </row>
    <row r="1986" spans="1:5">
      <c r="A1986" s="5">
        <f>'2020_1-2-4_Download'!D279</f>
        <v>2015</v>
      </c>
      <c r="B1986" s="5" t="str">
        <f>'2020_1-2-4_Download'!C279</f>
        <v>Wolfenbüttel</v>
      </c>
      <c r="C1986" s="147" t="str">
        <f>'2020_1-2-4_Download'!$H$8</f>
        <v>Rumänien</v>
      </c>
      <c r="D1986" s="5" t="s">
        <v>71</v>
      </c>
      <c r="E1986" s="5">
        <f>'2020_1-2-4_Download'!H279</f>
        <v>110</v>
      </c>
    </row>
    <row r="1987" spans="1:5">
      <c r="A1987" s="5">
        <f>'2020_1-2-4_Download'!D280</f>
        <v>2015</v>
      </c>
      <c r="B1987" s="5" t="str">
        <f>'2020_1-2-4_Download'!C280</f>
        <v>Göttingen</v>
      </c>
      <c r="C1987" s="147" t="str">
        <f>'2020_1-2-4_Download'!$H$8</f>
        <v>Rumänien</v>
      </c>
      <c r="D1987" s="5" t="s">
        <v>71</v>
      </c>
      <c r="E1987" s="5">
        <f>'2020_1-2-4_Download'!H280</f>
        <v>560</v>
      </c>
    </row>
    <row r="1988" spans="1:5">
      <c r="A1988" s="5">
        <f>'2020_1-2-4_Download'!D281</f>
        <v>2015</v>
      </c>
      <c r="B1988" s="5" t="str">
        <f>'2020_1-2-4_Download'!C281</f>
        <v>Statistische Region Braunschweig</v>
      </c>
      <c r="C1988" s="147" t="str">
        <f>'2020_1-2-4_Download'!$H$8</f>
        <v>Rumänien</v>
      </c>
      <c r="D1988" s="5" t="s">
        <v>71</v>
      </c>
      <c r="E1988" s="5">
        <f>'2020_1-2-4_Download'!H281</f>
        <v>3136</v>
      </c>
    </row>
    <row r="1989" spans="1:5">
      <c r="A1989" s="5">
        <f>'2020_1-2-4_Download'!D282</f>
        <v>2015</v>
      </c>
      <c r="B1989" s="5" t="str">
        <f>'2020_1-2-4_Download'!C282</f>
        <v>Hannover  Region</v>
      </c>
      <c r="C1989" s="147" t="str">
        <f>'2020_1-2-4_Download'!$H$8</f>
        <v>Rumänien</v>
      </c>
      <c r="D1989" s="5" t="s">
        <v>71</v>
      </c>
      <c r="E1989" s="5">
        <f>'2020_1-2-4_Download'!H282</f>
        <v>4358</v>
      </c>
    </row>
    <row r="1990" spans="1:5">
      <c r="A1990" s="5">
        <f>'2020_1-2-4_Download'!D283</f>
        <v>2015</v>
      </c>
      <c r="B1990" s="5" t="str">
        <f>'2020_1-2-4_Download'!C283</f>
        <v>dav. Hannover  Lhst.</v>
      </c>
      <c r="C1990" s="147" t="str">
        <f>'2020_1-2-4_Download'!$H$8</f>
        <v>Rumänien</v>
      </c>
      <c r="D1990" s="5" t="s">
        <v>71</v>
      </c>
      <c r="E1990" s="5">
        <f>'2020_1-2-4_Download'!H283</f>
        <v>2656</v>
      </c>
    </row>
    <row r="1991" spans="1:5">
      <c r="A1991" s="5">
        <f>'2020_1-2-4_Download'!D284</f>
        <v>2015</v>
      </c>
      <c r="B1991" s="5" t="str">
        <f>'2020_1-2-4_Download'!C284</f>
        <v>dav. Hannover  Umland</v>
      </c>
      <c r="C1991" s="147" t="str">
        <f>'2020_1-2-4_Download'!$H$8</f>
        <v>Rumänien</v>
      </c>
      <c r="D1991" s="5" t="s">
        <v>71</v>
      </c>
      <c r="E1991" s="5">
        <f>'2020_1-2-4_Download'!H284</f>
        <v>1702</v>
      </c>
    </row>
    <row r="1992" spans="1:5">
      <c r="A1992" s="5">
        <f>'2020_1-2-4_Download'!D285</f>
        <v>2015</v>
      </c>
      <c r="B1992" s="5" t="str">
        <f>'2020_1-2-4_Download'!C285</f>
        <v>Diepholz</v>
      </c>
      <c r="C1992" s="147" t="str">
        <f>'2020_1-2-4_Download'!$H$8</f>
        <v>Rumänien</v>
      </c>
      <c r="D1992" s="5" t="s">
        <v>71</v>
      </c>
      <c r="E1992" s="5">
        <f>'2020_1-2-4_Download'!H285</f>
        <v>992</v>
      </c>
    </row>
    <row r="1993" spans="1:5">
      <c r="A1993" s="5">
        <f>'2020_1-2-4_Download'!D286</f>
        <v>2015</v>
      </c>
      <c r="B1993" s="5" t="str">
        <f>'2020_1-2-4_Download'!C286</f>
        <v>Hameln-Pyrmont</v>
      </c>
      <c r="C1993" s="147" t="str">
        <f>'2020_1-2-4_Download'!$H$8</f>
        <v>Rumänien</v>
      </c>
      <c r="D1993" s="5" t="s">
        <v>71</v>
      </c>
      <c r="E1993" s="5">
        <f>'2020_1-2-4_Download'!H286</f>
        <v>734</v>
      </c>
    </row>
    <row r="1994" spans="1:5">
      <c r="A1994" s="5">
        <f>'2020_1-2-4_Download'!D287</f>
        <v>2015</v>
      </c>
      <c r="B1994" s="5" t="str">
        <f>'2020_1-2-4_Download'!C287</f>
        <v>Hildesheim</v>
      </c>
      <c r="C1994" s="147" t="str">
        <f>'2020_1-2-4_Download'!$H$8</f>
        <v>Rumänien</v>
      </c>
      <c r="D1994" s="5" t="s">
        <v>71</v>
      </c>
      <c r="E1994" s="5">
        <f>'2020_1-2-4_Download'!H287</f>
        <v>615</v>
      </c>
    </row>
    <row r="1995" spans="1:5">
      <c r="A1995" s="5">
        <f>'2020_1-2-4_Download'!D288</f>
        <v>2015</v>
      </c>
      <c r="B1995" s="5" t="str">
        <f>'2020_1-2-4_Download'!C288</f>
        <v>Holzminden</v>
      </c>
      <c r="C1995" s="147" t="str">
        <f>'2020_1-2-4_Download'!$H$8</f>
        <v>Rumänien</v>
      </c>
      <c r="D1995" s="5" t="s">
        <v>71</v>
      </c>
      <c r="E1995" s="5">
        <f>'2020_1-2-4_Download'!H288</f>
        <v>21</v>
      </c>
    </row>
    <row r="1996" spans="1:5">
      <c r="A1996" s="5">
        <f>'2020_1-2-4_Download'!D289</f>
        <v>2015</v>
      </c>
      <c r="B1996" s="5" t="str">
        <f>'2020_1-2-4_Download'!C289</f>
        <v>Nienburg (Weser)</v>
      </c>
      <c r="C1996" s="147" t="str">
        <f>'2020_1-2-4_Download'!$H$8</f>
        <v>Rumänien</v>
      </c>
      <c r="D1996" s="5" t="s">
        <v>71</v>
      </c>
      <c r="E1996" s="5">
        <f>'2020_1-2-4_Download'!H289</f>
        <v>462</v>
      </c>
    </row>
    <row r="1997" spans="1:5">
      <c r="A1997" s="5">
        <f>'2020_1-2-4_Download'!D290</f>
        <v>2015</v>
      </c>
      <c r="B1997" s="5" t="str">
        <f>'2020_1-2-4_Download'!C290</f>
        <v>Schaumburg</v>
      </c>
      <c r="C1997" s="147" t="str">
        <f>'2020_1-2-4_Download'!$H$8</f>
        <v>Rumänien</v>
      </c>
      <c r="D1997" s="5" t="s">
        <v>71</v>
      </c>
      <c r="E1997" s="5">
        <f>'2020_1-2-4_Download'!H290</f>
        <v>339</v>
      </c>
    </row>
    <row r="1998" spans="1:5">
      <c r="A1998" s="5">
        <f>'2020_1-2-4_Download'!D291</f>
        <v>2015</v>
      </c>
      <c r="B1998" s="5" t="str">
        <f>'2020_1-2-4_Download'!C291</f>
        <v>Statistische Region Hannover</v>
      </c>
      <c r="C1998" s="147" t="str">
        <f>'2020_1-2-4_Download'!$H$8</f>
        <v>Rumänien</v>
      </c>
      <c r="D1998" s="5" t="s">
        <v>71</v>
      </c>
      <c r="E1998" s="5">
        <f>'2020_1-2-4_Download'!H291</f>
        <v>7521</v>
      </c>
    </row>
    <row r="1999" spans="1:5">
      <c r="A1999" s="5">
        <f>'2020_1-2-4_Download'!D292</f>
        <v>2015</v>
      </c>
      <c r="B1999" s="5" t="str">
        <f>'2020_1-2-4_Download'!C292</f>
        <v>Celle</v>
      </c>
      <c r="C1999" s="147" t="str">
        <f>'2020_1-2-4_Download'!$H$8</f>
        <v>Rumänien</v>
      </c>
      <c r="D1999" s="5" t="s">
        <v>71</v>
      </c>
      <c r="E1999" s="5">
        <f>'2020_1-2-4_Download'!H292</f>
        <v>444</v>
      </c>
    </row>
    <row r="2000" spans="1:5">
      <c r="A2000" s="5">
        <f>'2020_1-2-4_Download'!D293</f>
        <v>2015</v>
      </c>
      <c r="B2000" s="5" t="str">
        <f>'2020_1-2-4_Download'!C293</f>
        <v>Cuxhaven</v>
      </c>
      <c r="C2000" s="147" t="str">
        <f>'2020_1-2-4_Download'!$H$8</f>
        <v>Rumänien</v>
      </c>
      <c r="D2000" s="5" t="s">
        <v>71</v>
      </c>
      <c r="E2000" s="5">
        <f>'2020_1-2-4_Download'!H293</f>
        <v>262</v>
      </c>
    </row>
    <row r="2001" spans="1:5">
      <c r="A2001" s="5">
        <f>'2020_1-2-4_Download'!D294</f>
        <v>2015</v>
      </c>
      <c r="B2001" s="5" t="str">
        <f>'2020_1-2-4_Download'!C294</f>
        <v>Harburg</v>
      </c>
      <c r="C2001" s="147" t="str">
        <f>'2020_1-2-4_Download'!$H$8</f>
        <v>Rumänien</v>
      </c>
      <c r="D2001" s="5" t="s">
        <v>71</v>
      </c>
      <c r="E2001" s="5">
        <f>'2020_1-2-4_Download'!H294</f>
        <v>257</v>
      </c>
    </row>
    <row r="2002" spans="1:5">
      <c r="A2002" s="5">
        <f>'2020_1-2-4_Download'!D295</f>
        <v>2015</v>
      </c>
      <c r="B2002" s="5" t="str">
        <f>'2020_1-2-4_Download'!C295</f>
        <v>Lüchow-Dannenberg</v>
      </c>
      <c r="C2002" s="147" t="str">
        <f>'2020_1-2-4_Download'!$H$8</f>
        <v>Rumänien</v>
      </c>
      <c r="D2002" s="5" t="s">
        <v>71</v>
      </c>
      <c r="E2002" s="5">
        <f>'2020_1-2-4_Download'!H295</f>
        <v>68</v>
      </c>
    </row>
    <row r="2003" spans="1:5">
      <c r="A2003" s="5">
        <f>'2020_1-2-4_Download'!D296</f>
        <v>2015</v>
      </c>
      <c r="B2003" s="5" t="str">
        <f>'2020_1-2-4_Download'!C296</f>
        <v>Lüneburg</v>
      </c>
      <c r="C2003" s="147" t="str">
        <f>'2020_1-2-4_Download'!$H$8</f>
        <v>Rumänien</v>
      </c>
      <c r="D2003" s="5" t="s">
        <v>71</v>
      </c>
      <c r="E2003" s="5">
        <f>'2020_1-2-4_Download'!H296</f>
        <v>238</v>
      </c>
    </row>
    <row r="2004" spans="1:5">
      <c r="A2004" s="5">
        <f>'2020_1-2-4_Download'!D297</f>
        <v>2015</v>
      </c>
      <c r="B2004" s="5" t="str">
        <f>'2020_1-2-4_Download'!C297</f>
        <v>Osterholz</v>
      </c>
      <c r="C2004" s="147" t="str">
        <f>'2020_1-2-4_Download'!$H$8</f>
        <v>Rumänien</v>
      </c>
      <c r="D2004" s="5" t="s">
        <v>71</v>
      </c>
      <c r="E2004" s="5">
        <f>'2020_1-2-4_Download'!H297</f>
        <v>136</v>
      </c>
    </row>
    <row r="2005" spans="1:5">
      <c r="A2005" s="5">
        <f>'2020_1-2-4_Download'!D298</f>
        <v>2015</v>
      </c>
      <c r="B2005" s="5" t="str">
        <f>'2020_1-2-4_Download'!C298</f>
        <v>Rotenburg (Wümme)</v>
      </c>
      <c r="C2005" s="147" t="str">
        <f>'2020_1-2-4_Download'!$H$8</f>
        <v>Rumänien</v>
      </c>
      <c r="D2005" s="5" t="s">
        <v>71</v>
      </c>
      <c r="E2005" s="5">
        <f>'2020_1-2-4_Download'!H298</f>
        <v>339</v>
      </c>
    </row>
    <row r="2006" spans="1:5">
      <c r="A2006" s="5">
        <f>'2020_1-2-4_Download'!D299</f>
        <v>2015</v>
      </c>
      <c r="B2006" s="5" t="str">
        <f>'2020_1-2-4_Download'!C299</f>
        <v>Heidekreis</v>
      </c>
      <c r="C2006" s="147" t="str">
        <f>'2020_1-2-4_Download'!$H$8</f>
        <v>Rumänien</v>
      </c>
      <c r="D2006" s="5" t="s">
        <v>71</v>
      </c>
      <c r="E2006" s="5">
        <f>'2020_1-2-4_Download'!H299</f>
        <v>285</v>
      </c>
    </row>
    <row r="2007" spans="1:5">
      <c r="A2007" s="5">
        <f>'2020_1-2-4_Download'!D300</f>
        <v>2015</v>
      </c>
      <c r="B2007" s="5" t="str">
        <f>'2020_1-2-4_Download'!C300</f>
        <v>Stade</v>
      </c>
      <c r="C2007" s="147" t="str">
        <f>'2020_1-2-4_Download'!$H$8</f>
        <v>Rumänien</v>
      </c>
      <c r="D2007" s="5" t="s">
        <v>71</v>
      </c>
      <c r="E2007" s="5">
        <f>'2020_1-2-4_Download'!H300</f>
        <v>558</v>
      </c>
    </row>
    <row r="2008" spans="1:5">
      <c r="A2008" s="5">
        <f>'2020_1-2-4_Download'!D301</f>
        <v>2015</v>
      </c>
      <c r="B2008" s="5" t="str">
        <f>'2020_1-2-4_Download'!C301</f>
        <v>Uelzen</v>
      </c>
      <c r="C2008" s="147" t="str">
        <f>'2020_1-2-4_Download'!$H$8</f>
        <v>Rumänien</v>
      </c>
      <c r="D2008" s="5" t="s">
        <v>71</v>
      </c>
      <c r="E2008" s="5">
        <f>'2020_1-2-4_Download'!H301</f>
        <v>178</v>
      </c>
    </row>
    <row r="2009" spans="1:5">
      <c r="A2009" s="5">
        <f>'2020_1-2-4_Download'!D302</f>
        <v>2015</v>
      </c>
      <c r="B2009" s="5" t="str">
        <f>'2020_1-2-4_Download'!C302</f>
        <v>Verden</v>
      </c>
      <c r="C2009" s="147" t="str">
        <f>'2020_1-2-4_Download'!$H$8</f>
        <v>Rumänien</v>
      </c>
      <c r="D2009" s="5" t="s">
        <v>71</v>
      </c>
      <c r="E2009" s="5">
        <f>'2020_1-2-4_Download'!H302</f>
        <v>245</v>
      </c>
    </row>
    <row r="2010" spans="1:5">
      <c r="A2010" s="5">
        <f>'2020_1-2-4_Download'!D303</f>
        <v>2015</v>
      </c>
      <c r="B2010" s="5" t="str">
        <f>'2020_1-2-4_Download'!C303</f>
        <v>Statistische Region Lüneburg</v>
      </c>
      <c r="C2010" s="147" t="str">
        <f>'2020_1-2-4_Download'!$H$8</f>
        <v>Rumänien</v>
      </c>
      <c r="D2010" s="5" t="s">
        <v>71</v>
      </c>
      <c r="E2010" s="5">
        <f>'2020_1-2-4_Download'!H303</f>
        <v>3010</v>
      </c>
    </row>
    <row r="2011" spans="1:5">
      <c r="A2011" s="5">
        <f>'2020_1-2-4_Download'!D304</f>
        <v>2015</v>
      </c>
      <c r="B2011" s="5" t="str">
        <f>'2020_1-2-4_Download'!C304</f>
        <v>Delmenhorst  Stadt</v>
      </c>
      <c r="C2011" s="147" t="str">
        <f>'2020_1-2-4_Download'!$H$8</f>
        <v>Rumänien</v>
      </c>
      <c r="D2011" s="5" t="s">
        <v>71</v>
      </c>
      <c r="E2011" s="5">
        <f>'2020_1-2-4_Download'!H304</f>
        <v>508</v>
      </c>
    </row>
    <row r="2012" spans="1:5">
      <c r="A2012" s="5">
        <f>'2020_1-2-4_Download'!D305</f>
        <v>2015</v>
      </c>
      <c r="B2012" s="5" t="str">
        <f>'2020_1-2-4_Download'!C305</f>
        <v>Emden  Stadt</v>
      </c>
      <c r="C2012" s="147" t="str">
        <f>'2020_1-2-4_Download'!$H$8</f>
        <v>Rumänien</v>
      </c>
      <c r="D2012" s="5" t="s">
        <v>71</v>
      </c>
      <c r="E2012" s="5">
        <f>'2020_1-2-4_Download'!H305</f>
        <v>343</v>
      </c>
    </row>
    <row r="2013" spans="1:5">
      <c r="A2013" s="5">
        <f>'2020_1-2-4_Download'!D306</f>
        <v>2015</v>
      </c>
      <c r="B2013" s="5" t="str">
        <f>'2020_1-2-4_Download'!C306</f>
        <v>Oldenburg(Oldb)  Stadt</v>
      </c>
      <c r="C2013" s="147" t="str">
        <f>'2020_1-2-4_Download'!$H$8</f>
        <v>Rumänien</v>
      </c>
      <c r="D2013" s="5" t="s">
        <v>71</v>
      </c>
      <c r="E2013" s="5">
        <f>'2020_1-2-4_Download'!H306</f>
        <v>514</v>
      </c>
    </row>
    <row r="2014" spans="1:5">
      <c r="A2014" s="5">
        <f>'2020_1-2-4_Download'!D307</f>
        <v>2015</v>
      </c>
      <c r="B2014" s="5" t="str">
        <f>'2020_1-2-4_Download'!C307</f>
        <v>Osnabrück  Stadt</v>
      </c>
      <c r="C2014" s="147" t="str">
        <f>'2020_1-2-4_Download'!$H$8</f>
        <v>Rumänien</v>
      </c>
      <c r="D2014" s="5" t="s">
        <v>71</v>
      </c>
      <c r="E2014" s="5">
        <f>'2020_1-2-4_Download'!H307</f>
        <v>685</v>
      </c>
    </row>
    <row r="2015" spans="1:5">
      <c r="A2015" s="5">
        <f>'2020_1-2-4_Download'!D308</f>
        <v>2015</v>
      </c>
      <c r="B2015" s="5" t="str">
        <f>'2020_1-2-4_Download'!C308</f>
        <v>Wilhelmshaven  Stadt</v>
      </c>
      <c r="C2015" s="147" t="str">
        <f>'2020_1-2-4_Download'!$H$8</f>
        <v>Rumänien</v>
      </c>
      <c r="D2015" s="5" t="s">
        <v>71</v>
      </c>
      <c r="E2015" s="5">
        <f>'2020_1-2-4_Download'!H308</f>
        <v>280</v>
      </c>
    </row>
    <row r="2016" spans="1:5">
      <c r="A2016" s="5">
        <f>'2020_1-2-4_Download'!D309</f>
        <v>2015</v>
      </c>
      <c r="B2016" s="5" t="str">
        <f>'2020_1-2-4_Download'!C309</f>
        <v>Ammerland</v>
      </c>
      <c r="C2016" s="147" t="str">
        <f>'2020_1-2-4_Download'!$H$8</f>
        <v>Rumänien</v>
      </c>
      <c r="D2016" s="5" t="s">
        <v>71</v>
      </c>
      <c r="E2016" s="5">
        <f>'2020_1-2-4_Download'!H309</f>
        <v>362</v>
      </c>
    </row>
    <row r="2017" spans="1:5">
      <c r="A2017" s="5">
        <f>'2020_1-2-4_Download'!D310</f>
        <v>2015</v>
      </c>
      <c r="B2017" s="5" t="str">
        <f>'2020_1-2-4_Download'!C310</f>
        <v>Aurich</v>
      </c>
      <c r="C2017" s="147" t="str">
        <f>'2020_1-2-4_Download'!$H$8</f>
        <v>Rumänien</v>
      </c>
      <c r="D2017" s="5" t="s">
        <v>71</v>
      </c>
      <c r="E2017" s="5">
        <f>'2020_1-2-4_Download'!H310</f>
        <v>496</v>
      </c>
    </row>
    <row r="2018" spans="1:5">
      <c r="A2018" s="5">
        <f>'2020_1-2-4_Download'!D311</f>
        <v>2015</v>
      </c>
      <c r="B2018" s="5" t="str">
        <f>'2020_1-2-4_Download'!C311</f>
        <v>Cloppenburg</v>
      </c>
      <c r="C2018" s="147" t="str">
        <f>'2020_1-2-4_Download'!$H$8</f>
        <v>Rumänien</v>
      </c>
      <c r="D2018" s="5" t="s">
        <v>71</v>
      </c>
      <c r="E2018" s="5">
        <f>'2020_1-2-4_Download'!H311</f>
        <v>2575</v>
      </c>
    </row>
    <row r="2019" spans="1:5">
      <c r="A2019" s="5">
        <f>'2020_1-2-4_Download'!D312</f>
        <v>2015</v>
      </c>
      <c r="B2019" s="5" t="str">
        <f>'2020_1-2-4_Download'!C312</f>
        <v>Emsland</v>
      </c>
      <c r="C2019" s="147" t="str">
        <f>'2020_1-2-4_Download'!$H$8</f>
        <v>Rumänien</v>
      </c>
      <c r="D2019" s="5" t="s">
        <v>71</v>
      </c>
      <c r="E2019" s="5">
        <f>'2020_1-2-4_Download'!H312</f>
        <v>2917</v>
      </c>
    </row>
    <row r="2020" spans="1:5">
      <c r="A2020" s="5">
        <f>'2020_1-2-4_Download'!D313</f>
        <v>2015</v>
      </c>
      <c r="B2020" s="5" t="str">
        <f>'2020_1-2-4_Download'!C313</f>
        <v>Friesland</v>
      </c>
      <c r="C2020" s="147" t="str">
        <f>'2020_1-2-4_Download'!$H$8</f>
        <v>Rumänien</v>
      </c>
      <c r="D2020" s="5" t="s">
        <v>71</v>
      </c>
      <c r="E2020" s="5">
        <f>'2020_1-2-4_Download'!H313</f>
        <v>116</v>
      </c>
    </row>
    <row r="2021" spans="1:5">
      <c r="A2021" s="5">
        <f>'2020_1-2-4_Download'!D314</f>
        <v>2015</v>
      </c>
      <c r="B2021" s="5" t="str">
        <f>'2020_1-2-4_Download'!C314</f>
        <v>Grafschaft Bentheim</v>
      </c>
      <c r="C2021" s="147" t="str">
        <f>'2020_1-2-4_Download'!$H$8</f>
        <v>Rumänien</v>
      </c>
      <c r="D2021" s="5" t="s">
        <v>71</v>
      </c>
      <c r="E2021" s="5">
        <f>'2020_1-2-4_Download'!H314</f>
        <v>370</v>
      </c>
    </row>
    <row r="2022" spans="1:5">
      <c r="A2022" s="5">
        <f>'2020_1-2-4_Download'!D315</f>
        <v>2015</v>
      </c>
      <c r="B2022" s="5" t="str">
        <f>'2020_1-2-4_Download'!C315</f>
        <v>Leer</v>
      </c>
      <c r="C2022" s="147" t="str">
        <f>'2020_1-2-4_Download'!$H$8</f>
        <v>Rumänien</v>
      </c>
      <c r="D2022" s="5" t="s">
        <v>71</v>
      </c>
      <c r="E2022" s="5">
        <f>'2020_1-2-4_Download'!H315</f>
        <v>802</v>
      </c>
    </row>
    <row r="2023" spans="1:5">
      <c r="A2023" s="5">
        <f>'2020_1-2-4_Download'!D316</f>
        <v>2015</v>
      </c>
      <c r="B2023" s="5" t="str">
        <f>'2020_1-2-4_Download'!C316</f>
        <v>Oldenburg</v>
      </c>
      <c r="C2023" s="147" t="str">
        <f>'2020_1-2-4_Download'!$H$8</f>
        <v>Rumänien</v>
      </c>
      <c r="D2023" s="5" t="s">
        <v>71</v>
      </c>
      <c r="E2023" s="5">
        <f>'2020_1-2-4_Download'!H316</f>
        <v>945</v>
      </c>
    </row>
    <row r="2024" spans="1:5">
      <c r="A2024" s="5">
        <f>'2020_1-2-4_Download'!D317</f>
        <v>2015</v>
      </c>
      <c r="B2024" s="5" t="str">
        <f>'2020_1-2-4_Download'!C317</f>
        <v>Osnabrück</v>
      </c>
      <c r="C2024" s="147" t="str">
        <f>'2020_1-2-4_Download'!$H$8</f>
        <v>Rumänien</v>
      </c>
      <c r="D2024" s="5" t="s">
        <v>71</v>
      </c>
      <c r="E2024" s="5">
        <f>'2020_1-2-4_Download'!H317</f>
        <v>2552</v>
      </c>
    </row>
    <row r="2025" spans="1:5">
      <c r="A2025" s="5">
        <f>'2020_1-2-4_Download'!D318</f>
        <v>2015</v>
      </c>
      <c r="B2025" s="5" t="str">
        <f>'2020_1-2-4_Download'!C318</f>
        <v>Vechta</v>
      </c>
      <c r="C2025" s="147" t="str">
        <f>'2020_1-2-4_Download'!$H$8</f>
        <v>Rumänien</v>
      </c>
      <c r="D2025" s="5" t="s">
        <v>71</v>
      </c>
      <c r="E2025" s="5">
        <f>'2020_1-2-4_Download'!H318</f>
        <v>1567</v>
      </c>
    </row>
    <row r="2026" spans="1:5">
      <c r="A2026" s="5">
        <f>'2020_1-2-4_Download'!D319</f>
        <v>2015</v>
      </c>
      <c r="B2026" s="5" t="str">
        <f>'2020_1-2-4_Download'!C319</f>
        <v>Wesermarsch</v>
      </c>
      <c r="C2026" s="147" t="str">
        <f>'2020_1-2-4_Download'!$H$8</f>
        <v>Rumänien</v>
      </c>
      <c r="D2026" s="5" t="s">
        <v>71</v>
      </c>
      <c r="E2026" s="5">
        <f>'2020_1-2-4_Download'!H319</f>
        <v>232</v>
      </c>
    </row>
    <row r="2027" spans="1:5">
      <c r="A2027" s="5">
        <f>'2020_1-2-4_Download'!D320</f>
        <v>2015</v>
      </c>
      <c r="B2027" s="5" t="str">
        <f>'2020_1-2-4_Download'!C320</f>
        <v>Wittmund</v>
      </c>
      <c r="C2027" s="147" t="str">
        <f>'2020_1-2-4_Download'!$H$8</f>
        <v>Rumänien</v>
      </c>
      <c r="D2027" s="5" t="s">
        <v>71</v>
      </c>
      <c r="E2027" s="5">
        <f>'2020_1-2-4_Download'!H320</f>
        <v>134</v>
      </c>
    </row>
    <row r="2028" spans="1:5">
      <c r="A2028" s="5">
        <f>'2020_1-2-4_Download'!D321</f>
        <v>2015</v>
      </c>
      <c r="B2028" s="5" t="str">
        <f>'2020_1-2-4_Download'!C321</f>
        <v>Statistische Region Weser-Ems</v>
      </c>
      <c r="C2028" s="147" t="str">
        <f>'2020_1-2-4_Download'!$H$8</f>
        <v>Rumänien</v>
      </c>
      <c r="D2028" s="5" t="s">
        <v>71</v>
      </c>
      <c r="E2028" s="5">
        <f>'2020_1-2-4_Download'!H321</f>
        <v>15398</v>
      </c>
    </row>
    <row r="2029" spans="1:5">
      <c r="A2029" s="5">
        <f>'2020_1-2-4_Download'!D322</f>
        <v>2015</v>
      </c>
      <c r="B2029" s="5" t="str">
        <f>'2020_1-2-4_Download'!C322</f>
        <v>Niedersachsen</v>
      </c>
      <c r="C2029" s="147" t="str">
        <f>'2020_1-2-4_Download'!$H$8</f>
        <v>Rumänien</v>
      </c>
      <c r="D2029" s="5" t="s">
        <v>71</v>
      </c>
      <c r="E2029" s="5">
        <f>'2020_1-2-4_Download'!H322</f>
        <v>29065</v>
      </c>
    </row>
    <row r="2030" spans="1:5">
      <c r="A2030" s="5">
        <f>'2020_1-2-4_Download'!D323</f>
        <v>2016</v>
      </c>
      <c r="B2030" s="5" t="str">
        <f>'2020_1-2-4_Download'!C323</f>
        <v>Braunschweig  Stadt</v>
      </c>
      <c r="C2030" s="147" t="str">
        <f>'2020_1-2-4_Download'!$H$8</f>
        <v>Rumänien</v>
      </c>
      <c r="D2030" s="5" t="s">
        <v>71</v>
      </c>
      <c r="E2030" s="5">
        <f>'2020_1-2-4_Download'!H323</f>
        <v>480</v>
      </c>
    </row>
    <row r="2031" spans="1:5">
      <c r="A2031" s="5">
        <f>'2020_1-2-4_Download'!D324</f>
        <v>2016</v>
      </c>
      <c r="B2031" s="5" t="str">
        <f>'2020_1-2-4_Download'!C324</f>
        <v>Salzgitter  Stadt</v>
      </c>
      <c r="C2031" s="147" t="str">
        <f>'2020_1-2-4_Download'!$H$8</f>
        <v>Rumänien</v>
      </c>
      <c r="D2031" s="5" t="s">
        <v>71</v>
      </c>
      <c r="E2031" s="5">
        <f>'2020_1-2-4_Download'!H324</f>
        <v>825</v>
      </c>
    </row>
    <row r="2032" spans="1:5">
      <c r="A2032" s="5">
        <f>'2020_1-2-4_Download'!D325</f>
        <v>2016</v>
      </c>
      <c r="B2032" s="5" t="str">
        <f>'2020_1-2-4_Download'!C325</f>
        <v>Wolfsburg  Stadt</v>
      </c>
      <c r="C2032" s="147" t="str">
        <f>'2020_1-2-4_Download'!$H$8</f>
        <v>Rumänien</v>
      </c>
      <c r="D2032" s="5" t="s">
        <v>71</v>
      </c>
      <c r="E2032" s="5">
        <f>'2020_1-2-4_Download'!H325</f>
        <v>370</v>
      </c>
    </row>
    <row r="2033" spans="1:5">
      <c r="A2033" s="5">
        <f>'2020_1-2-4_Download'!D326</f>
        <v>2016</v>
      </c>
      <c r="B2033" s="5" t="str">
        <f>'2020_1-2-4_Download'!C326</f>
        <v>Gifhorn</v>
      </c>
      <c r="C2033" s="147" t="str">
        <f>'2020_1-2-4_Download'!$H$8</f>
        <v>Rumänien</v>
      </c>
      <c r="D2033" s="5" t="s">
        <v>71</v>
      </c>
      <c r="E2033" s="5">
        <f>'2020_1-2-4_Download'!H326</f>
        <v>310</v>
      </c>
    </row>
    <row r="2034" spans="1:5">
      <c r="A2034" s="5">
        <f>'2020_1-2-4_Download'!D327</f>
        <v>2016</v>
      </c>
      <c r="B2034" s="5" t="str">
        <f>'2020_1-2-4_Download'!C327</f>
        <v>Goslar</v>
      </c>
      <c r="C2034" s="147" t="str">
        <f>'2020_1-2-4_Download'!$H$8</f>
        <v>Rumänien</v>
      </c>
      <c r="D2034" s="5" t="s">
        <v>71</v>
      </c>
      <c r="E2034" s="5">
        <f>'2020_1-2-4_Download'!H327</f>
        <v>295</v>
      </c>
    </row>
    <row r="2035" spans="1:5">
      <c r="A2035" s="5">
        <f>'2020_1-2-4_Download'!D328</f>
        <v>2016</v>
      </c>
      <c r="B2035" s="5" t="str">
        <f>'2020_1-2-4_Download'!C328</f>
        <v>Helmstedt</v>
      </c>
      <c r="C2035" s="147" t="str">
        <f>'2020_1-2-4_Download'!$H$8</f>
        <v>Rumänien</v>
      </c>
      <c r="D2035" s="5" t="s">
        <v>71</v>
      </c>
      <c r="E2035" s="5">
        <f>'2020_1-2-4_Download'!H328</f>
        <v>240</v>
      </c>
    </row>
    <row r="2036" spans="1:5">
      <c r="A2036" s="5">
        <f>'2020_1-2-4_Download'!D329</f>
        <v>2016</v>
      </c>
      <c r="B2036" s="5" t="str">
        <f>'2020_1-2-4_Download'!C329</f>
        <v>Northeim</v>
      </c>
      <c r="C2036" s="147" t="str">
        <f>'2020_1-2-4_Download'!$H$8</f>
        <v>Rumänien</v>
      </c>
      <c r="D2036" s="5" t="s">
        <v>71</v>
      </c>
      <c r="E2036" s="5">
        <f>'2020_1-2-4_Download'!H329</f>
        <v>335</v>
      </c>
    </row>
    <row r="2037" spans="1:5">
      <c r="A2037" s="5">
        <f>'2020_1-2-4_Download'!D330</f>
        <v>2016</v>
      </c>
      <c r="B2037" s="5" t="str">
        <f>'2020_1-2-4_Download'!C330</f>
        <v>Peine</v>
      </c>
      <c r="C2037" s="147" t="str">
        <f>'2020_1-2-4_Download'!$H$8</f>
        <v>Rumänien</v>
      </c>
      <c r="D2037" s="5" t="s">
        <v>71</v>
      </c>
      <c r="E2037" s="5">
        <f>'2020_1-2-4_Download'!H330</f>
        <v>300</v>
      </c>
    </row>
    <row r="2038" spans="1:5">
      <c r="A2038" s="5">
        <f>'2020_1-2-4_Download'!D331</f>
        <v>2016</v>
      </c>
      <c r="B2038" s="5" t="str">
        <f>'2020_1-2-4_Download'!C331</f>
        <v>Wolfenbüttel</v>
      </c>
      <c r="C2038" s="147" t="str">
        <f>'2020_1-2-4_Download'!$H$8</f>
        <v>Rumänien</v>
      </c>
      <c r="D2038" s="5" t="s">
        <v>71</v>
      </c>
      <c r="E2038" s="5">
        <f>'2020_1-2-4_Download'!H331</f>
        <v>105</v>
      </c>
    </row>
    <row r="2039" spans="1:5">
      <c r="A2039" s="5">
        <f>'2020_1-2-4_Download'!D332</f>
        <v>2016</v>
      </c>
      <c r="B2039" s="5" t="str">
        <f>'2020_1-2-4_Download'!C332</f>
        <v>Göttingen</v>
      </c>
      <c r="C2039" s="147" t="str">
        <f>'2020_1-2-4_Download'!$H$8</f>
        <v>Rumänien</v>
      </c>
      <c r="D2039" s="5" t="s">
        <v>71</v>
      </c>
      <c r="E2039" s="5">
        <f>'2020_1-2-4_Download'!H332</f>
        <v>610</v>
      </c>
    </row>
    <row r="2040" spans="1:5">
      <c r="A2040" s="5">
        <f>'2020_1-2-4_Download'!D333</f>
        <v>2016</v>
      </c>
      <c r="B2040" s="5" t="str">
        <f>'2020_1-2-4_Download'!C333</f>
        <v>Statistische Region Braunschweig</v>
      </c>
      <c r="C2040" s="147" t="str">
        <f>'2020_1-2-4_Download'!$H$8</f>
        <v>Rumänien</v>
      </c>
      <c r="D2040" s="5" t="s">
        <v>71</v>
      </c>
      <c r="E2040" s="5">
        <f>'2020_1-2-4_Download'!H333</f>
        <v>3875</v>
      </c>
    </row>
    <row r="2041" spans="1:5">
      <c r="A2041" s="5">
        <f>'2020_1-2-4_Download'!D334</f>
        <v>2016</v>
      </c>
      <c r="B2041" s="5" t="str">
        <f>'2020_1-2-4_Download'!C334</f>
        <v>Hannover  Region</v>
      </c>
      <c r="C2041" s="147" t="str">
        <f>'2020_1-2-4_Download'!$H$8</f>
        <v>Rumänien</v>
      </c>
      <c r="D2041" s="5" t="s">
        <v>71</v>
      </c>
      <c r="E2041" s="5">
        <f>'2020_1-2-4_Download'!H334</f>
        <v>5600</v>
      </c>
    </row>
    <row r="2042" spans="1:5">
      <c r="A2042" s="5">
        <f>'2020_1-2-4_Download'!D335</f>
        <v>2016</v>
      </c>
      <c r="B2042" s="5" t="str">
        <f>'2020_1-2-4_Download'!C335</f>
        <v>dav. Hannover  Lhst.</v>
      </c>
      <c r="C2042" s="147" t="str">
        <f>'2020_1-2-4_Download'!$H$8</f>
        <v>Rumänien</v>
      </c>
      <c r="D2042" s="5" t="s">
        <v>71</v>
      </c>
      <c r="E2042" s="5">
        <f>'2020_1-2-4_Download'!H335</f>
        <v>3435</v>
      </c>
    </row>
    <row r="2043" spans="1:5">
      <c r="A2043" s="5">
        <f>'2020_1-2-4_Download'!D336</f>
        <v>2016</v>
      </c>
      <c r="B2043" s="5" t="str">
        <f>'2020_1-2-4_Download'!C336</f>
        <v>dav. Hannover  Umland</v>
      </c>
      <c r="C2043" s="147" t="str">
        <f>'2020_1-2-4_Download'!$H$8</f>
        <v>Rumänien</v>
      </c>
      <c r="D2043" s="5" t="s">
        <v>71</v>
      </c>
      <c r="E2043" s="5">
        <f>'2020_1-2-4_Download'!H336</f>
        <v>2165</v>
      </c>
    </row>
    <row r="2044" spans="1:5">
      <c r="A2044" s="5">
        <f>'2020_1-2-4_Download'!D337</f>
        <v>2016</v>
      </c>
      <c r="B2044" s="5" t="str">
        <f>'2020_1-2-4_Download'!C337</f>
        <v>Diepholz</v>
      </c>
      <c r="C2044" s="147" t="str">
        <f>'2020_1-2-4_Download'!$H$8</f>
        <v>Rumänien</v>
      </c>
      <c r="D2044" s="5" t="s">
        <v>71</v>
      </c>
      <c r="E2044" s="5">
        <f>'2020_1-2-4_Download'!H337</f>
        <v>995</v>
      </c>
    </row>
    <row r="2045" spans="1:5">
      <c r="A2045" s="5">
        <f>'2020_1-2-4_Download'!D338</f>
        <v>2016</v>
      </c>
      <c r="B2045" s="5" t="str">
        <f>'2020_1-2-4_Download'!C338</f>
        <v>Hameln-Pyrmont</v>
      </c>
      <c r="C2045" s="147" t="str">
        <f>'2020_1-2-4_Download'!$H$8</f>
        <v>Rumänien</v>
      </c>
      <c r="D2045" s="5" t="s">
        <v>71</v>
      </c>
      <c r="E2045" s="5">
        <f>'2020_1-2-4_Download'!H338</f>
        <v>995</v>
      </c>
    </row>
    <row r="2046" spans="1:5">
      <c r="A2046" s="5">
        <f>'2020_1-2-4_Download'!D339</f>
        <v>2016</v>
      </c>
      <c r="B2046" s="5" t="str">
        <f>'2020_1-2-4_Download'!C339</f>
        <v>Hildesheim</v>
      </c>
      <c r="C2046" s="147" t="str">
        <f>'2020_1-2-4_Download'!$H$8</f>
        <v>Rumänien</v>
      </c>
      <c r="D2046" s="5" t="s">
        <v>71</v>
      </c>
      <c r="E2046" s="5">
        <f>'2020_1-2-4_Download'!H339</f>
        <v>735</v>
      </c>
    </row>
    <row r="2047" spans="1:5">
      <c r="A2047" s="5">
        <f>'2020_1-2-4_Download'!D340</f>
        <v>2016</v>
      </c>
      <c r="B2047" s="5" t="str">
        <f>'2020_1-2-4_Download'!C340</f>
        <v>Holzminden</v>
      </c>
      <c r="C2047" s="147" t="str">
        <f>'2020_1-2-4_Download'!$H$8</f>
        <v>Rumänien</v>
      </c>
      <c r="D2047" s="5" t="s">
        <v>71</v>
      </c>
      <c r="E2047" s="5">
        <f>'2020_1-2-4_Download'!H340</f>
        <v>25</v>
      </c>
    </row>
    <row r="2048" spans="1:5">
      <c r="A2048" s="5">
        <f>'2020_1-2-4_Download'!D341</f>
        <v>2016</v>
      </c>
      <c r="B2048" s="5" t="str">
        <f>'2020_1-2-4_Download'!C341</f>
        <v>Nienburg (Weser)</v>
      </c>
      <c r="C2048" s="147" t="str">
        <f>'2020_1-2-4_Download'!$H$8</f>
        <v>Rumänien</v>
      </c>
      <c r="D2048" s="5" t="s">
        <v>71</v>
      </c>
      <c r="E2048" s="5">
        <f>'2020_1-2-4_Download'!H341</f>
        <v>845</v>
      </c>
    </row>
    <row r="2049" spans="1:5">
      <c r="A2049" s="5">
        <f>'2020_1-2-4_Download'!D342</f>
        <v>2016</v>
      </c>
      <c r="B2049" s="5" t="str">
        <f>'2020_1-2-4_Download'!C342</f>
        <v>Schaumburg</v>
      </c>
      <c r="C2049" s="147" t="str">
        <f>'2020_1-2-4_Download'!$H$8</f>
        <v>Rumänien</v>
      </c>
      <c r="D2049" s="5" t="s">
        <v>71</v>
      </c>
      <c r="E2049" s="5">
        <f>'2020_1-2-4_Download'!H342</f>
        <v>390</v>
      </c>
    </row>
    <row r="2050" spans="1:5">
      <c r="A2050" s="5">
        <f>'2020_1-2-4_Download'!D343</f>
        <v>2016</v>
      </c>
      <c r="B2050" s="5" t="str">
        <f>'2020_1-2-4_Download'!C343</f>
        <v>Statistische Region Hannover</v>
      </c>
      <c r="C2050" s="147" t="str">
        <f>'2020_1-2-4_Download'!$H$8</f>
        <v>Rumänien</v>
      </c>
      <c r="D2050" s="5" t="s">
        <v>71</v>
      </c>
      <c r="E2050" s="5">
        <f>'2020_1-2-4_Download'!H343</f>
        <v>9585</v>
      </c>
    </row>
    <row r="2051" spans="1:5">
      <c r="A2051" s="5">
        <f>'2020_1-2-4_Download'!D344</f>
        <v>2016</v>
      </c>
      <c r="B2051" s="5" t="str">
        <f>'2020_1-2-4_Download'!C344</f>
        <v>Celle</v>
      </c>
      <c r="C2051" s="147" t="str">
        <f>'2020_1-2-4_Download'!$H$8</f>
        <v>Rumänien</v>
      </c>
      <c r="D2051" s="5" t="s">
        <v>71</v>
      </c>
      <c r="E2051" s="5">
        <f>'2020_1-2-4_Download'!H344</f>
        <v>495</v>
      </c>
    </row>
    <row r="2052" spans="1:5">
      <c r="A2052" s="5">
        <f>'2020_1-2-4_Download'!D345</f>
        <v>2016</v>
      </c>
      <c r="B2052" s="5" t="str">
        <f>'2020_1-2-4_Download'!C345</f>
        <v>Cuxhaven</v>
      </c>
      <c r="C2052" s="147" t="str">
        <f>'2020_1-2-4_Download'!$H$8</f>
        <v>Rumänien</v>
      </c>
      <c r="D2052" s="5" t="s">
        <v>71</v>
      </c>
      <c r="E2052" s="5">
        <f>'2020_1-2-4_Download'!H345</f>
        <v>490</v>
      </c>
    </row>
    <row r="2053" spans="1:5">
      <c r="A2053" s="5">
        <f>'2020_1-2-4_Download'!D346</f>
        <v>2016</v>
      </c>
      <c r="B2053" s="5" t="str">
        <f>'2020_1-2-4_Download'!C346</f>
        <v>Harburg</v>
      </c>
      <c r="C2053" s="147" t="str">
        <f>'2020_1-2-4_Download'!$H$8</f>
        <v>Rumänien</v>
      </c>
      <c r="D2053" s="5" t="s">
        <v>71</v>
      </c>
      <c r="E2053" s="5">
        <f>'2020_1-2-4_Download'!H346</f>
        <v>450</v>
      </c>
    </row>
    <row r="2054" spans="1:5">
      <c r="A2054" s="5">
        <f>'2020_1-2-4_Download'!D347</f>
        <v>2016</v>
      </c>
      <c r="B2054" s="5" t="str">
        <f>'2020_1-2-4_Download'!C347</f>
        <v>Lüchow-Dannenberg</v>
      </c>
      <c r="C2054" s="147" t="str">
        <f>'2020_1-2-4_Download'!$H$8</f>
        <v>Rumänien</v>
      </c>
      <c r="D2054" s="5" t="s">
        <v>71</v>
      </c>
      <c r="E2054" s="5">
        <f>'2020_1-2-4_Download'!H347</f>
        <v>125</v>
      </c>
    </row>
    <row r="2055" spans="1:5">
      <c r="A2055" s="5">
        <f>'2020_1-2-4_Download'!D348</f>
        <v>2016</v>
      </c>
      <c r="B2055" s="5" t="str">
        <f>'2020_1-2-4_Download'!C348</f>
        <v>Lüneburg</v>
      </c>
      <c r="C2055" s="147" t="str">
        <f>'2020_1-2-4_Download'!$H$8</f>
        <v>Rumänien</v>
      </c>
      <c r="D2055" s="5" t="s">
        <v>71</v>
      </c>
      <c r="E2055" s="5">
        <f>'2020_1-2-4_Download'!H348</f>
        <v>355</v>
      </c>
    </row>
    <row r="2056" spans="1:5">
      <c r="A2056" s="5">
        <f>'2020_1-2-4_Download'!D349</f>
        <v>2016</v>
      </c>
      <c r="B2056" s="5" t="str">
        <f>'2020_1-2-4_Download'!C349</f>
        <v>Osterholz</v>
      </c>
      <c r="C2056" s="147" t="str">
        <f>'2020_1-2-4_Download'!$H$8</f>
        <v>Rumänien</v>
      </c>
      <c r="D2056" s="5" t="s">
        <v>71</v>
      </c>
      <c r="E2056" s="5">
        <f>'2020_1-2-4_Download'!H349</f>
        <v>140</v>
      </c>
    </row>
    <row r="2057" spans="1:5">
      <c r="A2057" s="5">
        <f>'2020_1-2-4_Download'!D350</f>
        <v>2016</v>
      </c>
      <c r="B2057" s="5" t="str">
        <f>'2020_1-2-4_Download'!C350</f>
        <v>Rotenburg (Wümme)</v>
      </c>
      <c r="C2057" s="147" t="str">
        <f>'2020_1-2-4_Download'!$H$8</f>
        <v>Rumänien</v>
      </c>
      <c r="D2057" s="5" t="s">
        <v>71</v>
      </c>
      <c r="E2057" s="5">
        <f>'2020_1-2-4_Download'!H350</f>
        <v>440</v>
      </c>
    </row>
    <row r="2058" spans="1:5">
      <c r="A2058" s="5">
        <f>'2020_1-2-4_Download'!D351</f>
        <v>2016</v>
      </c>
      <c r="B2058" s="5" t="str">
        <f>'2020_1-2-4_Download'!C351</f>
        <v>Heidekreis</v>
      </c>
      <c r="C2058" s="147" t="str">
        <f>'2020_1-2-4_Download'!$H$8</f>
        <v>Rumänien</v>
      </c>
      <c r="D2058" s="5" t="s">
        <v>71</v>
      </c>
      <c r="E2058" s="5">
        <f>'2020_1-2-4_Download'!H351</f>
        <v>380</v>
      </c>
    </row>
    <row r="2059" spans="1:5">
      <c r="A2059" s="5">
        <f>'2020_1-2-4_Download'!D352</f>
        <v>2016</v>
      </c>
      <c r="B2059" s="5" t="str">
        <f>'2020_1-2-4_Download'!C352</f>
        <v>Stade</v>
      </c>
      <c r="C2059" s="147" t="str">
        <f>'2020_1-2-4_Download'!$H$8</f>
        <v>Rumänien</v>
      </c>
      <c r="D2059" s="5" t="s">
        <v>71</v>
      </c>
      <c r="E2059" s="5">
        <f>'2020_1-2-4_Download'!H352</f>
        <v>845</v>
      </c>
    </row>
    <row r="2060" spans="1:5">
      <c r="A2060" s="5">
        <f>'2020_1-2-4_Download'!D353</f>
        <v>2016</v>
      </c>
      <c r="B2060" s="5" t="str">
        <f>'2020_1-2-4_Download'!C353</f>
        <v>Uelzen</v>
      </c>
      <c r="C2060" s="147" t="str">
        <f>'2020_1-2-4_Download'!$H$8</f>
        <v>Rumänien</v>
      </c>
      <c r="D2060" s="5" t="s">
        <v>71</v>
      </c>
      <c r="E2060" s="5">
        <f>'2020_1-2-4_Download'!H353</f>
        <v>220</v>
      </c>
    </row>
    <row r="2061" spans="1:5">
      <c r="A2061" s="5">
        <f>'2020_1-2-4_Download'!D354</f>
        <v>2016</v>
      </c>
      <c r="B2061" s="5" t="str">
        <f>'2020_1-2-4_Download'!C354</f>
        <v>Verden</v>
      </c>
      <c r="C2061" s="147" t="str">
        <f>'2020_1-2-4_Download'!$H$8</f>
        <v>Rumänien</v>
      </c>
      <c r="D2061" s="5" t="s">
        <v>71</v>
      </c>
      <c r="E2061" s="5">
        <f>'2020_1-2-4_Download'!H354</f>
        <v>340</v>
      </c>
    </row>
    <row r="2062" spans="1:5">
      <c r="A2062" s="5">
        <f>'2020_1-2-4_Download'!D355</f>
        <v>2016</v>
      </c>
      <c r="B2062" s="5" t="str">
        <f>'2020_1-2-4_Download'!C355</f>
        <v>Statistische Region Lüneburg</v>
      </c>
      <c r="C2062" s="147" t="str">
        <f>'2020_1-2-4_Download'!$H$8</f>
        <v>Rumänien</v>
      </c>
      <c r="D2062" s="5" t="s">
        <v>71</v>
      </c>
      <c r="E2062" s="5">
        <f>'2020_1-2-4_Download'!H355</f>
        <v>4275</v>
      </c>
    </row>
    <row r="2063" spans="1:5">
      <c r="A2063" s="5">
        <f>'2020_1-2-4_Download'!D356</f>
        <v>2016</v>
      </c>
      <c r="B2063" s="5" t="str">
        <f>'2020_1-2-4_Download'!C356</f>
        <v>Delmenhorst  Stadt</v>
      </c>
      <c r="C2063" s="147" t="str">
        <f>'2020_1-2-4_Download'!$H$8</f>
        <v>Rumänien</v>
      </c>
      <c r="D2063" s="5" t="s">
        <v>71</v>
      </c>
      <c r="E2063" s="5">
        <f>'2020_1-2-4_Download'!H356</f>
        <v>650</v>
      </c>
    </row>
    <row r="2064" spans="1:5">
      <c r="A2064" s="5">
        <f>'2020_1-2-4_Download'!D357</f>
        <v>2016</v>
      </c>
      <c r="B2064" s="5" t="str">
        <f>'2020_1-2-4_Download'!C357</f>
        <v>Emden  Stadt</v>
      </c>
      <c r="C2064" s="147" t="str">
        <f>'2020_1-2-4_Download'!$H$8</f>
        <v>Rumänien</v>
      </c>
      <c r="D2064" s="5" t="s">
        <v>71</v>
      </c>
      <c r="E2064" s="5">
        <f>'2020_1-2-4_Download'!H357</f>
        <v>410</v>
      </c>
    </row>
    <row r="2065" spans="1:5">
      <c r="A2065" s="5">
        <f>'2020_1-2-4_Download'!D358</f>
        <v>2016</v>
      </c>
      <c r="B2065" s="5" t="str">
        <f>'2020_1-2-4_Download'!C358</f>
        <v>Oldenburg(Oldb)  Stadt</v>
      </c>
      <c r="C2065" s="147" t="str">
        <f>'2020_1-2-4_Download'!$H$8</f>
        <v>Rumänien</v>
      </c>
      <c r="D2065" s="5" t="s">
        <v>71</v>
      </c>
      <c r="E2065" s="5">
        <f>'2020_1-2-4_Download'!H358</f>
        <v>560</v>
      </c>
    </row>
    <row r="2066" spans="1:5">
      <c r="A2066" s="5">
        <f>'2020_1-2-4_Download'!D359</f>
        <v>2016</v>
      </c>
      <c r="B2066" s="5" t="str">
        <f>'2020_1-2-4_Download'!C359</f>
        <v>Osnabrück  Stadt</v>
      </c>
      <c r="C2066" s="147" t="str">
        <f>'2020_1-2-4_Download'!$H$8</f>
        <v>Rumänien</v>
      </c>
      <c r="D2066" s="5" t="s">
        <v>71</v>
      </c>
      <c r="E2066" s="5">
        <f>'2020_1-2-4_Download'!H359</f>
        <v>720</v>
      </c>
    </row>
    <row r="2067" spans="1:5">
      <c r="A2067" s="5">
        <f>'2020_1-2-4_Download'!D360</f>
        <v>2016</v>
      </c>
      <c r="B2067" s="5" t="str">
        <f>'2020_1-2-4_Download'!C360</f>
        <v>Wilhelmshaven  Stadt</v>
      </c>
      <c r="C2067" s="147" t="str">
        <f>'2020_1-2-4_Download'!$H$8</f>
        <v>Rumänien</v>
      </c>
      <c r="D2067" s="5" t="s">
        <v>71</v>
      </c>
      <c r="E2067" s="5">
        <f>'2020_1-2-4_Download'!H360</f>
        <v>305</v>
      </c>
    </row>
    <row r="2068" spans="1:5">
      <c r="A2068" s="5">
        <f>'2020_1-2-4_Download'!D361</f>
        <v>2016</v>
      </c>
      <c r="B2068" s="5" t="str">
        <f>'2020_1-2-4_Download'!C361</f>
        <v>Ammerland</v>
      </c>
      <c r="C2068" s="147" t="str">
        <f>'2020_1-2-4_Download'!$H$8</f>
        <v>Rumänien</v>
      </c>
      <c r="D2068" s="5" t="s">
        <v>71</v>
      </c>
      <c r="E2068" s="5">
        <f>'2020_1-2-4_Download'!H361</f>
        <v>475</v>
      </c>
    </row>
    <row r="2069" spans="1:5">
      <c r="A2069" s="5">
        <f>'2020_1-2-4_Download'!D362</f>
        <v>2016</v>
      </c>
      <c r="B2069" s="5" t="str">
        <f>'2020_1-2-4_Download'!C362</f>
        <v>Aurich</v>
      </c>
      <c r="C2069" s="147" t="str">
        <f>'2020_1-2-4_Download'!$H$8</f>
        <v>Rumänien</v>
      </c>
      <c r="D2069" s="5" t="s">
        <v>71</v>
      </c>
      <c r="E2069" s="5">
        <f>'2020_1-2-4_Download'!H362</f>
        <v>605</v>
      </c>
    </row>
    <row r="2070" spans="1:5">
      <c r="A2070" s="5">
        <f>'2020_1-2-4_Download'!D363</f>
        <v>2016</v>
      </c>
      <c r="B2070" s="5" t="str">
        <f>'2020_1-2-4_Download'!C363</f>
        <v>Cloppenburg</v>
      </c>
      <c r="C2070" s="147" t="str">
        <f>'2020_1-2-4_Download'!$H$8</f>
        <v>Rumänien</v>
      </c>
      <c r="D2070" s="5" t="s">
        <v>71</v>
      </c>
      <c r="E2070" s="5">
        <f>'2020_1-2-4_Download'!H363</f>
        <v>3460</v>
      </c>
    </row>
    <row r="2071" spans="1:5">
      <c r="A2071" s="5">
        <f>'2020_1-2-4_Download'!D364</f>
        <v>2016</v>
      </c>
      <c r="B2071" s="5" t="str">
        <f>'2020_1-2-4_Download'!C364</f>
        <v>Emsland</v>
      </c>
      <c r="C2071" s="147" t="str">
        <f>'2020_1-2-4_Download'!$H$8</f>
        <v>Rumänien</v>
      </c>
      <c r="D2071" s="5" t="s">
        <v>71</v>
      </c>
      <c r="E2071" s="5">
        <f>'2020_1-2-4_Download'!H364</f>
        <v>3600</v>
      </c>
    </row>
    <row r="2072" spans="1:5">
      <c r="A2072" s="5">
        <f>'2020_1-2-4_Download'!D365</f>
        <v>2016</v>
      </c>
      <c r="B2072" s="5" t="str">
        <f>'2020_1-2-4_Download'!C365</f>
        <v>Friesland</v>
      </c>
      <c r="C2072" s="147" t="str">
        <f>'2020_1-2-4_Download'!$H$8</f>
        <v>Rumänien</v>
      </c>
      <c r="D2072" s="5" t="s">
        <v>71</v>
      </c>
      <c r="E2072" s="5">
        <f>'2020_1-2-4_Download'!H365</f>
        <v>120</v>
      </c>
    </row>
    <row r="2073" spans="1:5">
      <c r="A2073" s="5">
        <f>'2020_1-2-4_Download'!D366</f>
        <v>2016</v>
      </c>
      <c r="B2073" s="5" t="str">
        <f>'2020_1-2-4_Download'!C366</f>
        <v>Grafschaft Bentheim</v>
      </c>
      <c r="C2073" s="147" t="str">
        <f>'2020_1-2-4_Download'!$H$8</f>
        <v>Rumänien</v>
      </c>
      <c r="D2073" s="5" t="s">
        <v>71</v>
      </c>
      <c r="E2073" s="5">
        <f>'2020_1-2-4_Download'!H366</f>
        <v>530</v>
      </c>
    </row>
    <row r="2074" spans="1:5">
      <c r="A2074" s="5">
        <f>'2020_1-2-4_Download'!D367</f>
        <v>2016</v>
      </c>
      <c r="B2074" s="5" t="str">
        <f>'2020_1-2-4_Download'!C367</f>
        <v>Leer</v>
      </c>
      <c r="C2074" s="147" t="str">
        <f>'2020_1-2-4_Download'!$H$8</f>
        <v>Rumänien</v>
      </c>
      <c r="D2074" s="5" t="s">
        <v>71</v>
      </c>
      <c r="E2074" s="5">
        <f>'2020_1-2-4_Download'!H367</f>
        <v>935</v>
      </c>
    </row>
    <row r="2075" spans="1:5">
      <c r="A2075" s="5">
        <f>'2020_1-2-4_Download'!D368</f>
        <v>2016</v>
      </c>
      <c r="B2075" s="5" t="str">
        <f>'2020_1-2-4_Download'!C368</f>
        <v>Oldenburg</v>
      </c>
      <c r="C2075" s="147" t="str">
        <f>'2020_1-2-4_Download'!$H$8</f>
        <v>Rumänien</v>
      </c>
      <c r="D2075" s="5" t="s">
        <v>71</v>
      </c>
      <c r="E2075" s="5">
        <f>'2020_1-2-4_Download'!H368</f>
        <v>1415</v>
      </c>
    </row>
    <row r="2076" spans="1:5">
      <c r="A2076" s="5">
        <f>'2020_1-2-4_Download'!D369</f>
        <v>2016</v>
      </c>
      <c r="B2076" s="5" t="str">
        <f>'2020_1-2-4_Download'!C369</f>
        <v>Osnabrück</v>
      </c>
      <c r="C2076" s="147" t="str">
        <f>'2020_1-2-4_Download'!$H$8</f>
        <v>Rumänien</v>
      </c>
      <c r="D2076" s="5" t="s">
        <v>71</v>
      </c>
      <c r="E2076" s="5">
        <f>'2020_1-2-4_Download'!H369</f>
        <v>3415</v>
      </c>
    </row>
    <row r="2077" spans="1:5">
      <c r="A2077" s="5">
        <f>'2020_1-2-4_Download'!D370</f>
        <v>2016</v>
      </c>
      <c r="B2077" s="5" t="str">
        <f>'2020_1-2-4_Download'!C370</f>
        <v>Vechta</v>
      </c>
      <c r="C2077" s="147" t="str">
        <f>'2020_1-2-4_Download'!$H$8</f>
        <v>Rumänien</v>
      </c>
      <c r="D2077" s="5" t="s">
        <v>71</v>
      </c>
      <c r="E2077" s="5">
        <f>'2020_1-2-4_Download'!H370</f>
        <v>1880</v>
      </c>
    </row>
    <row r="2078" spans="1:5">
      <c r="A2078" s="5">
        <f>'2020_1-2-4_Download'!D371</f>
        <v>2016</v>
      </c>
      <c r="B2078" s="5" t="str">
        <f>'2020_1-2-4_Download'!C371</f>
        <v>Wesermarsch</v>
      </c>
      <c r="C2078" s="147" t="str">
        <f>'2020_1-2-4_Download'!$H$8</f>
        <v>Rumänien</v>
      </c>
      <c r="D2078" s="5" t="s">
        <v>71</v>
      </c>
      <c r="E2078" s="5">
        <f>'2020_1-2-4_Download'!H371</f>
        <v>285</v>
      </c>
    </row>
    <row r="2079" spans="1:5">
      <c r="A2079" s="5">
        <f>'2020_1-2-4_Download'!D372</f>
        <v>2016</v>
      </c>
      <c r="B2079" s="5" t="str">
        <f>'2020_1-2-4_Download'!C372</f>
        <v>Wittmund</v>
      </c>
      <c r="C2079" s="147" t="str">
        <f>'2020_1-2-4_Download'!$H$8</f>
        <v>Rumänien</v>
      </c>
      <c r="D2079" s="5" t="s">
        <v>71</v>
      </c>
      <c r="E2079" s="5">
        <f>'2020_1-2-4_Download'!H372</f>
        <v>145</v>
      </c>
    </row>
    <row r="2080" spans="1:5">
      <c r="A2080" s="5">
        <f>'2020_1-2-4_Download'!D373</f>
        <v>2016</v>
      </c>
      <c r="B2080" s="5" t="str">
        <f>'2020_1-2-4_Download'!C373</f>
        <v>Statistische Region Weser-Ems</v>
      </c>
      <c r="C2080" s="147" t="str">
        <f>'2020_1-2-4_Download'!$H$8</f>
        <v>Rumänien</v>
      </c>
      <c r="D2080" s="5" t="s">
        <v>71</v>
      </c>
      <c r="E2080" s="5">
        <f>'2020_1-2-4_Download'!H373</f>
        <v>19515</v>
      </c>
    </row>
    <row r="2081" spans="1:5">
      <c r="A2081" s="5">
        <f>'2020_1-2-4_Download'!D374</f>
        <v>2016</v>
      </c>
      <c r="B2081" s="5" t="str">
        <f>'2020_1-2-4_Download'!C374</f>
        <v>Niedersachsen</v>
      </c>
      <c r="C2081" s="147" t="str">
        <f>'2020_1-2-4_Download'!$H$8</f>
        <v>Rumänien</v>
      </c>
      <c r="D2081" s="5" t="s">
        <v>71</v>
      </c>
      <c r="E2081" s="5">
        <f>'2020_1-2-4_Download'!H374</f>
        <v>37250</v>
      </c>
    </row>
    <row r="2082" spans="1:5">
      <c r="A2082" s="5">
        <f>'2020_1-2-4_Download'!D375</f>
        <v>2017</v>
      </c>
      <c r="B2082" s="5" t="str">
        <f>'2020_1-2-4_Download'!C375</f>
        <v>Braunschweig  Stadt</v>
      </c>
      <c r="C2082" s="147" t="str">
        <f>'2020_1-2-4_Download'!$H$8</f>
        <v>Rumänien</v>
      </c>
      <c r="D2082" s="5" t="s">
        <v>71</v>
      </c>
      <c r="E2082" s="5">
        <f>'2020_1-2-4_Download'!H375</f>
        <v>505</v>
      </c>
    </row>
    <row r="2083" spans="1:5">
      <c r="A2083" s="5">
        <f>'2020_1-2-4_Download'!D376</f>
        <v>2017</v>
      </c>
      <c r="B2083" s="5" t="str">
        <f>'2020_1-2-4_Download'!C376</f>
        <v>Salzgitter  Stadt</v>
      </c>
      <c r="C2083" s="147" t="str">
        <f>'2020_1-2-4_Download'!$H$8</f>
        <v>Rumänien</v>
      </c>
      <c r="D2083" s="5" t="s">
        <v>71</v>
      </c>
      <c r="E2083" s="5">
        <f>'2020_1-2-4_Download'!H376</f>
        <v>1165</v>
      </c>
    </row>
    <row r="2084" spans="1:5">
      <c r="A2084" s="5">
        <f>'2020_1-2-4_Download'!D377</f>
        <v>2017</v>
      </c>
      <c r="B2084" s="5" t="str">
        <f>'2020_1-2-4_Download'!C377</f>
        <v>Wolfsburg  Stadt</v>
      </c>
      <c r="C2084" s="147" t="str">
        <f>'2020_1-2-4_Download'!$H$8</f>
        <v>Rumänien</v>
      </c>
      <c r="D2084" s="5" t="s">
        <v>71</v>
      </c>
      <c r="E2084" s="5">
        <f>'2020_1-2-4_Download'!H377</f>
        <v>425</v>
      </c>
    </row>
    <row r="2085" spans="1:5">
      <c r="A2085" s="5">
        <f>'2020_1-2-4_Download'!D378</f>
        <v>2017</v>
      </c>
      <c r="B2085" s="5" t="str">
        <f>'2020_1-2-4_Download'!C378</f>
        <v>Gifhorn</v>
      </c>
      <c r="C2085" s="147" t="str">
        <f>'2020_1-2-4_Download'!$H$8</f>
        <v>Rumänien</v>
      </c>
      <c r="D2085" s="5" t="s">
        <v>71</v>
      </c>
      <c r="E2085" s="5">
        <f>'2020_1-2-4_Download'!H378</f>
        <v>370</v>
      </c>
    </row>
    <row r="2086" spans="1:5">
      <c r="A2086" s="5">
        <f>'2020_1-2-4_Download'!D379</f>
        <v>2017</v>
      </c>
      <c r="B2086" s="5" t="str">
        <f>'2020_1-2-4_Download'!C379</f>
        <v>Goslar</v>
      </c>
      <c r="C2086" s="147" t="str">
        <f>'2020_1-2-4_Download'!$H$8</f>
        <v>Rumänien</v>
      </c>
      <c r="D2086" s="5" t="s">
        <v>71</v>
      </c>
      <c r="E2086" s="5">
        <f>'2020_1-2-4_Download'!H379</f>
        <v>380</v>
      </c>
    </row>
    <row r="2087" spans="1:5">
      <c r="A2087" s="5">
        <f>'2020_1-2-4_Download'!D380</f>
        <v>2017</v>
      </c>
      <c r="B2087" s="5" t="str">
        <f>'2020_1-2-4_Download'!C380</f>
        <v>Helmstedt</v>
      </c>
      <c r="C2087" s="147" t="str">
        <f>'2020_1-2-4_Download'!$H$8</f>
        <v>Rumänien</v>
      </c>
      <c r="D2087" s="5" t="s">
        <v>71</v>
      </c>
      <c r="E2087" s="5">
        <f>'2020_1-2-4_Download'!H380</f>
        <v>340</v>
      </c>
    </row>
    <row r="2088" spans="1:5">
      <c r="A2088" s="5">
        <f>'2020_1-2-4_Download'!D381</f>
        <v>2017</v>
      </c>
      <c r="B2088" s="5" t="str">
        <f>'2020_1-2-4_Download'!C381</f>
        <v>Northeim</v>
      </c>
      <c r="C2088" s="147" t="str">
        <f>'2020_1-2-4_Download'!$H$8</f>
        <v>Rumänien</v>
      </c>
      <c r="D2088" s="5" t="s">
        <v>71</v>
      </c>
      <c r="E2088" s="5">
        <f>'2020_1-2-4_Download'!H381</f>
        <v>340</v>
      </c>
    </row>
    <row r="2089" spans="1:5">
      <c r="A2089" s="5">
        <f>'2020_1-2-4_Download'!D382</f>
        <v>2017</v>
      </c>
      <c r="B2089" s="5" t="str">
        <f>'2020_1-2-4_Download'!C382</f>
        <v>Peine</v>
      </c>
      <c r="C2089" s="147" t="str">
        <f>'2020_1-2-4_Download'!$H$8</f>
        <v>Rumänien</v>
      </c>
      <c r="D2089" s="5" t="s">
        <v>71</v>
      </c>
      <c r="E2089" s="5">
        <f>'2020_1-2-4_Download'!H382</f>
        <v>365</v>
      </c>
    </row>
    <row r="2090" spans="1:5">
      <c r="A2090" s="5">
        <f>'2020_1-2-4_Download'!D383</f>
        <v>2017</v>
      </c>
      <c r="B2090" s="5" t="str">
        <f>'2020_1-2-4_Download'!C383</f>
        <v>Wolfenbüttel</v>
      </c>
      <c r="C2090" s="147" t="str">
        <f>'2020_1-2-4_Download'!$H$8</f>
        <v>Rumänien</v>
      </c>
      <c r="D2090" s="5" t="s">
        <v>71</v>
      </c>
      <c r="E2090" s="5">
        <f>'2020_1-2-4_Download'!H383</f>
        <v>130</v>
      </c>
    </row>
    <row r="2091" spans="1:5">
      <c r="A2091" s="5">
        <f>'2020_1-2-4_Download'!D384</f>
        <v>2017</v>
      </c>
      <c r="B2091" s="5" t="str">
        <f>'2020_1-2-4_Download'!C384</f>
        <v>Göttingen</v>
      </c>
      <c r="C2091" s="147" t="str">
        <f>'2020_1-2-4_Download'!$H$8</f>
        <v>Rumänien</v>
      </c>
      <c r="D2091" s="5" t="s">
        <v>71</v>
      </c>
      <c r="E2091" s="5">
        <f>'2020_1-2-4_Download'!H384</f>
        <v>630</v>
      </c>
    </row>
    <row r="2092" spans="1:5">
      <c r="A2092" s="5">
        <f>'2020_1-2-4_Download'!D385</f>
        <v>2017</v>
      </c>
      <c r="B2092" s="5" t="str">
        <f>'2020_1-2-4_Download'!C385</f>
        <v>Statistische Region Braunschweig</v>
      </c>
      <c r="C2092" s="147" t="str">
        <f>'2020_1-2-4_Download'!$H$8</f>
        <v>Rumänien</v>
      </c>
      <c r="D2092" s="5" t="s">
        <v>71</v>
      </c>
      <c r="E2092" s="5">
        <f>'2020_1-2-4_Download'!H385</f>
        <v>4650</v>
      </c>
    </row>
    <row r="2093" spans="1:5">
      <c r="A2093" s="5">
        <f>'2020_1-2-4_Download'!D386</f>
        <v>2017</v>
      </c>
      <c r="B2093" s="5" t="str">
        <f>'2020_1-2-4_Download'!C386</f>
        <v>Hannover  Region</v>
      </c>
      <c r="C2093" s="147" t="str">
        <f>'2020_1-2-4_Download'!$H$8</f>
        <v>Rumänien</v>
      </c>
      <c r="D2093" s="5" t="s">
        <v>71</v>
      </c>
      <c r="E2093" s="5">
        <f>'2020_1-2-4_Download'!H386</f>
        <v>6145</v>
      </c>
    </row>
    <row r="2094" spans="1:5">
      <c r="A2094" s="5">
        <f>'2020_1-2-4_Download'!D387</f>
        <v>2017</v>
      </c>
      <c r="B2094" s="5" t="str">
        <f>'2020_1-2-4_Download'!C387</f>
        <v>dav. Hannover  Lhst.</v>
      </c>
      <c r="C2094" s="147" t="str">
        <f>'2020_1-2-4_Download'!$H$8</f>
        <v>Rumänien</v>
      </c>
      <c r="D2094" s="5" t="s">
        <v>71</v>
      </c>
      <c r="E2094" s="5">
        <f>'2020_1-2-4_Download'!H387</f>
        <v>3600</v>
      </c>
    </row>
    <row r="2095" spans="1:5">
      <c r="A2095" s="5">
        <f>'2020_1-2-4_Download'!D388</f>
        <v>2017</v>
      </c>
      <c r="B2095" s="5" t="str">
        <f>'2020_1-2-4_Download'!C388</f>
        <v>dav. Hannover  Umland</v>
      </c>
      <c r="C2095" s="147" t="str">
        <f>'2020_1-2-4_Download'!$H$8</f>
        <v>Rumänien</v>
      </c>
      <c r="D2095" s="5" t="s">
        <v>71</v>
      </c>
      <c r="E2095" s="5">
        <f>'2020_1-2-4_Download'!H388</f>
        <v>2545</v>
      </c>
    </row>
    <row r="2096" spans="1:5">
      <c r="A2096" s="5">
        <f>'2020_1-2-4_Download'!D389</f>
        <v>2017</v>
      </c>
      <c r="B2096" s="5" t="str">
        <f>'2020_1-2-4_Download'!C389</f>
        <v>Diepholz</v>
      </c>
      <c r="C2096" s="147" t="str">
        <f>'2020_1-2-4_Download'!$H$8</f>
        <v>Rumänien</v>
      </c>
      <c r="D2096" s="5" t="s">
        <v>71</v>
      </c>
      <c r="E2096" s="5">
        <f>'2020_1-2-4_Download'!H389</f>
        <v>1075</v>
      </c>
    </row>
    <row r="2097" spans="1:5">
      <c r="A2097" s="5">
        <f>'2020_1-2-4_Download'!D390</f>
        <v>2017</v>
      </c>
      <c r="B2097" s="5" t="str">
        <f>'2020_1-2-4_Download'!C390</f>
        <v>Hameln-Pyrmont</v>
      </c>
      <c r="C2097" s="147" t="str">
        <f>'2020_1-2-4_Download'!$H$8</f>
        <v>Rumänien</v>
      </c>
      <c r="D2097" s="5" t="s">
        <v>71</v>
      </c>
      <c r="E2097" s="5">
        <f>'2020_1-2-4_Download'!H390</f>
        <v>1120</v>
      </c>
    </row>
    <row r="2098" spans="1:5">
      <c r="A2098" s="5">
        <f>'2020_1-2-4_Download'!D391</f>
        <v>2017</v>
      </c>
      <c r="B2098" s="5" t="str">
        <f>'2020_1-2-4_Download'!C391</f>
        <v>Hildesheim</v>
      </c>
      <c r="C2098" s="147" t="str">
        <f>'2020_1-2-4_Download'!$H$8</f>
        <v>Rumänien</v>
      </c>
      <c r="D2098" s="5" t="s">
        <v>71</v>
      </c>
      <c r="E2098" s="5">
        <f>'2020_1-2-4_Download'!H391</f>
        <v>880</v>
      </c>
    </row>
    <row r="2099" spans="1:5">
      <c r="A2099" s="5">
        <f>'2020_1-2-4_Download'!D392</f>
        <v>2017</v>
      </c>
      <c r="B2099" s="5" t="str">
        <f>'2020_1-2-4_Download'!C392</f>
        <v>Holzminden</v>
      </c>
      <c r="C2099" s="147" t="str">
        <f>'2020_1-2-4_Download'!$H$8</f>
        <v>Rumänien</v>
      </c>
      <c r="D2099" s="5" t="s">
        <v>71</v>
      </c>
      <c r="E2099" s="5">
        <f>'2020_1-2-4_Download'!H392</f>
        <v>30</v>
      </c>
    </row>
    <row r="2100" spans="1:5">
      <c r="A2100" s="5">
        <f>'2020_1-2-4_Download'!D393</f>
        <v>2017</v>
      </c>
      <c r="B2100" s="5" t="str">
        <f>'2020_1-2-4_Download'!C393</f>
        <v>Nienburg (Weser)</v>
      </c>
      <c r="C2100" s="147" t="str">
        <f>'2020_1-2-4_Download'!$H$8</f>
        <v>Rumänien</v>
      </c>
      <c r="D2100" s="5" t="s">
        <v>71</v>
      </c>
      <c r="E2100" s="5">
        <f>'2020_1-2-4_Download'!H393</f>
        <v>1050</v>
      </c>
    </row>
    <row r="2101" spans="1:5">
      <c r="A2101" s="5">
        <f>'2020_1-2-4_Download'!D394</f>
        <v>2017</v>
      </c>
      <c r="B2101" s="5" t="str">
        <f>'2020_1-2-4_Download'!C394</f>
        <v>Schaumburg</v>
      </c>
      <c r="C2101" s="147" t="str">
        <f>'2020_1-2-4_Download'!$H$8</f>
        <v>Rumänien</v>
      </c>
      <c r="D2101" s="5" t="s">
        <v>71</v>
      </c>
      <c r="E2101" s="5">
        <f>'2020_1-2-4_Download'!H394</f>
        <v>475</v>
      </c>
    </row>
    <row r="2102" spans="1:5">
      <c r="A2102" s="5">
        <f>'2020_1-2-4_Download'!D395</f>
        <v>2017</v>
      </c>
      <c r="B2102" s="5" t="str">
        <f>'2020_1-2-4_Download'!C395</f>
        <v>Statistische Region Hannover</v>
      </c>
      <c r="C2102" s="147" t="str">
        <f>'2020_1-2-4_Download'!$H$8</f>
        <v>Rumänien</v>
      </c>
      <c r="D2102" s="5" t="s">
        <v>71</v>
      </c>
      <c r="E2102" s="5">
        <f>'2020_1-2-4_Download'!H395</f>
        <v>10775</v>
      </c>
    </row>
    <row r="2103" spans="1:5">
      <c r="A2103" s="5">
        <f>'2020_1-2-4_Download'!D396</f>
        <v>2017</v>
      </c>
      <c r="B2103" s="5" t="str">
        <f>'2020_1-2-4_Download'!C396</f>
        <v>Celle</v>
      </c>
      <c r="C2103" s="147" t="str">
        <f>'2020_1-2-4_Download'!$H$8</f>
        <v>Rumänien</v>
      </c>
      <c r="D2103" s="5" t="s">
        <v>71</v>
      </c>
      <c r="E2103" s="5">
        <f>'2020_1-2-4_Download'!H396</f>
        <v>570</v>
      </c>
    </row>
    <row r="2104" spans="1:5">
      <c r="A2104" s="5">
        <f>'2020_1-2-4_Download'!D397</f>
        <v>2017</v>
      </c>
      <c r="B2104" s="5" t="str">
        <f>'2020_1-2-4_Download'!C397</f>
        <v>Cuxhaven</v>
      </c>
      <c r="C2104" s="147" t="str">
        <f>'2020_1-2-4_Download'!$H$8</f>
        <v>Rumänien</v>
      </c>
      <c r="D2104" s="5" t="s">
        <v>71</v>
      </c>
      <c r="E2104" s="5">
        <f>'2020_1-2-4_Download'!H397</f>
        <v>555</v>
      </c>
    </row>
    <row r="2105" spans="1:5">
      <c r="A2105" s="5">
        <f>'2020_1-2-4_Download'!D398</f>
        <v>2017</v>
      </c>
      <c r="B2105" s="5" t="str">
        <f>'2020_1-2-4_Download'!C398</f>
        <v>Harburg</v>
      </c>
      <c r="C2105" s="147" t="str">
        <f>'2020_1-2-4_Download'!$H$8</f>
        <v>Rumänien</v>
      </c>
      <c r="D2105" s="5" t="s">
        <v>71</v>
      </c>
      <c r="E2105" s="5">
        <f>'2020_1-2-4_Download'!H398</f>
        <v>670</v>
      </c>
    </row>
    <row r="2106" spans="1:5">
      <c r="A2106" s="5">
        <f>'2020_1-2-4_Download'!D399</f>
        <v>2017</v>
      </c>
      <c r="B2106" s="5" t="str">
        <f>'2020_1-2-4_Download'!C399</f>
        <v>Lüchow-Dannenberg</v>
      </c>
      <c r="C2106" s="147" t="str">
        <f>'2020_1-2-4_Download'!$H$8</f>
        <v>Rumänien</v>
      </c>
      <c r="D2106" s="5" t="s">
        <v>71</v>
      </c>
      <c r="E2106" s="5">
        <f>'2020_1-2-4_Download'!H399</f>
        <v>120</v>
      </c>
    </row>
    <row r="2107" spans="1:5">
      <c r="A2107" s="5">
        <f>'2020_1-2-4_Download'!D400</f>
        <v>2017</v>
      </c>
      <c r="B2107" s="5" t="str">
        <f>'2020_1-2-4_Download'!C400</f>
        <v>Lüneburg</v>
      </c>
      <c r="C2107" s="147" t="str">
        <f>'2020_1-2-4_Download'!$H$8</f>
        <v>Rumänien</v>
      </c>
      <c r="D2107" s="5" t="s">
        <v>71</v>
      </c>
      <c r="E2107" s="5">
        <f>'2020_1-2-4_Download'!H400</f>
        <v>365</v>
      </c>
    </row>
    <row r="2108" spans="1:5">
      <c r="A2108" s="5">
        <f>'2020_1-2-4_Download'!D401</f>
        <v>2017</v>
      </c>
      <c r="B2108" s="5" t="str">
        <f>'2020_1-2-4_Download'!C401</f>
        <v>Osterholz</v>
      </c>
      <c r="C2108" s="147" t="str">
        <f>'2020_1-2-4_Download'!$H$8</f>
        <v>Rumänien</v>
      </c>
      <c r="D2108" s="5" t="s">
        <v>71</v>
      </c>
      <c r="E2108" s="5">
        <f>'2020_1-2-4_Download'!H401</f>
        <v>195</v>
      </c>
    </row>
    <row r="2109" spans="1:5">
      <c r="A2109" s="5">
        <f>'2020_1-2-4_Download'!D402</f>
        <v>2017</v>
      </c>
      <c r="B2109" s="5" t="str">
        <f>'2020_1-2-4_Download'!C402</f>
        <v>Rotenburg (Wümme)</v>
      </c>
      <c r="C2109" s="147" t="str">
        <f>'2020_1-2-4_Download'!$H$8</f>
        <v>Rumänien</v>
      </c>
      <c r="D2109" s="5" t="s">
        <v>71</v>
      </c>
      <c r="E2109" s="5">
        <f>'2020_1-2-4_Download'!H402</f>
        <v>530</v>
      </c>
    </row>
    <row r="2110" spans="1:5">
      <c r="A2110" s="5">
        <f>'2020_1-2-4_Download'!D403</f>
        <v>2017</v>
      </c>
      <c r="B2110" s="5" t="str">
        <f>'2020_1-2-4_Download'!C403</f>
        <v>Heidekreis</v>
      </c>
      <c r="C2110" s="147" t="str">
        <f>'2020_1-2-4_Download'!$H$8</f>
        <v>Rumänien</v>
      </c>
      <c r="D2110" s="5" t="s">
        <v>71</v>
      </c>
      <c r="E2110" s="5">
        <f>'2020_1-2-4_Download'!H403</f>
        <v>435</v>
      </c>
    </row>
    <row r="2111" spans="1:5">
      <c r="A2111" s="5">
        <f>'2020_1-2-4_Download'!D404</f>
        <v>2017</v>
      </c>
      <c r="B2111" s="5" t="str">
        <f>'2020_1-2-4_Download'!C404</f>
        <v>Stade</v>
      </c>
      <c r="C2111" s="147" t="str">
        <f>'2020_1-2-4_Download'!$H$8</f>
        <v>Rumänien</v>
      </c>
      <c r="D2111" s="5" t="s">
        <v>71</v>
      </c>
      <c r="E2111" s="5">
        <f>'2020_1-2-4_Download'!H404</f>
        <v>1050</v>
      </c>
    </row>
    <row r="2112" spans="1:5">
      <c r="A2112" s="5">
        <f>'2020_1-2-4_Download'!D405</f>
        <v>2017</v>
      </c>
      <c r="B2112" s="5" t="str">
        <f>'2020_1-2-4_Download'!C405</f>
        <v>Uelzen</v>
      </c>
      <c r="C2112" s="147" t="str">
        <f>'2020_1-2-4_Download'!$H$8</f>
        <v>Rumänien</v>
      </c>
      <c r="D2112" s="5" t="s">
        <v>71</v>
      </c>
      <c r="E2112" s="5">
        <f>'2020_1-2-4_Download'!H405</f>
        <v>285</v>
      </c>
    </row>
    <row r="2113" spans="1:5">
      <c r="A2113" s="5">
        <f>'2020_1-2-4_Download'!D406</f>
        <v>2017</v>
      </c>
      <c r="B2113" s="5" t="str">
        <f>'2020_1-2-4_Download'!C406</f>
        <v>Verden</v>
      </c>
      <c r="C2113" s="147" t="str">
        <f>'2020_1-2-4_Download'!$H$8</f>
        <v>Rumänien</v>
      </c>
      <c r="D2113" s="5" t="s">
        <v>71</v>
      </c>
      <c r="E2113" s="5">
        <f>'2020_1-2-4_Download'!H406</f>
        <v>420</v>
      </c>
    </row>
    <row r="2114" spans="1:5">
      <c r="A2114" s="5">
        <f>'2020_1-2-4_Download'!D407</f>
        <v>2017</v>
      </c>
      <c r="B2114" s="5" t="str">
        <f>'2020_1-2-4_Download'!C407</f>
        <v>Statistische Region Lüneburg</v>
      </c>
      <c r="C2114" s="147" t="str">
        <f>'2020_1-2-4_Download'!$H$8</f>
        <v>Rumänien</v>
      </c>
      <c r="D2114" s="5" t="s">
        <v>71</v>
      </c>
      <c r="E2114" s="5">
        <f>'2020_1-2-4_Download'!H407</f>
        <v>5205</v>
      </c>
    </row>
    <row r="2115" spans="1:5">
      <c r="A2115" s="5">
        <f>'2020_1-2-4_Download'!D408</f>
        <v>2017</v>
      </c>
      <c r="B2115" s="5" t="str">
        <f>'2020_1-2-4_Download'!C408</f>
        <v>Delmenhorst  Stadt</v>
      </c>
      <c r="C2115" s="147" t="str">
        <f>'2020_1-2-4_Download'!$H$8</f>
        <v>Rumänien</v>
      </c>
      <c r="D2115" s="5" t="s">
        <v>71</v>
      </c>
      <c r="E2115" s="5">
        <f>'2020_1-2-4_Download'!H408</f>
        <v>920</v>
      </c>
    </row>
    <row r="2116" spans="1:5">
      <c r="A2116" s="5">
        <f>'2020_1-2-4_Download'!D409</f>
        <v>2017</v>
      </c>
      <c r="B2116" s="5" t="str">
        <f>'2020_1-2-4_Download'!C409</f>
        <v>Emden  Stadt</v>
      </c>
      <c r="C2116" s="147" t="str">
        <f>'2020_1-2-4_Download'!$H$8</f>
        <v>Rumänien</v>
      </c>
      <c r="D2116" s="5" t="s">
        <v>71</v>
      </c>
      <c r="E2116" s="5">
        <f>'2020_1-2-4_Download'!H409</f>
        <v>495</v>
      </c>
    </row>
    <row r="2117" spans="1:5">
      <c r="A2117" s="5">
        <f>'2020_1-2-4_Download'!D410</f>
        <v>2017</v>
      </c>
      <c r="B2117" s="5" t="str">
        <f>'2020_1-2-4_Download'!C410</f>
        <v>Oldenburg(Oldb)  Stadt</v>
      </c>
      <c r="C2117" s="147" t="str">
        <f>'2020_1-2-4_Download'!$H$8</f>
        <v>Rumänien</v>
      </c>
      <c r="D2117" s="5" t="s">
        <v>71</v>
      </c>
      <c r="E2117" s="5">
        <f>'2020_1-2-4_Download'!H410</f>
        <v>650</v>
      </c>
    </row>
    <row r="2118" spans="1:5">
      <c r="A2118" s="5">
        <f>'2020_1-2-4_Download'!D411</f>
        <v>2017</v>
      </c>
      <c r="B2118" s="5" t="str">
        <f>'2020_1-2-4_Download'!C411</f>
        <v>Osnabrück  Stadt</v>
      </c>
      <c r="C2118" s="147" t="str">
        <f>'2020_1-2-4_Download'!$H$8</f>
        <v>Rumänien</v>
      </c>
      <c r="D2118" s="5" t="s">
        <v>71</v>
      </c>
      <c r="E2118" s="5">
        <f>'2020_1-2-4_Download'!H411</f>
        <v>835</v>
      </c>
    </row>
    <row r="2119" spans="1:5">
      <c r="A2119" s="5">
        <f>'2020_1-2-4_Download'!D412</f>
        <v>2017</v>
      </c>
      <c r="B2119" s="5" t="str">
        <f>'2020_1-2-4_Download'!C412</f>
        <v>Wilhelmshaven  Stadt</v>
      </c>
      <c r="C2119" s="147" t="str">
        <f>'2020_1-2-4_Download'!$H$8</f>
        <v>Rumänien</v>
      </c>
      <c r="D2119" s="5" t="s">
        <v>71</v>
      </c>
      <c r="E2119" s="5">
        <f>'2020_1-2-4_Download'!H412</f>
        <v>355</v>
      </c>
    </row>
    <row r="2120" spans="1:5">
      <c r="A2120" s="5">
        <f>'2020_1-2-4_Download'!D413</f>
        <v>2017</v>
      </c>
      <c r="B2120" s="5" t="str">
        <f>'2020_1-2-4_Download'!C413</f>
        <v>Ammerland</v>
      </c>
      <c r="C2120" s="147" t="str">
        <f>'2020_1-2-4_Download'!$H$8</f>
        <v>Rumänien</v>
      </c>
      <c r="D2120" s="5" t="s">
        <v>71</v>
      </c>
      <c r="E2120" s="5">
        <f>'2020_1-2-4_Download'!H413</f>
        <v>610</v>
      </c>
    </row>
    <row r="2121" spans="1:5">
      <c r="A2121" s="5">
        <f>'2020_1-2-4_Download'!D414</f>
        <v>2017</v>
      </c>
      <c r="B2121" s="5" t="str">
        <f>'2020_1-2-4_Download'!C414</f>
        <v>Aurich</v>
      </c>
      <c r="C2121" s="147" t="str">
        <f>'2020_1-2-4_Download'!$H$8</f>
        <v>Rumänien</v>
      </c>
      <c r="D2121" s="5" t="s">
        <v>71</v>
      </c>
      <c r="E2121" s="5">
        <f>'2020_1-2-4_Download'!H414</f>
        <v>820</v>
      </c>
    </row>
    <row r="2122" spans="1:5">
      <c r="A2122" s="5">
        <f>'2020_1-2-4_Download'!D415</f>
        <v>2017</v>
      </c>
      <c r="B2122" s="5" t="str">
        <f>'2020_1-2-4_Download'!C415</f>
        <v>Cloppenburg</v>
      </c>
      <c r="C2122" s="147" t="str">
        <f>'2020_1-2-4_Download'!$H$8</f>
        <v>Rumänien</v>
      </c>
      <c r="D2122" s="5" t="s">
        <v>71</v>
      </c>
      <c r="E2122" s="5">
        <f>'2020_1-2-4_Download'!H415</f>
        <v>3295</v>
      </c>
    </row>
    <row r="2123" spans="1:5">
      <c r="A2123" s="5">
        <f>'2020_1-2-4_Download'!D416</f>
        <v>2017</v>
      </c>
      <c r="B2123" s="5" t="str">
        <f>'2020_1-2-4_Download'!C416</f>
        <v>Emsland</v>
      </c>
      <c r="C2123" s="147" t="str">
        <f>'2020_1-2-4_Download'!$H$8</f>
        <v>Rumänien</v>
      </c>
      <c r="D2123" s="5" t="s">
        <v>71</v>
      </c>
      <c r="E2123" s="5">
        <f>'2020_1-2-4_Download'!H416</f>
        <v>4640</v>
      </c>
    </row>
    <row r="2124" spans="1:5">
      <c r="A2124" s="5">
        <f>'2020_1-2-4_Download'!D417</f>
        <v>2017</v>
      </c>
      <c r="B2124" s="5" t="str">
        <f>'2020_1-2-4_Download'!C417</f>
        <v>Friesland</v>
      </c>
      <c r="C2124" s="147" t="str">
        <f>'2020_1-2-4_Download'!$H$8</f>
        <v>Rumänien</v>
      </c>
      <c r="D2124" s="5" t="s">
        <v>71</v>
      </c>
      <c r="E2124" s="5">
        <f>'2020_1-2-4_Download'!H417</f>
        <v>175</v>
      </c>
    </row>
    <row r="2125" spans="1:5">
      <c r="A2125" s="5">
        <f>'2020_1-2-4_Download'!D418</f>
        <v>2017</v>
      </c>
      <c r="B2125" s="5" t="str">
        <f>'2020_1-2-4_Download'!C418</f>
        <v>Grafschaft Bentheim</v>
      </c>
      <c r="C2125" s="147" t="str">
        <f>'2020_1-2-4_Download'!$H$8</f>
        <v>Rumänien</v>
      </c>
      <c r="D2125" s="5" t="s">
        <v>71</v>
      </c>
      <c r="E2125" s="5">
        <f>'2020_1-2-4_Download'!H418</f>
        <v>585</v>
      </c>
    </row>
    <row r="2126" spans="1:5">
      <c r="A2126" s="5">
        <f>'2020_1-2-4_Download'!D419</f>
        <v>2017</v>
      </c>
      <c r="B2126" s="5" t="str">
        <f>'2020_1-2-4_Download'!C419</f>
        <v>Leer</v>
      </c>
      <c r="C2126" s="147" t="str">
        <f>'2020_1-2-4_Download'!$H$8</f>
        <v>Rumänien</v>
      </c>
      <c r="D2126" s="5" t="s">
        <v>71</v>
      </c>
      <c r="E2126" s="5">
        <f>'2020_1-2-4_Download'!H419</f>
        <v>1165</v>
      </c>
    </row>
    <row r="2127" spans="1:5">
      <c r="A2127" s="5">
        <f>'2020_1-2-4_Download'!D420</f>
        <v>2017</v>
      </c>
      <c r="B2127" s="5" t="str">
        <f>'2020_1-2-4_Download'!C420</f>
        <v>Oldenburg</v>
      </c>
      <c r="C2127" s="147" t="str">
        <f>'2020_1-2-4_Download'!$H$8</f>
        <v>Rumänien</v>
      </c>
      <c r="D2127" s="5" t="s">
        <v>71</v>
      </c>
      <c r="E2127" s="5">
        <f>'2020_1-2-4_Download'!H420</f>
        <v>1695</v>
      </c>
    </row>
    <row r="2128" spans="1:5">
      <c r="A2128" s="5">
        <f>'2020_1-2-4_Download'!D421</f>
        <v>2017</v>
      </c>
      <c r="B2128" s="5" t="str">
        <f>'2020_1-2-4_Download'!C421</f>
        <v>Osnabrück</v>
      </c>
      <c r="C2128" s="147" t="str">
        <f>'2020_1-2-4_Download'!$H$8</f>
        <v>Rumänien</v>
      </c>
      <c r="D2128" s="5" t="s">
        <v>71</v>
      </c>
      <c r="E2128" s="5">
        <f>'2020_1-2-4_Download'!H421</f>
        <v>4270</v>
      </c>
    </row>
    <row r="2129" spans="1:5">
      <c r="A2129" s="5">
        <f>'2020_1-2-4_Download'!D422</f>
        <v>2017</v>
      </c>
      <c r="B2129" s="5" t="str">
        <f>'2020_1-2-4_Download'!C422</f>
        <v>Vechta</v>
      </c>
      <c r="C2129" s="147" t="str">
        <f>'2020_1-2-4_Download'!$H$8</f>
        <v>Rumänien</v>
      </c>
      <c r="D2129" s="5" t="s">
        <v>71</v>
      </c>
      <c r="E2129" s="5">
        <f>'2020_1-2-4_Download'!H422</f>
        <v>2200</v>
      </c>
    </row>
    <row r="2130" spans="1:5">
      <c r="A2130" s="5">
        <f>'2020_1-2-4_Download'!D423</f>
        <v>2017</v>
      </c>
      <c r="B2130" s="5" t="str">
        <f>'2020_1-2-4_Download'!C423</f>
        <v>Wesermarsch</v>
      </c>
      <c r="C2130" s="147" t="str">
        <f>'2020_1-2-4_Download'!$H$8</f>
        <v>Rumänien</v>
      </c>
      <c r="D2130" s="5" t="s">
        <v>71</v>
      </c>
      <c r="E2130" s="5">
        <f>'2020_1-2-4_Download'!H423</f>
        <v>350</v>
      </c>
    </row>
    <row r="2131" spans="1:5">
      <c r="A2131" s="5">
        <f>'2020_1-2-4_Download'!D424</f>
        <v>2017</v>
      </c>
      <c r="B2131" s="5" t="str">
        <f>'2020_1-2-4_Download'!C424</f>
        <v>Wittmund</v>
      </c>
      <c r="C2131" s="147" t="str">
        <f>'2020_1-2-4_Download'!$H$8</f>
        <v>Rumänien</v>
      </c>
      <c r="D2131" s="5" t="s">
        <v>71</v>
      </c>
      <c r="E2131" s="5">
        <f>'2020_1-2-4_Download'!H424</f>
        <v>180</v>
      </c>
    </row>
    <row r="2132" spans="1:5">
      <c r="A2132" s="5">
        <f>'2020_1-2-4_Download'!D425</f>
        <v>2017</v>
      </c>
      <c r="B2132" s="5" t="str">
        <f>'2020_1-2-4_Download'!C425</f>
        <v>Statistische Region Weser-Ems</v>
      </c>
      <c r="C2132" s="147" t="str">
        <f>'2020_1-2-4_Download'!$H$8</f>
        <v>Rumänien</v>
      </c>
      <c r="D2132" s="5" t="s">
        <v>71</v>
      </c>
      <c r="E2132" s="5">
        <f>'2020_1-2-4_Download'!H425</f>
        <v>23235</v>
      </c>
    </row>
    <row r="2133" spans="1:5">
      <c r="A2133" s="5">
        <f>'2020_1-2-4_Download'!D426</f>
        <v>2017</v>
      </c>
      <c r="B2133" s="5" t="str">
        <f>'2020_1-2-4_Download'!C426</f>
        <v>Niedersachsen</v>
      </c>
      <c r="C2133" s="147" t="str">
        <f>'2020_1-2-4_Download'!$H$8</f>
        <v>Rumänien</v>
      </c>
      <c r="D2133" s="5" t="s">
        <v>71</v>
      </c>
      <c r="E2133" s="5">
        <f>'2020_1-2-4_Download'!H426</f>
        <v>43860</v>
      </c>
    </row>
    <row r="2134" spans="1:5">
      <c r="A2134" s="5">
        <f>'2020_1-2-4_Download'!D427</f>
        <v>2018</v>
      </c>
      <c r="B2134" s="5" t="str">
        <f>'2020_1-2-4_Download'!C427</f>
        <v>Braunschweig  Stadt</v>
      </c>
      <c r="C2134" s="147" t="str">
        <f>'2020_1-2-4_Download'!$H$8</f>
        <v>Rumänien</v>
      </c>
      <c r="D2134" s="5" t="s">
        <v>71</v>
      </c>
      <c r="E2134" s="5">
        <f>'2020_1-2-4_Download'!H427</f>
        <v>560</v>
      </c>
    </row>
    <row r="2135" spans="1:5">
      <c r="A2135" s="5">
        <f>'2020_1-2-4_Download'!D428</f>
        <v>2018</v>
      </c>
      <c r="B2135" s="5" t="str">
        <f>'2020_1-2-4_Download'!C428</f>
        <v>Salzgitter  Stadt</v>
      </c>
      <c r="C2135" s="147" t="str">
        <f>'2020_1-2-4_Download'!$H$8</f>
        <v>Rumänien</v>
      </c>
      <c r="D2135" s="5" t="s">
        <v>71</v>
      </c>
      <c r="E2135" s="5">
        <f>'2020_1-2-4_Download'!H428</f>
        <v>1625</v>
      </c>
    </row>
    <row r="2136" spans="1:5">
      <c r="A2136" s="5">
        <f>'2020_1-2-4_Download'!D429</f>
        <v>2018</v>
      </c>
      <c r="B2136" s="5" t="str">
        <f>'2020_1-2-4_Download'!C429</f>
        <v>Wolfsburg  Stadt</v>
      </c>
      <c r="C2136" s="147" t="str">
        <f>'2020_1-2-4_Download'!$H$8</f>
        <v>Rumänien</v>
      </c>
      <c r="D2136" s="5" t="s">
        <v>71</v>
      </c>
      <c r="E2136" s="5">
        <f>'2020_1-2-4_Download'!H429</f>
        <v>450</v>
      </c>
    </row>
    <row r="2137" spans="1:5">
      <c r="A2137" s="5">
        <f>'2020_1-2-4_Download'!D430</f>
        <v>2018</v>
      </c>
      <c r="B2137" s="5" t="str">
        <f>'2020_1-2-4_Download'!C430</f>
        <v>Gifhorn</v>
      </c>
      <c r="C2137" s="147" t="str">
        <f>'2020_1-2-4_Download'!$H$8</f>
        <v>Rumänien</v>
      </c>
      <c r="D2137" s="5" t="s">
        <v>71</v>
      </c>
      <c r="E2137" s="5">
        <f>'2020_1-2-4_Download'!H430</f>
        <v>475</v>
      </c>
    </row>
    <row r="2138" spans="1:5">
      <c r="A2138" s="5">
        <f>'2020_1-2-4_Download'!D431</f>
        <v>2018</v>
      </c>
      <c r="B2138" s="5" t="str">
        <f>'2020_1-2-4_Download'!C431</f>
        <v>Goslar</v>
      </c>
      <c r="C2138" s="147" t="str">
        <f>'2020_1-2-4_Download'!$H$8</f>
        <v>Rumänien</v>
      </c>
      <c r="D2138" s="5" t="s">
        <v>71</v>
      </c>
      <c r="E2138" s="5">
        <f>'2020_1-2-4_Download'!H431</f>
        <v>405</v>
      </c>
    </row>
    <row r="2139" spans="1:5">
      <c r="A2139" s="5">
        <f>'2020_1-2-4_Download'!D432</f>
        <v>2018</v>
      </c>
      <c r="B2139" s="5" t="str">
        <f>'2020_1-2-4_Download'!C432</f>
        <v>Helmstedt</v>
      </c>
      <c r="C2139" s="147" t="str">
        <f>'2020_1-2-4_Download'!$H$8</f>
        <v>Rumänien</v>
      </c>
      <c r="D2139" s="5" t="s">
        <v>71</v>
      </c>
      <c r="E2139" s="5">
        <f>'2020_1-2-4_Download'!H432</f>
        <v>335</v>
      </c>
    </row>
    <row r="2140" spans="1:5">
      <c r="A2140" s="5">
        <f>'2020_1-2-4_Download'!D433</f>
        <v>2018</v>
      </c>
      <c r="B2140" s="5" t="str">
        <f>'2020_1-2-4_Download'!C433</f>
        <v>Northeim</v>
      </c>
      <c r="C2140" s="147" t="str">
        <f>'2020_1-2-4_Download'!$H$8</f>
        <v>Rumänien</v>
      </c>
      <c r="D2140" s="5" t="s">
        <v>71</v>
      </c>
      <c r="E2140" s="5">
        <f>'2020_1-2-4_Download'!H433</f>
        <v>395</v>
      </c>
    </row>
    <row r="2141" spans="1:5">
      <c r="A2141" s="5">
        <f>'2020_1-2-4_Download'!D434</f>
        <v>2018</v>
      </c>
      <c r="B2141" s="5" t="str">
        <f>'2020_1-2-4_Download'!C434</f>
        <v>Peine</v>
      </c>
      <c r="C2141" s="147" t="str">
        <f>'2020_1-2-4_Download'!$H$8</f>
        <v>Rumänien</v>
      </c>
      <c r="D2141" s="5" t="s">
        <v>71</v>
      </c>
      <c r="E2141" s="5">
        <f>'2020_1-2-4_Download'!H434</f>
        <v>465</v>
      </c>
    </row>
    <row r="2142" spans="1:5">
      <c r="A2142" s="5">
        <f>'2020_1-2-4_Download'!D435</f>
        <v>2018</v>
      </c>
      <c r="B2142" s="5" t="str">
        <f>'2020_1-2-4_Download'!C435</f>
        <v>Wolfenbüttel</v>
      </c>
      <c r="C2142" s="147" t="str">
        <f>'2020_1-2-4_Download'!$H$8</f>
        <v>Rumänien</v>
      </c>
      <c r="D2142" s="5" t="s">
        <v>71</v>
      </c>
      <c r="E2142" s="5">
        <f>'2020_1-2-4_Download'!H435</f>
        <v>130</v>
      </c>
    </row>
    <row r="2143" spans="1:5">
      <c r="A2143" s="5">
        <f>'2020_1-2-4_Download'!D436</f>
        <v>2018</v>
      </c>
      <c r="B2143" s="5" t="str">
        <f>'2020_1-2-4_Download'!C436</f>
        <v>Göttingen</v>
      </c>
      <c r="C2143" s="147" t="str">
        <f>'2020_1-2-4_Download'!$H$8</f>
        <v>Rumänien</v>
      </c>
      <c r="D2143" s="5" t="s">
        <v>71</v>
      </c>
      <c r="E2143" s="5">
        <f>'2020_1-2-4_Download'!H436</f>
        <v>810</v>
      </c>
    </row>
    <row r="2144" spans="1:5">
      <c r="A2144" s="5">
        <f>'2020_1-2-4_Download'!D437</f>
        <v>2018</v>
      </c>
      <c r="B2144" s="5" t="str">
        <f>'2020_1-2-4_Download'!C437</f>
        <v>Statistische Region Braunschweig</v>
      </c>
      <c r="C2144" s="147" t="str">
        <f>'2020_1-2-4_Download'!$H$8</f>
        <v>Rumänien</v>
      </c>
      <c r="D2144" s="5" t="s">
        <v>71</v>
      </c>
      <c r="E2144" s="5">
        <f>'2020_1-2-4_Download'!H437</f>
        <v>5650</v>
      </c>
    </row>
    <row r="2145" spans="1:5">
      <c r="A2145" s="5">
        <f>'2020_1-2-4_Download'!D438</f>
        <v>2018</v>
      </c>
      <c r="B2145" s="5" t="str">
        <f>'2020_1-2-4_Download'!C438</f>
        <v>Hannover  Region</v>
      </c>
      <c r="C2145" s="147" t="str">
        <f>'2020_1-2-4_Download'!$H$8</f>
        <v>Rumänien</v>
      </c>
      <c r="D2145" s="5" t="s">
        <v>71</v>
      </c>
      <c r="E2145" s="5">
        <f>'2020_1-2-4_Download'!H438</f>
        <v>6465</v>
      </c>
    </row>
    <row r="2146" spans="1:5">
      <c r="A2146" s="5">
        <f>'2020_1-2-4_Download'!D439</f>
        <v>2018</v>
      </c>
      <c r="B2146" s="5" t="str">
        <f>'2020_1-2-4_Download'!C439</f>
        <v>dav. Hannover  Lhst.</v>
      </c>
      <c r="C2146" s="147" t="str">
        <f>'2020_1-2-4_Download'!$H$8</f>
        <v>Rumänien</v>
      </c>
      <c r="D2146" s="5" t="s">
        <v>71</v>
      </c>
      <c r="E2146" s="5">
        <f>'2020_1-2-4_Download'!H439</f>
        <v>3655</v>
      </c>
    </row>
    <row r="2147" spans="1:5">
      <c r="A2147" s="5">
        <f>'2020_1-2-4_Download'!D440</f>
        <v>2018</v>
      </c>
      <c r="B2147" s="5" t="str">
        <f>'2020_1-2-4_Download'!C440</f>
        <v>dav. Hannover  Umland</v>
      </c>
      <c r="C2147" s="147" t="str">
        <f>'2020_1-2-4_Download'!$H$8</f>
        <v>Rumänien</v>
      </c>
      <c r="D2147" s="5" t="s">
        <v>71</v>
      </c>
      <c r="E2147" s="5">
        <f>'2020_1-2-4_Download'!H440</f>
        <v>2810</v>
      </c>
    </row>
    <row r="2148" spans="1:5">
      <c r="A2148" s="5">
        <f>'2020_1-2-4_Download'!D441</f>
        <v>2018</v>
      </c>
      <c r="B2148" s="5" t="str">
        <f>'2020_1-2-4_Download'!C441</f>
        <v>Diepholz</v>
      </c>
      <c r="C2148" s="147" t="str">
        <f>'2020_1-2-4_Download'!$H$8</f>
        <v>Rumänien</v>
      </c>
      <c r="D2148" s="5" t="s">
        <v>71</v>
      </c>
      <c r="E2148" s="5">
        <f>'2020_1-2-4_Download'!H441</f>
        <v>1350</v>
      </c>
    </row>
    <row r="2149" spans="1:5">
      <c r="A2149" s="5">
        <f>'2020_1-2-4_Download'!D442</f>
        <v>2018</v>
      </c>
      <c r="B2149" s="5" t="str">
        <f>'2020_1-2-4_Download'!C442</f>
        <v>Hameln-Pyrmont</v>
      </c>
      <c r="C2149" s="147" t="str">
        <f>'2020_1-2-4_Download'!$H$8</f>
        <v>Rumänien</v>
      </c>
      <c r="D2149" s="5" t="s">
        <v>71</v>
      </c>
      <c r="E2149" s="5">
        <f>'2020_1-2-4_Download'!H442</f>
        <v>1300</v>
      </c>
    </row>
    <row r="2150" spans="1:5">
      <c r="A2150" s="5">
        <f>'2020_1-2-4_Download'!D443</f>
        <v>2018</v>
      </c>
      <c r="B2150" s="5" t="str">
        <f>'2020_1-2-4_Download'!C443</f>
        <v>Hildesheim</v>
      </c>
      <c r="C2150" s="147" t="str">
        <f>'2020_1-2-4_Download'!$H$8</f>
        <v>Rumänien</v>
      </c>
      <c r="D2150" s="5" t="s">
        <v>71</v>
      </c>
      <c r="E2150" s="5">
        <f>'2020_1-2-4_Download'!H443</f>
        <v>1020</v>
      </c>
    </row>
    <row r="2151" spans="1:5">
      <c r="A2151" s="5">
        <f>'2020_1-2-4_Download'!D444</f>
        <v>2018</v>
      </c>
      <c r="B2151" s="5" t="str">
        <f>'2020_1-2-4_Download'!C444</f>
        <v>Holzminden</v>
      </c>
      <c r="C2151" s="147" t="str">
        <f>'2020_1-2-4_Download'!$H$8</f>
        <v>Rumänien</v>
      </c>
      <c r="D2151" s="5" t="s">
        <v>71</v>
      </c>
      <c r="E2151" s="5">
        <f>'2020_1-2-4_Download'!H444</f>
        <v>50</v>
      </c>
    </row>
    <row r="2152" spans="1:5">
      <c r="A2152" s="5">
        <f>'2020_1-2-4_Download'!D445</f>
        <v>2018</v>
      </c>
      <c r="B2152" s="5" t="str">
        <f>'2020_1-2-4_Download'!C445</f>
        <v>Nienburg (Weser)</v>
      </c>
      <c r="C2152" s="147" t="str">
        <f>'2020_1-2-4_Download'!$H$8</f>
        <v>Rumänien</v>
      </c>
      <c r="D2152" s="5" t="s">
        <v>71</v>
      </c>
      <c r="E2152" s="5">
        <f>'2020_1-2-4_Download'!H445</f>
        <v>1285</v>
      </c>
    </row>
    <row r="2153" spans="1:5">
      <c r="A2153" s="5">
        <f>'2020_1-2-4_Download'!D446</f>
        <v>2018</v>
      </c>
      <c r="B2153" s="5" t="str">
        <f>'2020_1-2-4_Download'!C446</f>
        <v>Schaumburg</v>
      </c>
      <c r="C2153" s="147" t="str">
        <f>'2020_1-2-4_Download'!$H$8</f>
        <v>Rumänien</v>
      </c>
      <c r="D2153" s="5" t="s">
        <v>71</v>
      </c>
      <c r="E2153" s="5">
        <f>'2020_1-2-4_Download'!H446</f>
        <v>545</v>
      </c>
    </row>
    <row r="2154" spans="1:5">
      <c r="A2154" s="5">
        <f>'2020_1-2-4_Download'!D447</f>
        <v>2018</v>
      </c>
      <c r="B2154" s="5" t="str">
        <f>'2020_1-2-4_Download'!C447</f>
        <v>Statistische Region Hannover</v>
      </c>
      <c r="C2154" s="147" t="str">
        <f>'2020_1-2-4_Download'!$H$8</f>
        <v>Rumänien</v>
      </c>
      <c r="D2154" s="5" t="s">
        <v>71</v>
      </c>
      <c r="E2154" s="5">
        <f>'2020_1-2-4_Download'!H447</f>
        <v>12015</v>
      </c>
    </row>
    <row r="2155" spans="1:5">
      <c r="A2155" s="5">
        <f>'2020_1-2-4_Download'!D448</f>
        <v>2018</v>
      </c>
      <c r="B2155" s="5" t="str">
        <f>'2020_1-2-4_Download'!C448</f>
        <v>Celle</v>
      </c>
      <c r="C2155" s="147" t="str">
        <f>'2020_1-2-4_Download'!$H$8</f>
        <v>Rumänien</v>
      </c>
      <c r="D2155" s="5" t="s">
        <v>71</v>
      </c>
      <c r="E2155" s="5">
        <f>'2020_1-2-4_Download'!H448</f>
        <v>780</v>
      </c>
    </row>
    <row r="2156" spans="1:5">
      <c r="A2156" s="5">
        <f>'2020_1-2-4_Download'!D449</f>
        <v>2018</v>
      </c>
      <c r="B2156" s="5" t="str">
        <f>'2020_1-2-4_Download'!C449</f>
        <v>Cuxhaven</v>
      </c>
      <c r="C2156" s="147" t="str">
        <f>'2020_1-2-4_Download'!$H$8</f>
        <v>Rumänien</v>
      </c>
      <c r="D2156" s="5" t="s">
        <v>71</v>
      </c>
      <c r="E2156" s="5">
        <f>'2020_1-2-4_Download'!H449</f>
        <v>580</v>
      </c>
    </row>
    <row r="2157" spans="1:5">
      <c r="A2157" s="5">
        <f>'2020_1-2-4_Download'!D450</f>
        <v>2018</v>
      </c>
      <c r="B2157" s="5" t="str">
        <f>'2020_1-2-4_Download'!C450</f>
        <v>Harburg</v>
      </c>
      <c r="C2157" s="147" t="str">
        <f>'2020_1-2-4_Download'!$H$8</f>
        <v>Rumänien</v>
      </c>
      <c r="D2157" s="5" t="s">
        <v>71</v>
      </c>
      <c r="E2157" s="5">
        <f>'2020_1-2-4_Download'!H450</f>
        <v>1020</v>
      </c>
    </row>
    <row r="2158" spans="1:5">
      <c r="A2158" s="5">
        <f>'2020_1-2-4_Download'!D451</f>
        <v>2018</v>
      </c>
      <c r="B2158" s="5" t="str">
        <f>'2020_1-2-4_Download'!C451</f>
        <v>Lüchow-Dannenberg</v>
      </c>
      <c r="C2158" s="147" t="str">
        <f>'2020_1-2-4_Download'!$H$8</f>
        <v>Rumänien</v>
      </c>
      <c r="D2158" s="5" t="s">
        <v>71</v>
      </c>
      <c r="E2158" s="5">
        <f>'2020_1-2-4_Download'!H451</f>
        <v>130</v>
      </c>
    </row>
    <row r="2159" spans="1:5">
      <c r="A2159" s="5">
        <f>'2020_1-2-4_Download'!D452</f>
        <v>2018</v>
      </c>
      <c r="B2159" s="5" t="str">
        <f>'2020_1-2-4_Download'!C452</f>
        <v>Lüneburg</v>
      </c>
      <c r="C2159" s="147" t="str">
        <f>'2020_1-2-4_Download'!$H$8</f>
        <v>Rumänien</v>
      </c>
      <c r="D2159" s="5" t="s">
        <v>71</v>
      </c>
      <c r="E2159" s="5">
        <f>'2020_1-2-4_Download'!H452</f>
        <v>490</v>
      </c>
    </row>
    <row r="2160" spans="1:5">
      <c r="A2160" s="5">
        <f>'2020_1-2-4_Download'!D453</f>
        <v>2018</v>
      </c>
      <c r="B2160" s="5" t="str">
        <f>'2020_1-2-4_Download'!C453</f>
        <v>Osterholz</v>
      </c>
      <c r="C2160" s="147" t="str">
        <f>'2020_1-2-4_Download'!$H$8</f>
        <v>Rumänien</v>
      </c>
      <c r="D2160" s="5" t="s">
        <v>71</v>
      </c>
      <c r="E2160" s="5">
        <f>'2020_1-2-4_Download'!H453</f>
        <v>195</v>
      </c>
    </row>
    <row r="2161" spans="1:5">
      <c r="A2161" s="5">
        <f>'2020_1-2-4_Download'!D454</f>
        <v>2018</v>
      </c>
      <c r="B2161" s="5" t="str">
        <f>'2020_1-2-4_Download'!C454</f>
        <v>Rotenburg (Wümme)</v>
      </c>
      <c r="C2161" s="147" t="str">
        <f>'2020_1-2-4_Download'!$H$8</f>
        <v>Rumänien</v>
      </c>
      <c r="D2161" s="5" t="s">
        <v>71</v>
      </c>
      <c r="E2161" s="5">
        <f>'2020_1-2-4_Download'!H454</f>
        <v>610</v>
      </c>
    </row>
    <row r="2162" spans="1:5">
      <c r="A2162" s="5">
        <f>'2020_1-2-4_Download'!D455</f>
        <v>2018</v>
      </c>
      <c r="B2162" s="5" t="str">
        <f>'2020_1-2-4_Download'!C455</f>
        <v>Heidekreis</v>
      </c>
      <c r="C2162" s="147" t="str">
        <f>'2020_1-2-4_Download'!$H$8</f>
        <v>Rumänien</v>
      </c>
      <c r="D2162" s="5" t="s">
        <v>71</v>
      </c>
      <c r="E2162" s="5">
        <f>'2020_1-2-4_Download'!H455</f>
        <v>615</v>
      </c>
    </row>
    <row r="2163" spans="1:5">
      <c r="A2163" s="5">
        <f>'2020_1-2-4_Download'!D456</f>
        <v>2018</v>
      </c>
      <c r="B2163" s="5" t="str">
        <f>'2020_1-2-4_Download'!C456</f>
        <v>Stade</v>
      </c>
      <c r="C2163" s="147" t="str">
        <f>'2020_1-2-4_Download'!$H$8</f>
        <v>Rumänien</v>
      </c>
      <c r="D2163" s="5" t="s">
        <v>71</v>
      </c>
      <c r="E2163" s="5">
        <f>'2020_1-2-4_Download'!H456</f>
        <v>1275</v>
      </c>
    </row>
    <row r="2164" spans="1:5">
      <c r="A2164" s="5">
        <f>'2020_1-2-4_Download'!D457</f>
        <v>2018</v>
      </c>
      <c r="B2164" s="5" t="str">
        <f>'2020_1-2-4_Download'!C457</f>
        <v>Uelzen</v>
      </c>
      <c r="C2164" s="147" t="str">
        <f>'2020_1-2-4_Download'!$H$8</f>
        <v>Rumänien</v>
      </c>
      <c r="D2164" s="5" t="s">
        <v>71</v>
      </c>
      <c r="E2164" s="5">
        <f>'2020_1-2-4_Download'!H457</f>
        <v>325</v>
      </c>
    </row>
    <row r="2165" spans="1:5">
      <c r="A2165" s="5">
        <f>'2020_1-2-4_Download'!D458</f>
        <v>2018</v>
      </c>
      <c r="B2165" s="5" t="str">
        <f>'2020_1-2-4_Download'!C458</f>
        <v>Verden</v>
      </c>
      <c r="C2165" s="147" t="str">
        <f>'2020_1-2-4_Download'!$H$8</f>
        <v>Rumänien</v>
      </c>
      <c r="D2165" s="5" t="s">
        <v>71</v>
      </c>
      <c r="E2165" s="5">
        <f>'2020_1-2-4_Download'!H458</f>
        <v>480</v>
      </c>
    </row>
    <row r="2166" spans="1:5">
      <c r="A2166" s="5">
        <f>'2020_1-2-4_Download'!D459</f>
        <v>2018</v>
      </c>
      <c r="B2166" s="5" t="str">
        <f>'2020_1-2-4_Download'!C459</f>
        <v>Statistische Region Lüneburg</v>
      </c>
      <c r="C2166" s="147" t="str">
        <f>'2020_1-2-4_Download'!$H$8</f>
        <v>Rumänien</v>
      </c>
      <c r="D2166" s="5" t="s">
        <v>71</v>
      </c>
      <c r="E2166" s="5">
        <f>'2020_1-2-4_Download'!H459</f>
        <v>6505</v>
      </c>
    </row>
    <row r="2167" spans="1:5">
      <c r="A2167" s="5">
        <f>'2020_1-2-4_Download'!D460</f>
        <v>2018</v>
      </c>
      <c r="B2167" s="5" t="str">
        <f>'2020_1-2-4_Download'!C460</f>
        <v>Delmenhorst  Stadt</v>
      </c>
      <c r="C2167" s="147" t="str">
        <f>'2020_1-2-4_Download'!$H$8</f>
        <v>Rumänien</v>
      </c>
      <c r="D2167" s="5" t="s">
        <v>71</v>
      </c>
      <c r="E2167" s="5">
        <f>'2020_1-2-4_Download'!H460</f>
        <v>1075</v>
      </c>
    </row>
    <row r="2168" spans="1:5">
      <c r="A2168" s="5">
        <f>'2020_1-2-4_Download'!D461</f>
        <v>2018</v>
      </c>
      <c r="B2168" s="5" t="str">
        <f>'2020_1-2-4_Download'!C461</f>
        <v>Emden  Stadt</v>
      </c>
      <c r="C2168" s="147" t="str">
        <f>'2020_1-2-4_Download'!$H$8</f>
        <v>Rumänien</v>
      </c>
      <c r="D2168" s="5" t="s">
        <v>71</v>
      </c>
      <c r="E2168" s="5">
        <f>'2020_1-2-4_Download'!H461</f>
        <v>545</v>
      </c>
    </row>
    <row r="2169" spans="1:5">
      <c r="A2169" s="5">
        <f>'2020_1-2-4_Download'!D462</f>
        <v>2018</v>
      </c>
      <c r="B2169" s="5" t="str">
        <f>'2020_1-2-4_Download'!C462</f>
        <v>Oldenburg(Oldb)  Stadt</v>
      </c>
      <c r="C2169" s="147" t="str">
        <f>'2020_1-2-4_Download'!$H$8</f>
        <v>Rumänien</v>
      </c>
      <c r="D2169" s="5" t="s">
        <v>71</v>
      </c>
      <c r="E2169" s="5">
        <f>'2020_1-2-4_Download'!H462</f>
        <v>790</v>
      </c>
    </row>
    <row r="2170" spans="1:5">
      <c r="A2170" s="5">
        <f>'2020_1-2-4_Download'!D463</f>
        <v>2018</v>
      </c>
      <c r="B2170" s="5" t="str">
        <f>'2020_1-2-4_Download'!C463</f>
        <v>Osnabrück  Stadt</v>
      </c>
      <c r="C2170" s="147" t="str">
        <f>'2020_1-2-4_Download'!$H$8</f>
        <v>Rumänien</v>
      </c>
      <c r="D2170" s="5" t="s">
        <v>71</v>
      </c>
      <c r="E2170" s="5">
        <f>'2020_1-2-4_Download'!H463</f>
        <v>860</v>
      </c>
    </row>
    <row r="2171" spans="1:5">
      <c r="A2171" s="5">
        <f>'2020_1-2-4_Download'!D464</f>
        <v>2018</v>
      </c>
      <c r="B2171" s="5" t="str">
        <f>'2020_1-2-4_Download'!C464</f>
        <v>Wilhelmshaven  Stadt</v>
      </c>
      <c r="C2171" s="147" t="str">
        <f>'2020_1-2-4_Download'!$H$8</f>
        <v>Rumänien</v>
      </c>
      <c r="D2171" s="5" t="s">
        <v>71</v>
      </c>
      <c r="E2171" s="5">
        <f>'2020_1-2-4_Download'!H464</f>
        <v>415</v>
      </c>
    </row>
    <row r="2172" spans="1:5">
      <c r="A2172" s="5">
        <f>'2020_1-2-4_Download'!D465</f>
        <v>2018</v>
      </c>
      <c r="B2172" s="5" t="str">
        <f>'2020_1-2-4_Download'!C465</f>
        <v>Ammerland</v>
      </c>
      <c r="C2172" s="147" t="str">
        <f>'2020_1-2-4_Download'!$H$8</f>
        <v>Rumänien</v>
      </c>
      <c r="D2172" s="5" t="s">
        <v>71</v>
      </c>
      <c r="E2172" s="5">
        <f>'2020_1-2-4_Download'!H465</f>
        <v>690</v>
      </c>
    </row>
    <row r="2173" spans="1:5">
      <c r="A2173" s="5">
        <f>'2020_1-2-4_Download'!D466</f>
        <v>2018</v>
      </c>
      <c r="B2173" s="5" t="str">
        <f>'2020_1-2-4_Download'!C466</f>
        <v>Aurich</v>
      </c>
      <c r="C2173" s="147" t="str">
        <f>'2020_1-2-4_Download'!$H$8</f>
        <v>Rumänien</v>
      </c>
      <c r="D2173" s="5" t="s">
        <v>71</v>
      </c>
      <c r="E2173" s="5">
        <f>'2020_1-2-4_Download'!H466</f>
        <v>955</v>
      </c>
    </row>
    <row r="2174" spans="1:5">
      <c r="A2174" s="5">
        <f>'2020_1-2-4_Download'!D467</f>
        <v>2018</v>
      </c>
      <c r="B2174" s="5" t="str">
        <f>'2020_1-2-4_Download'!C467</f>
        <v>Cloppenburg</v>
      </c>
      <c r="C2174" s="147" t="str">
        <f>'2020_1-2-4_Download'!$H$8</f>
        <v>Rumänien</v>
      </c>
      <c r="D2174" s="5" t="s">
        <v>71</v>
      </c>
      <c r="E2174" s="5">
        <f>'2020_1-2-4_Download'!H467</f>
        <v>4670</v>
      </c>
    </row>
    <row r="2175" spans="1:5">
      <c r="A2175" s="5">
        <f>'2020_1-2-4_Download'!D468</f>
        <v>2018</v>
      </c>
      <c r="B2175" s="5" t="str">
        <f>'2020_1-2-4_Download'!C468</f>
        <v>Emsland</v>
      </c>
      <c r="C2175" s="147" t="str">
        <f>'2020_1-2-4_Download'!$H$8</f>
        <v>Rumänien</v>
      </c>
      <c r="D2175" s="5" t="s">
        <v>71</v>
      </c>
      <c r="E2175" s="5">
        <f>'2020_1-2-4_Download'!H468</f>
        <v>6065</v>
      </c>
    </row>
    <row r="2176" spans="1:5">
      <c r="A2176" s="5">
        <f>'2020_1-2-4_Download'!D469</f>
        <v>2018</v>
      </c>
      <c r="B2176" s="5" t="str">
        <f>'2020_1-2-4_Download'!C469</f>
        <v>Friesland</v>
      </c>
      <c r="C2176" s="147" t="str">
        <f>'2020_1-2-4_Download'!$H$8</f>
        <v>Rumänien</v>
      </c>
      <c r="D2176" s="5" t="s">
        <v>71</v>
      </c>
      <c r="E2176" s="5">
        <f>'2020_1-2-4_Download'!H469</f>
        <v>215</v>
      </c>
    </row>
    <row r="2177" spans="1:5">
      <c r="A2177" s="5">
        <f>'2020_1-2-4_Download'!D470</f>
        <v>2018</v>
      </c>
      <c r="B2177" s="5" t="str">
        <f>'2020_1-2-4_Download'!C470</f>
        <v>Grafschaft Bentheim</v>
      </c>
      <c r="C2177" s="147" t="str">
        <f>'2020_1-2-4_Download'!$H$8</f>
        <v>Rumänien</v>
      </c>
      <c r="D2177" s="5" t="s">
        <v>71</v>
      </c>
      <c r="E2177" s="5">
        <f>'2020_1-2-4_Download'!H470</f>
        <v>625</v>
      </c>
    </row>
    <row r="2178" spans="1:5">
      <c r="A2178" s="5">
        <f>'2020_1-2-4_Download'!D471</f>
        <v>2018</v>
      </c>
      <c r="B2178" s="5" t="str">
        <f>'2020_1-2-4_Download'!C471</f>
        <v>Leer</v>
      </c>
      <c r="C2178" s="147" t="str">
        <f>'2020_1-2-4_Download'!$H$8</f>
        <v>Rumänien</v>
      </c>
      <c r="D2178" s="5" t="s">
        <v>71</v>
      </c>
      <c r="E2178" s="5">
        <f>'2020_1-2-4_Download'!H471</f>
        <v>1395</v>
      </c>
    </row>
    <row r="2179" spans="1:5">
      <c r="A2179" s="5">
        <f>'2020_1-2-4_Download'!D472</f>
        <v>2018</v>
      </c>
      <c r="B2179" s="5" t="str">
        <f>'2020_1-2-4_Download'!C472</f>
        <v>Oldenburg</v>
      </c>
      <c r="C2179" s="147" t="str">
        <f>'2020_1-2-4_Download'!$H$8</f>
        <v>Rumänien</v>
      </c>
      <c r="D2179" s="5" t="s">
        <v>71</v>
      </c>
      <c r="E2179" s="5">
        <f>'2020_1-2-4_Download'!H472</f>
        <v>1735</v>
      </c>
    </row>
    <row r="2180" spans="1:5">
      <c r="A2180" s="5">
        <f>'2020_1-2-4_Download'!D473</f>
        <v>2018</v>
      </c>
      <c r="B2180" s="5" t="str">
        <f>'2020_1-2-4_Download'!C473</f>
        <v>Osnabrück</v>
      </c>
      <c r="C2180" s="147" t="str">
        <f>'2020_1-2-4_Download'!$H$8</f>
        <v>Rumänien</v>
      </c>
      <c r="D2180" s="5" t="s">
        <v>71</v>
      </c>
      <c r="E2180" s="5">
        <f>'2020_1-2-4_Download'!H473</f>
        <v>5185</v>
      </c>
    </row>
    <row r="2181" spans="1:5">
      <c r="A2181" s="5">
        <f>'2020_1-2-4_Download'!D474</f>
        <v>2018</v>
      </c>
      <c r="B2181" s="5" t="str">
        <f>'2020_1-2-4_Download'!C474</f>
        <v>Vechta</v>
      </c>
      <c r="C2181" s="147" t="str">
        <f>'2020_1-2-4_Download'!$H$8</f>
        <v>Rumänien</v>
      </c>
      <c r="D2181" s="5" t="s">
        <v>71</v>
      </c>
      <c r="E2181" s="5">
        <f>'2020_1-2-4_Download'!H474</f>
        <v>2715</v>
      </c>
    </row>
    <row r="2182" spans="1:5">
      <c r="A2182" s="5">
        <f>'2020_1-2-4_Download'!D475</f>
        <v>2018</v>
      </c>
      <c r="B2182" s="5" t="str">
        <f>'2020_1-2-4_Download'!C475</f>
        <v>Wesermarsch</v>
      </c>
      <c r="C2182" s="147" t="str">
        <f>'2020_1-2-4_Download'!$H$8</f>
        <v>Rumänien</v>
      </c>
      <c r="D2182" s="5" t="s">
        <v>71</v>
      </c>
      <c r="E2182" s="5">
        <f>'2020_1-2-4_Download'!H475</f>
        <v>330</v>
      </c>
    </row>
    <row r="2183" spans="1:5">
      <c r="A2183" s="5">
        <f>'2020_1-2-4_Download'!D476</f>
        <v>2018</v>
      </c>
      <c r="B2183" s="5" t="str">
        <f>'2020_1-2-4_Download'!C476</f>
        <v>Wittmund</v>
      </c>
      <c r="C2183" s="147" t="str">
        <f>'2020_1-2-4_Download'!$H$8</f>
        <v>Rumänien</v>
      </c>
      <c r="D2183" s="5" t="s">
        <v>71</v>
      </c>
      <c r="E2183" s="5">
        <f>'2020_1-2-4_Download'!H476</f>
        <v>195</v>
      </c>
    </row>
    <row r="2184" spans="1:5">
      <c r="A2184" s="5">
        <f>'2020_1-2-4_Download'!D477</f>
        <v>2018</v>
      </c>
      <c r="B2184" s="5" t="str">
        <f>'2020_1-2-4_Download'!C477</f>
        <v>Statistische Region Weser-Ems</v>
      </c>
      <c r="C2184" s="147" t="str">
        <f>'2020_1-2-4_Download'!$H$8</f>
        <v>Rumänien</v>
      </c>
      <c r="D2184" s="5" t="s">
        <v>71</v>
      </c>
      <c r="E2184" s="5">
        <f>'2020_1-2-4_Download'!H477</f>
        <v>28465</v>
      </c>
    </row>
    <row r="2185" spans="1:5">
      <c r="A2185" s="5">
        <f>'2020_1-2-4_Download'!D478</f>
        <v>2018</v>
      </c>
      <c r="B2185" s="5" t="str">
        <f>'2020_1-2-4_Download'!C478</f>
        <v>Niedersachsen</v>
      </c>
      <c r="C2185" s="147" t="str">
        <f>'2020_1-2-4_Download'!$H$8</f>
        <v>Rumänien</v>
      </c>
      <c r="D2185" s="5" t="s">
        <v>71</v>
      </c>
      <c r="E2185" s="5">
        <f>'2020_1-2-4_Download'!H478</f>
        <v>52635</v>
      </c>
    </row>
    <row r="2186" spans="1:5">
      <c r="A2186" s="5">
        <f>'2020_1-2-4_Download'!D479</f>
        <v>2019</v>
      </c>
      <c r="B2186" s="5" t="str">
        <f>'2020_1-2-4_Download'!C479</f>
        <v>Braunschweig  Stadt</v>
      </c>
      <c r="C2186" s="147" t="str">
        <f>'2020_1-2-4_Download'!$H$8</f>
        <v>Rumänien</v>
      </c>
      <c r="D2186" s="5" t="s">
        <v>71</v>
      </c>
      <c r="E2186" s="5">
        <f>'2020_1-2-4_Download'!H479</f>
        <v>610</v>
      </c>
    </row>
    <row r="2187" spans="1:5">
      <c r="A2187" s="5">
        <f>'2020_1-2-4_Download'!D480</f>
        <v>2019</v>
      </c>
      <c r="B2187" s="5" t="str">
        <f>'2020_1-2-4_Download'!C480</f>
        <v>Salzgitter  Stadt</v>
      </c>
      <c r="C2187" s="147" t="str">
        <f>'2020_1-2-4_Download'!$H$8</f>
        <v>Rumänien</v>
      </c>
      <c r="D2187" s="5" t="s">
        <v>71</v>
      </c>
      <c r="E2187" s="5">
        <f>'2020_1-2-4_Download'!H480</f>
        <v>1635</v>
      </c>
    </row>
    <row r="2188" spans="1:5">
      <c r="A2188" s="5">
        <f>'2020_1-2-4_Download'!D481</f>
        <v>2019</v>
      </c>
      <c r="B2188" s="5" t="str">
        <f>'2020_1-2-4_Download'!C481</f>
        <v>Wolfsburg  Stadt</v>
      </c>
      <c r="C2188" s="147" t="str">
        <f>'2020_1-2-4_Download'!$H$8</f>
        <v>Rumänien</v>
      </c>
      <c r="D2188" s="5" t="s">
        <v>71</v>
      </c>
      <c r="E2188" s="5">
        <f>'2020_1-2-4_Download'!H481</f>
        <v>485</v>
      </c>
    </row>
    <row r="2189" spans="1:5">
      <c r="A2189" s="5">
        <f>'2020_1-2-4_Download'!D482</f>
        <v>2019</v>
      </c>
      <c r="B2189" s="5" t="str">
        <f>'2020_1-2-4_Download'!C482</f>
        <v>Gifhorn</v>
      </c>
      <c r="C2189" s="147" t="str">
        <f>'2020_1-2-4_Download'!$H$8</f>
        <v>Rumänien</v>
      </c>
      <c r="D2189" s="5" t="s">
        <v>71</v>
      </c>
      <c r="E2189" s="5">
        <f>'2020_1-2-4_Download'!H482</f>
        <v>625</v>
      </c>
    </row>
    <row r="2190" spans="1:5">
      <c r="A2190" s="5">
        <f>'2020_1-2-4_Download'!D483</f>
        <v>2019</v>
      </c>
      <c r="B2190" s="5" t="str">
        <f>'2020_1-2-4_Download'!C483</f>
        <v>Goslar</v>
      </c>
      <c r="C2190" s="147" t="str">
        <f>'2020_1-2-4_Download'!$H$8</f>
        <v>Rumänien</v>
      </c>
      <c r="D2190" s="5" t="s">
        <v>71</v>
      </c>
      <c r="E2190" s="5">
        <f>'2020_1-2-4_Download'!H483</f>
        <v>480</v>
      </c>
    </row>
    <row r="2191" spans="1:5">
      <c r="A2191" s="5">
        <f>'2020_1-2-4_Download'!D484</f>
        <v>2019</v>
      </c>
      <c r="B2191" s="5" t="str">
        <f>'2020_1-2-4_Download'!C484</f>
        <v>Helmstedt</v>
      </c>
      <c r="C2191" s="147" t="str">
        <f>'2020_1-2-4_Download'!$H$8</f>
        <v>Rumänien</v>
      </c>
      <c r="D2191" s="5" t="s">
        <v>71</v>
      </c>
      <c r="E2191" s="5">
        <f>'2020_1-2-4_Download'!H484</f>
        <v>315</v>
      </c>
    </row>
    <row r="2192" spans="1:5">
      <c r="A2192" s="5">
        <f>'2020_1-2-4_Download'!D485</f>
        <v>2019</v>
      </c>
      <c r="B2192" s="5" t="str">
        <f>'2020_1-2-4_Download'!C485</f>
        <v>Northeim</v>
      </c>
      <c r="C2192" s="147" t="str">
        <f>'2020_1-2-4_Download'!$H$8</f>
        <v>Rumänien</v>
      </c>
      <c r="D2192" s="5" t="s">
        <v>71</v>
      </c>
      <c r="E2192" s="5">
        <f>'2020_1-2-4_Download'!H485</f>
        <v>495</v>
      </c>
    </row>
    <row r="2193" spans="1:5">
      <c r="A2193" s="5">
        <f>'2020_1-2-4_Download'!D486</f>
        <v>2019</v>
      </c>
      <c r="B2193" s="5" t="str">
        <f>'2020_1-2-4_Download'!C486</f>
        <v>Peine</v>
      </c>
      <c r="C2193" s="147" t="str">
        <f>'2020_1-2-4_Download'!$H$8</f>
        <v>Rumänien</v>
      </c>
      <c r="D2193" s="5" t="s">
        <v>71</v>
      </c>
      <c r="E2193" s="5">
        <f>'2020_1-2-4_Download'!H486</f>
        <v>520</v>
      </c>
    </row>
    <row r="2194" spans="1:5">
      <c r="A2194" s="5">
        <f>'2020_1-2-4_Download'!D487</f>
        <v>2019</v>
      </c>
      <c r="B2194" s="5" t="str">
        <f>'2020_1-2-4_Download'!C487</f>
        <v>Wolfenbüttel</v>
      </c>
      <c r="C2194" s="147" t="str">
        <f>'2020_1-2-4_Download'!$H$8</f>
        <v>Rumänien</v>
      </c>
      <c r="D2194" s="5" t="s">
        <v>71</v>
      </c>
      <c r="E2194" s="5">
        <f>'2020_1-2-4_Download'!H487</f>
        <v>125</v>
      </c>
    </row>
    <row r="2195" spans="1:5">
      <c r="A2195" s="5">
        <f>'2020_1-2-4_Download'!D488</f>
        <v>2019</v>
      </c>
      <c r="B2195" s="5" t="str">
        <f>'2020_1-2-4_Download'!C488</f>
        <v>Göttingen</v>
      </c>
      <c r="C2195" s="147" t="str">
        <f>'2020_1-2-4_Download'!$H$8</f>
        <v>Rumänien</v>
      </c>
      <c r="D2195" s="5" t="s">
        <v>71</v>
      </c>
      <c r="E2195" s="5">
        <f>'2020_1-2-4_Download'!H488</f>
        <v>1135</v>
      </c>
    </row>
    <row r="2196" spans="1:5">
      <c r="A2196" s="5">
        <f>'2020_1-2-4_Download'!D489</f>
        <v>2019</v>
      </c>
      <c r="B2196" s="5" t="str">
        <f>'2020_1-2-4_Download'!C489</f>
        <v>Statistische Region Braunschweig</v>
      </c>
      <c r="C2196" s="147" t="str">
        <f>'2020_1-2-4_Download'!$H$8</f>
        <v>Rumänien</v>
      </c>
      <c r="D2196" s="5" t="s">
        <v>71</v>
      </c>
      <c r="E2196" s="5">
        <f>'2020_1-2-4_Download'!H489</f>
        <v>6430</v>
      </c>
    </row>
    <row r="2197" spans="1:5">
      <c r="A2197" s="5">
        <f>'2020_1-2-4_Download'!D490</f>
        <v>2019</v>
      </c>
      <c r="B2197" s="5" t="str">
        <f>'2020_1-2-4_Download'!C490</f>
        <v>Hannover  Region</v>
      </c>
      <c r="C2197" s="147" t="str">
        <f>'2020_1-2-4_Download'!$H$8</f>
        <v>Rumänien</v>
      </c>
      <c r="D2197" s="5" t="s">
        <v>71</v>
      </c>
      <c r="E2197" s="5">
        <f>'2020_1-2-4_Download'!H490</f>
        <v>6870</v>
      </c>
    </row>
    <row r="2198" spans="1:5">
      <c r="A2198" s="5">
        <f>'2020_1-2-4_Download'!D491</f>
        <v>2019</v>
      </c>
      <c r="B2198" s="5" t="str">
        <f>'2020_1-2-4_Download'!C491</f>
        <v>dav. Hannover  Lhst.</v>
      </c>
      <c r="C2198" s="147" t="str">
        <f>'2020_1-2-4_Download'!$H$8</f>
        <v>Rumänien</v>
      </c>
      <c r="D2198" s="5" t="s">
        <v>71</v>
      </c>
      <c r="E2198" s="5">
        <f>'2020_1-2-4_Download'!H491</f>
        <v>3715</v>
      </c>
    </row>
    <row r="2199" spans="1:5">
      <c r="A2199" s="5">
        <f>'2020_1-2-4_Download'!D492</f>
        <v>2019</v>
      </c>
      <c r="B2199" s="5" t="str">
        <f>'2020_1-2-4_Download'!C492</f>
        <v>dav. Hannover  Umland</v>
      </c>
      <c r="C2199" s="147" t="str">
        <f>'2020_1-2-4_Download'!$H$8</f>
        <v>Rumänien</v>
      </c>
      <c r="D2199" s="5" t="s">
        <v>71</v>
      </c>
      <c r="E2199" s="5">
        <f>'2020_1-2-4_Download'!H492</f>
        <v>3155</v>
      </c>
    </row>
    <row r="2200" spans="1:5">
      <c r="A2200" s="5">
        <f>'2020_1-2-4_Download'!D493</f>
        <v>2019</v>
      </c>
      <c r="B2200" s="5" t="str">
        <f>'2020_1-2-4_Download'!C493</f>
        <v>Diepholz</v>
      </c>
      <c r="C2200" s="147" t="str">
        <f>'2020_1-2-4_Download'!$H$8</f>
        <v>Rumänien</v>
      </c>
      <c r="D2200" s="5" t="s">
        <v>71</v>
      </c>
      <c r="E2200" s="5">
        <f>'2020_1-2-4_Download'!H493</f>
        <v>1780</v>
      </c>
    </row>
    <row r="2201" spans="1:5">
      <c r="A2201" s="5">
        <f>'2020_1-2-4_Download'!D494</f>
        <v>2019</v>
      </c>
      <c r="B2201" s="5" t="str">
        <f>'2020_1-2-4_Download'!C494</f>
        <v>Hameln-Pyrmont</v>
      </c>
      <c r="C2201" s="147" t="str">
        <f>'2020_1-2-4_Download'!$H$8</f>
        <v>Rumänien</v>
      </c>
      <c r="D2201" s="5" t="s">
        <v>71</v>
      </c>
      <c r="E2201" s="5">
        <f>'2020_1-2-4_Download'!H494</f>
        <v>1295</v>
      </c>
    </row>
    <row r="2202" spans="1:5">
      <c r="A2202" s="5">
        <f>'2020_1-2-4_Download'!D495</f>
        <v>2019</v>
      </c>
      <c r="B2202" s="5" t="str">
        <f>'2020_1-2-4_Download'!C495</f>
        <v>Hildesheim</v>
      </c>
      <c r="C2202" s="147" t="str">
        <f>'2020_1-2-4_Download'!$H$8</f>
        <v>Rumänien</v>
      </c>
      <c r="D2202" s="5" t="s">
        <v>71</v>
      </c>
      <c r="E2202" s="5">
        <f>'2020_1-2-4_Download'!H495</f>
        <v>1220</v>
      </c>
    </row>
    <row r="2203" spans="1:5">
      <c r="A2203" s="5">
        <f>'2020_1-2-4_Download'!D496</f>
        <v>2019</v>
      </c>
      <c r="B2203" s="5" t="str">
        <f>'2020_1-2-4_Download'!C496</f>
        <v>Holzminden</v>
      </c>
      <c r="C2203" s="147" t="str">
        <f>'2020_1-2-4_Download'!$H$8</f>
        <v>Rumänien</v>
      </c>
      <c r="D2203" s="5" t="s">
        <v>71</v>
      </c>
      <c r="E2203" s="5">
        <f>'2020_1-2-4_Download'!H496</f>
        <v>65</v>
      </c>
    </row>
    <row r="2204" spans="1:5">
      <c r="A2204" s="5">
        <f>'2020_1-2-4_Download'!D497</f>
        <v>2019</v>
      </c>
      <c r="B2204" s="5" t="str">
        <f>'2020_1-2-4_Download'!C497</f>
        <v>Nienburg (Weser)</v>
      </c>
      <c r="C2204" s="147" t="str">
        <f>'2020_1-2-4_Download'!$H$8</f>
        <v>Rumänien</v>
      </c>
      <c r="D2204" s="5" t="s">
        <v>71</v>
      </c>
      <c r="E2204" s="5">
        <f>'2020_1-2-4_Download'!H497</f>
        <v>1180</v>
      </c>
    </row>
    <row r="2205" spans="1:5">
      <c r="A2205" s="5">
        <f>'2020_1-2-4_Download'!D498</f>
        <v>2019</v>
      </c>
      <c r="B2205" s="5" t="str">
        <f>'2020_1-2-4_Download'!C498</f>
        <v>Schaumburg</v>
      </c>
      <c r="C2205" s="147" t="str">
        <f>'2020_1-2-4_Download'!$H$8</f>
        <v>Rumänien</v>
      </c>
      <c r="D2205" s="5" t="s">
        <v>71</v>
      </c>
      <c r="E2205" s="5">
        <f>'2020_1-2-4_Download'!H498</f>
        <v>625</v>
      </c>
    </row>
    <row r="2206" spans="1:5">
      <c r="A2206" s="5">
        <f>'2020_1-2-4_Download'!D499</f>
        <v>2019</v>
      </c>
      <c r="B2206" s="5" t="str">
        <f>'2020_1-2-4_Download'!C499</f>
        <v>Statistische Region Hannover</v>
      </c>
      <c r="C2206" s="147" t="str">
        <f>'2020_1-2-4_Download'!$H$8</f>
        <v>Rumänien</v>
      </c>
      <c r="D2206" s="5" t="s">
        <v>71</v>
      </c>
      <c r="E2206" s="5">
        <f>'2020_1-2-4_Download'!H499</f>
        <v>13035</v>
      </c>
    </row>
    <row r="2207" spans="1:5">
      <c r="A2207" s="5">
        <f>'2020_1-2-4_Download'!D500</f>
        <v>2019</v>
      </c>
      <c r="B2207" s="5" t="str">
        <f>'2020_1-2-4_Download'!C500</f>
        <v>Celle</v>
      </c>
      <c r="C2207" s="147" t="str">
        <f>'2020_1-2-4_Download'!$H$8</f>
        <v>Rumänien</v>
      </c>
      <c r="D2207" s="5" t="s">
        <v>71</v>
      </c>
      <c r="E2207" s="5">
        <f>'2020_1-2-4_Download'!H500</f>
        <v>915</v>
      </c>
    </row>
    <row r="2208" spans="1:5">
      <c r="A2208" s="5">
        <f>'2020_1-2-4_Download'!D501</f>
        <v>2019</v>
      </c>
      <c r="B2208" s="5" t="str">
        <f>'2020_1-2-4_Download'!C501</f>
        <v>Cuxhaven</v>
      </c>
      <c r="C2208" s="147" t="str">
        <f>'2020_1-2-4_Download'!$H$8</f>
        <v>Rumänien</v>
      </c>
      <c r="D2208" s="5" t="s">
        <v>71</v>
      </c>
      <c r="E2208" s="5">
        <f>'2020_1-2-4_Download'!H501</f>
        <v>580</v>
      </c>
    </row>
    <row r="2209" spans="1:5">
      <c r="A2209" s="5">
        <f>'2020_1-2-4_Download'!D502</f>
        <v>2019</v>
      </c>
      <c r="B2209" s="5" t="str">
        <f>'2020_1-2-4_Download'!C502</f>
        <v>Harburg</v>
      </c>
      <c r="C2209" s="147" t="str">
        <f>'2020_1-2-4_Download'!$H$8</f>
        <v>Rumänien</v>
      </c>
      <c r="D2209" s="5" t="s">
        <v>71</v>
      </c>
      <c r="E2209" s="5">
        <f>'2020_1-2-4_Download'!H502</f>
        <v>1640</v>
      </c>
    </row>
    <row r="2210" spans="1:5">
      <c r="A2210" s="5">
        <f>'2020_1-2-4_Download'!D503</f>
        <v>2019</v>
      </c>
      <c r="B2210" s="5" t="str">
        <f>'2020_1-2-4_Download'!C503</f>
        <v>Lüchow-Dannenberg</v>
      </c>
      <c r="C2210" s="147" t="str">
        <f>'2020_1-2-4_Download'!$H$8</f>
        <v>Rumänien</v>
      </c>
      <c r="D2210" s="5" t="s">
        <v>71</v>
      </c>
      <c r="E2210" s="5">
        <f>'2020_1-2-4_Download'!H503</f>
        <v>135</v>
      </c>
    </row>
    <row r="2211" spans="1:5">
      <c r="A2211" s="5">
        <f>'2020_1-2-4_Download'!D504</f>
        <v>2019</v>
      </c>
      <c r="B2211" s="5" t="str">
        <f>'2020_1-2-4_Download'!C504</f>
        <v>Lüneburg</v>
      </c>
      <c r="C2211" s="147" t="str">
        <f>'2020_1-2-4_Download'!$H$8</f>
        <v>Rumänien</v>
      </c>
      <c r="D2211" s="5" t="s">
        <v>71</v>
      </c>
      <c r="E2211" s="5">
        <f>'2020_1-2-4_Download'!H504</f>
        <v>555</v>
      </c>
    </row>
    <row r="2212" spans="1:5">
      <c r="A2212" s="5">
        <f>'2020_1-2-4_Download'!D505</f>
        <v>2019</v>
      </c>
      <c r="B2212" s="5" t="str">
        <f>'2020_1-2-4_Download'!C505</f>
        <v>Osterholz</v>
      </c>
      <c r="C2212" s="147" t="str">
        <f>'2020_1-2-4_Download'!$H$8</f>
        <v>Rumänien</v>
      </c>
      <c r="D2212" s="5" t="s">
        <v>71</v>
      </c>
      <c r="E2212" s="5">
        <f>'2020_1-2-4_Download'!H505</f>
        <v>190</v>
      </c>
    </row>
    <row r="2213" spans="1:5">
      <c r="A2213" s="5">
        <f>'2020_1-2-4_Download'!D506</f>
        <v>2019</v>
      </c>
      <c r="B2213" s="5" t="str">
        <f>'2020_1-2-4_Download'!C506</f>
        <v>Rotenburg (Wümme)</v>
      </c>
      <c r="C2213" s="147" t="str">
        <f>'2020_1-2-4_Download'!$H$8</f>
        <v>Rumänien</v>
      </c>
      <c r="D2213" s="5" t="s">
        <v>71</v>
      </c>
      <c r="E2213" s="5">
        <f>'2020_1-2-4_Download'!H506</f>
        <v>725</v>
      </c>
    </row>
    <row r="2214" spans="1:5">
      <c r="A2214" s="5">
        <f>'2020_1-2-4_Download'!D507</f>
        <v>2019</v>
      </c>
      <c r="B2214" s="5" t="str">
        <f>'2020_1-2-4_Download'!C507</f>
        <v>Heidekreis</v>
      </c>
      <c r="C2214" s="147" t="str">
        <f>'2020_1-2-4_Download'!$H$8</f>
        <v>Rumänien</v>
      </c>
      <c r="D2214" s="5" t="s">
        <v>71</v>
      </c>
      <c r="E2214" s="5">
        <f>'2020_1-2-4_Download'!H507</f>
        <v>745</v>
      </c>
    </row>
    <row r="2215" spans="1:5">
      <c r="A2215" s="5">
        <f>'2020_1-2-4_Download'!D508</f>
        <v>2019</v>
      </c>
      <c r="B2215" s="5" t="str">
        <f>'2020_1-2-4_Download'!C508</f>
        <v>Stade</v>
      </c>
      <c r="C2215" s="147" t="str">
        <f>'2020_1-2-4_Download'!$H$8</f>
        <v>Rumänien</v>
      </c>
      <c r="D2215" s="5" t="s">
        <v>71</v>
      </c>
      <c r="E2215" s="5">
        <f>'2020_1-2-4_Download'!H508</f>
        <v>1520</v>
      </c>
    </row>
    <row r="2216" spans="1:5">
      <c r="A2216" s="5">
        <f>'2020_1-2-4_Download'!D509</f>
        <v>2019</v>
      </c>
      <c r="B2216" s="5" t="str">
        <f>'2020_1-2-4_Download'!C509</f>
        <v>Uelzen</v>
      </c>
      <c r="C2216" s="147" t="str">
        <f>'2020_1-2-4_Download'!$H$8</f>
        <v>Rumänien</v>
      </c>
      <c r="D2216" s="5" t="s">
        <v>71</v>
      </c>
      <c r="E2216" s="5">
        <f>'2020_1-2-4_Download'!H509</f>
        <v>345</v>
      </c>
    </row>
    <row r="2217" spans="1:5">
      <c r="A2217" s="5">
        <f>'2020_1-2-4_Download'!D510</f>
        <v>2019</v>
      </c>
      <c r="B2217" s="5" t="str">
        <f>'2020_1-2-4_Download'!C510</f>
        <v>Verden</v>
      </c>
      <c r="C2217" s="147" t="str">
        <f>'2020_1-2-4_Download'!$H$8</f>
        <v>Rumänien</v>
      </c>
      <c r="D2217" s="5" t="s">
        <v>71</v>
      </c>
      <c r="E2217" s="5">
        <f>'2020_1-2-4_Download'!H510</f>
        <v>585</v>
      </c>
    </row>
    <row r="2218" spans="1:5">
      <c r="A2218" s="5">
        <f>'2020_1-2-4_Download'!D511</f>
        <v>2019</v>
      </c>
      <c r="B2218" s="5" t="str">
        <f>'2020_1-2-4_Download'!C511</f>
        <v>Statistische Region Lüneburg</v>
      </c>
      <c r="C2218" s="147" t="str">
        <f>'2020_1-2-4_Download'!$H$8</f>
        <v>Rumänien</v>
      </c>
      <c r="D2218" s="5" t="s">
        <v>71</v>
      </c>
      <c r="E2218" s="5">
        <f>'2020_1-2-4_Download'!H511</f>
        <v>7930</v>
      </c>
    </row>
    <row r="2219" spans="1:5">
      <c r="A2219" s="5">
        <f>'2020_1-2-4_Download'!D512</f>
        <v>2019</v>
      </c>
      <c r="B2219" s="5" t="str">
        <f>'2020_1-2-4_Download'!C512</f>
        <v>Delmenhorst  Stadt</v>
      </c>
      <c r="C2219" s="147" t="str">
        <f>'2020_1-2-4_Download'!$H$8</f>
        <v>Rumänien</v>
      </c>
      <c r="D2219" s="5" t="s">
        <v>71</v>
      </c>
      <c r="E2219" s="5">
        <f>'2020_1-2-4_Download'!H512</f>
        <v>1120</v>
      </c>
    </row>
    <row r="2220" spans="1:5">
      <c r="A2220" s="5">
        <f>'2020_1-2-4_Download'!D513</f>
        <v>2019</v>
      </c>
      <c r="B2220" s="5" t="str">
        <f>'2020_1-2-4_Download'!C513</f>
        <v>Emden  Stadt</v>
      </c>
      <c r="C2220" s="147" t="str">
        <f>'2020_1-2-4_Download'!$H$8</f>
        <v>Rumänien</v>
      </c>
      <c r="D2220" s="5" t="s">
        <v>71</v>
      </c>
      <c r="E2220" s="5">
        <f>'2020_1-2-4_Download'!H513</f>
        <v>570</v>
      </c>
    </row>
    <row r="2221" spans="1:5">
      <c r="A2221" s="5">
        <f>'2020_1-2-4_Download'!D514</f>
        <v>2019</v>
      </c>
      <c r="B2221" s="5" t="str">
        <f>'2020_1-2-4_Download'!C514</f>
        <v>Oldenburg(Oldb)  Stadt</v>
      </c>
      <c r="C2221" s="147" t="str">
        <f>'2020_1-2-4_Download'!$H$8</f>
        <v>Rumänien</v>
      </c>
      <c r="D2221" s="5" t="s">
        <v>71</v>
      </c>
      <c r="E2221" s="5">
        <f>'2020_1-2-4_Download'!H514</f>
        <v>965</v>
      </c>
    </row>
    <row r="2222" spans="1:5">
      <c r="A2222" s="5">
        <f>'2020_1-2-4_Download'!D515</f>
        <v>2019</v>
      </c>
      <c r="B2222" s="5" t="str">
        <f>'2020_1-2-4_Download'!C515</f>
        <v>Osnabrück  Stadt</v>
      </c>
      <c r="C2222" s="147" t="str">
        <f>'2020_1-2-4_Download'!$H$8</f>
        <v>Rumänien</v>
      </c>
      <c r="D2222" s="5" t="s">
        <v>71</v>
      </c>
      <c r="E2222" s="5">
        <f>'2020_1-2-4_Download'!H515</f>
        <v>975</v>
      </c>
    </row>
    <row r="2223" spans="1:5">
      <c r="A2223" s="5">
        <f>'2020_1-2-4_Download'!D516</f>
        <v>2019</v>
      </c>
      <c r="B2223" s="5" t="str">
        <f>'2020_1-2-4_Download'!C516</f>
        <v>Wilhelmshaven  Stadt</v>
      </c>
      <c r="C2223" s="147" t="str">
        <f>'2020_1-2-4_Download'!$H$8</f>
        <v>Rumänien</v>
      </c>
      <c r="D2223" s="5" t="s">
        <v>71</v>
      </c>
      <c r="E2223" s="5">
        <f>'2020_1-2-4_Download'!H516</f>
        <v>525</v>
      </c>
    </row>
    <row r="2224" spans="1:5">
      <c r="A2224" s="5">
        <f>'2020_1-2-4_Download'!D517</f>
        <v>2019</v>
      </c>
      <c r="B2224" s="5" t="str">
        <f>'2020_1-2-4_Download'!C517</f>
        <v>Ammerland</v>
      </c>
      <c r="C2224" s="147" t="str">
        <f>'2020_1-2-4_Download'!$H$8</f>
        <v>Rumänien</v>
      </c>
      <c r="D2224" s="5" t="s">
        <v>71</v>
      </c>
      <c r="E2224" s="5">
        <f>'2020_1-2-4_Download'!H517</f>
        <v>785</v>
      </c>
    </row>
    <row r="2225" spans="1:5">
      <c r="A2225" s="5">
        <f>'2020_1-2-4_Download'!D518</f>
        <v>2019</v>
      </c>
      <c r="B2225" s="5" t="str">
        <f>'2020_1-2-4_Download'!C518</f>
        <v>Aurich</v>
      </c>
      <c r="C2225" s="147" t="str">
        <f>'2020_1-2-4_Download'!$H$8</f>
        <v>Rumänien</v>
      </c>
      <c r="D2225" s="5" t="s">
        <v>71</v>
      </c>
      <c r="E2225" s="5">
        <f>'2020_1-2-4_Download'!H518</f>
        <v>1075</v>
      </c>
    </row>
    <row r="2226" spans="1:5">
      <c r="A2226" s="5">
        <f>'2020_1-2-4_Download'!D519</f>
        <v>2019</v>
      </c>
      <c r="B2226" s="5" t="str">
        <f>'2020_1-2-4_Download'!C519</f>
        <v>Cloppenburg</v>
      </c>
      <c r="C2226" s="147" t="str">
        <f>'2020_1-2-4_Download'!$H$8</f>
        <v>Rumänien</v>
      </c>
      <c r="D2226" s="5" t="s">
        <v>71</v>
      </c>
      <c r="E2226" s="5">
        <f>'2020_1-2-4_Download'!H519</f>
        <v>4515</v>
      </c>
    </row>
    <row r="2227" spans="1:5">
      <c r="A2227" s="5">
        <f>'2020_1-2-4_Download'!D520</f>
        <v>2019</v>
      </c>
      <c r="B2227" s="5" t="str">
        <f>'2020_1-2-4_Download'!C520</f>
        <v>Emsland</v>
      </c>
      <c r="C2227" s="147" t="str">
        <f>'2020_1-2-4_Download'!$H$8</f>
        <v>Rumänien</v>
      </c>
      <c r="D2227" s="5" t="s">
        <v>71</v>
      </c>
      <c r="E2227" s="5">
        <f>'2020_1-2-4_Download'!H520</f>
        <v>6875</v>
      </c>
    </row>
    <row r="2228" spans="1:5">
      <c r="A2228" s="5">
        <f>'2020_1-2-4_Download'!D521</f>
        <v>2019</v>
      </c>
      <c r="B2228" s="5" t="str">
        <f>'2020_1-2-4_Download'!C521</f>
        <v>Friesland</v>
      </c>
      <c r="C2228" s="147" t="str">
        <f>'2020_1-2-4_Download'!$H$8</f>
        <v>Rumänien</v>
      </c>
      <c r="D2228" s="5" t="s">
        <v>71</v>
      </c>
      <c r="E2228" s="5">
        <f>'2020_1-2-4_Download'!H521</f>
        <v>185</v>
      </c>
    </row>
    <row r="2229" spans="1:5">
      <c r="A2229" s="5">
        <f>'2020_1-2-4_Download'!D522</f>
        <v>2019</v>
      </c>
      <c r="B2229" s="5" t="str">
        <f>'2020_1-2-4_Download'!C522</f>
        <v>Grafschaft Bentheim</v>
      </c>
      <c r="C2229" s="147" t="str">
        <f>'2020_1-2-4_Download'!$H$8</f>
        <v>Rumänien</v>
      </c>
      <c r="D2229" s="5" t="s">
        <v>71</v>
      </c>
      <c r="E2229" s="5">
        <f>'2020_1-2-4_Download'!H522</f>
        <v>725</v>
      </c>
    </row>
    <row r="2230" spans="1:5">
      <c r="A2230" s="5">
        <f>'2020_1-2-4_Download'!D523</f>
        <v>2019</v>
      </c>
      <c r="B2230" s="5" t="str">
        <f>'2020_1-2-4_Download'!C523</f>
        <v>Leer</v>
      </c>
      <c r="C2230" s="147" t="str">
        <f>'2020_1-2-4_Download'!$H$8</f>
        <v>Rumänien</v>
      </c>
      <c r="D2230" s="5" t="s">
        <v>71</v>
      </c>
      <c r="E2230" s="5">
        <f>'2020_1-2-4_Download'!H523</f>
        <v>1635</v>
      </c>
    </row>
    <row r="2231" spans="1:5">
      <c r="A2231" s="5">
        <f>'2020_1-2-4_Download'!D524</f>
        <v>2019</v>
      </c>
      <c r="B2231" s="5" t="str">
        <f>'2020_1-2-4_Download'!C524</f>
        <v>Oldenburg</v>
      </c>
      <c r="C2231" s="147" t="str">
        <f>'2020_1-2-4_Download'!$H$8</f>
        <v>Rumänien</v>
      </c>
      <c r="D2231" s="5" t="s">
        <v>71</v>
      </c>
      <c r="E2231" s="5">
        <f>'2020_1-2-4_Download'!H524</f>
        <v>2405</v>
      </c>
    </row>
    <row r="2232" spans="1:5">
      <c r="A2232" s="5">
        <f>'2020_1-2-4_Download'!D525</f>
        <v>2019</v>
      </c>
      <c r="B2232" s="5" t="str">
        <f>'2020_1-2-4_Download'!C525</f>
        <v>Osnabrück</v>
      </c>
      <c r="C2232" s="147" t="str">
        <f>'2020_1-2-4_Download'!$H$8</f>
        <v>Rumänien</v>
      </c>
      <c r="D2232" s="5" t="s">
        <v>71</v>
      </c>
      <c r="E2232" s="5">
        <f>'2020_1-2-4_Download'!H525</f>
        <v>5560</v>
      </c>
    </row>
    <row r="2233" spans="1:5">
      <c r="A2233" s="5">
        <f>'2020_1-2-4_Download'!D526</f>
        <v>2019</v>
      </c>
      <c r="B2233" s="5" t="str">
        <f>'2020_1-2-4_Download'!C526</f>
        <v>Vechta</v>
      </c>
      <c r="C2233" s="147" t="str">
        <f>'2020_1-2-4_Download'!$H$8</f>
        <v>Rumänien</v>
      </c>
      <c r="D2233" s="5" t="s">
        <v>71</v>
      </c>
      <c r="E2233" s="5">
        <f>'2020_1-2-4_Download'!H526</f>
        <v>3020</v>
      </c>
    </row>
    <row r="2234" spans="1:5">
      <c r="A2234" s="5">
        <f>'2020_1-2-4_Download'!D527</f>
        <v>2019</v>
      </c>
      <c r="B2234" s="5" t="str">
        <f>'2020_1-2-4_Download'!C527</f>
        <v>Wesermarsch</v>
      </c>
      <c r="C2234" s="147" t="str">
        <f>'2020_1-2-4_Download'!$H$8</f>
        <v>Rumänien</v>
      </c>
      <c r="D2234" s="5" t="s">
        <v>71</v>
      </c>
      <c r="E2234" s="5">
        <f>'2020_1-2-4_Download'!H527</f>
        <v>415</v>
      </c>
    </row>
    <row r="2235" spans="1:5">
      <c r="A2235" s="5">
        <f>'2020_1-2-4_Download'!D528</f>
        <v>2019</v>
      </c>
      <c r="B2235" s="5" t="str">
        <f>'2020_1-2-4_Download'!C528</f>
        <v>Wittmund</v>
      </c>
      <c r="C2235" s="147" t="str">
        <f>'2020_1-2-4_Download'!$H$8</f>
        <v>Rumänien</v>
      </c>
      <c r="D2235" s="5" t="s">
        <v>71</v>
      </c>
      <c r="E2235" s="5">
        <f>'2020_1-2-4_Download'!H528</f>
        <v>225</v>
      </c>
    </row>
    <row r="2236" spans="1:5">
      <c r="A2236" s="5">
        <f>'2020_1-2-4_Download'!D529</f>
        <v>2019</v>
      </c>
      <c r="B2236" s="5" t="str">
        <f>'2020_1-2-4_Download'!C529</f>
        <v>Statistische Region Weser-Ems</v>
      </c>
      <c r="C2236" s="147" t="str">
        <f>'2020_1-2-4_Download'!$H$8</f>
        <v>Rumänien</v>
      </c>
      <c r="D2236" s="5" t="s">
        <v>71</v>
      </c>
      <c r="E2236" s="5">
        <f>'2020_1-2-4_Download'!H529</f>
        <v>31580</v>
      </c>
    </row>
    <row r="2237" spans="1:5">
      <c r="A2237" s="5">
        <f>'2020_1-2-4_Download'!D530</f>
        <v>2019</v>
      </c>
      <c r="B2237" s="5" t="str">
        <f>'2020_1-2-4_Download'!C530</f>
        <v>Niedersachsen</v>
      </c>
      <c r="C2237" s="147" t="str">
        <f>'2020_1-2-4_Download'!$H$8</f>
        <v>Rumänien</v>
      </c>
      <c r="D2237" s="5" t="s">
        <v>71</v>
      </c>
      <c r="E2237" s="5">
        <f>'2020_1-2-4_Download'!H530</f>
        <v>58980</v>
      </c>
    </row>
    <row r="2238" spans="1:5">
      <c r="A2238" s="5">
        <f>'2020_1-2-4_Download'!D531</f>
        <v>2020</v>
      </c>
      <c r="B2238" s="5" t="str">
        <f>'2020_1-2-4_Download'!C531</f>
        <v>Braunschweig  Stadt</v>
      </c>
      <c r="C2238" s="147" t="str">
        <f>'2020_1-2-4_Download'!$H$8</f>
        <v>Rumänien</v>
      </c>
      <c r="D2238" s="5" t="s">
        <v>71</v>
      </c>
      <c r="E2238" s="5">
        <f>'2020_1-2-4_Download'!H531</f>
        <v>570</v>
      </c>
    </row>
    <row r="2239" spans="1:5">
      <c r="A2239" s="5">
        <f>'2020_1-2-4_Download'!D532</f>
        <v>2020</v>
      </c>
      <c r="B2239" s="5" t="str">
        <f>'2020_1-2-4_Download'!C532</f>
        <v>Salzgitter  Stadt</v>
      </c>
      <c r="C2239" s="147" t="str">
        <f>'2020_1-2-4_Download'!$H$8</f>
        <v>Rumänien</v>
      </c>
      <c r="D2239" s="5" t="s">
        <v>71</v>
      </c>
      <c r="E2239" s="5">
        <f>'2020_1-2-4_Download'!H532</f>
        <v>1720</v>
      </c>
    </row>
    <row r="2240" spans="1:5">
      <c r="A2240" s="5">
        <f>'2020_1-2-4_Download'!D533</f>
        <v>2020</v>
      </c>
      <c r="B2240" s="5" t="str">
        <f>'2020_1-2-4_Download'!C533</f>
        <v>Wolfsburg  Stadt</v>
      </c>
      <c r="C2240" s="147" t="str">
        <f>'2020_1-2-4_Download'!$H$8</f>
        <v>Rumänien</v>
      </c>
      <c r="D2240" s="5" t="s">
        <v>71</v>
      </c>
      <c r="E2240" s="5">
        <f>'2020_1-2-4_Download'!H533</f>
        <v>475</v>
      </c>
    </row>
    <row r="2241" spans="1:5">
      <c r="A2241" s="5">
        <f>'2020_1-2-4_Download'!D534</f>
        <v>2020</v>
      </c>
      <c r="B2241" s="5" t="str">
        <f>'2020_1-2-4_Download'!C534</f>
        <v>Gifhorn</v>
      </c>
      <c r="C2241" s="147" t="str">
        <f>'2020_1-2-4_Download'!$H$8</f>
        <v>Rumänien</v>
      </c>
      <c r="D2241" s="5" t="s">
        <v>71</v>
      </c>
      <c r="E2241" s="5">
        <f>'2020_1-2-4_Download'!H534</f>
        <v>790</v>
      </c>
    </row>
    <row r="2242" spans="1:5">
      <c r="A2242" s="5">
        <f>'2020_1-2-4_Download'!D535</f>
        <v>2020</v>
      </c>
      <c r="B2242" s="5" t="str">
        <f>'2020_1-2-4_Download'!C535</f>
        <v>Goslar</v>
      </c>
      <c r="C2242" s="147" t="str">
        <f>'2020_1-2-4_Download'!$H$8</f>
        <v>Rumänien</v>
      </c>
      <c r="D2242" s="5" t="s">
        <v>71</v>
      </c>
      <c r="E2242" s="5">
        <f>'2020_1-2-4_Download'!H535</f>
        <v>635</v>
      </c>
    </row>
    <row r="2243" spans="1:5">
      <c r="A2243" s="5">
        <f>'2020_1-2-4_Download'!D536</f>
        <v>2020</v>
      </c>
      <c r="B2243" s="5" t="str">
        <f>'2020_1-2-4_Download'!C536</f>
        <v>Helmstedt</v>
      </c>
      <c r="C2243" s="147" t="str">
        <f>'2020_1-2-4_Download'!$H$8</f>
        <v>Rumänien</v>
      </c>
      <c r="D2243" s="5" t="s">
        <v>71</v>
      </c>
      <c r="E2243" s="5">
        <f>'2020_1-2-4_Download'!H536</f>
        <v>395</v>
      </c>
    </row>
    <row r="2244" spans="1:5">
      <c r="A2244" s="5">
        <f>'2020_1-2-4_Download'!D537</f>
        <v>2020</v>
      </c>
      <c r="B2244" s="5" t="str">
        <f>'2020_1-2-4_Download'!C537</f>
        <v>Northeim</v>
      </c>
      <c r="C2244" s="147" t="str">
        <f>'2020_1-2-4_Download'!$H$8</f>
        <v>Rumänien</v>
      </c>
      <c r="D2244" s="5" t="s">
        <v>71</v>
      </c>
      <c r="E2244" s="5">
        <f>'2020_1-2-4_Download'!H537</f>
        <v>495</v>
      </c>
    </row>
    <row r="2245" spans="1:5">
      <c r="A2245" s="5">
        <f>'2020_1-2-4_Download'!D538</f>
        <v>2020</v>
      </c>
      <c r="B2245" s="5" t="str">
        <f>'2020_1-2-4_Download'!C538</f>
        <v>Peine</v>
      </c>
      <c r="C2245" s="147" t="str">
        <f>'2020_1-2-4_Download'!$H$8</f>
        <v>Rumänien</v>
      </c>
      <c r="D2245" s="5" t="s">
        <v>71</v>
      </c>
      <c r="E2245" s="5">
        <f>'2020_1-2-4_Download'!H538</f>
        <v>610</v>
      </c>
    </row>
    <row r="2246" spans="1:5">
      <c r="A2246" s="5">
        <f>'2020_1-2-4_Download'!D539</f>
        <v>2020</v>
      </c>
      <c r="B2246" s="5" t="str">
        <f>'2020_1-2-4_Download'!C539</f>
        <v>Wolfenbüttel</v>
      </c>
      <c r="C2246" s="147" t="str">
        <f>'2020_1-2-4_Download'!$H$8</f>
        <v>Rumänien</v>
      </c>
      <c r="D2246" s="5" t="s">
        <v>71</v>
      </c>
      <c r="E2246" s="5">
        <f>'2020_1-2-4_Download'!H539</f>
        <v>155</v>
      </c>
    </row>
    <row r="2247" spans="1:5">
      <c r="A2247" s="5">
        <f>'2020_1-2-4_Download'!D540</f>
        <v>2020</v>
      </c>
      <c r="B2247" s="5" t="str">
        <f>'2020_1-2-4_Download'!C540</f>
        <v>Göttingen</v>
      </c>
      <c r="C2247" s="147" t="str">
        <f>'2020_1-2-4_Download'!$H$8</f>
        <v>Rumänien</v>
      </c>
      <c r="D2247" s="5" t="s">
        <v>71</v>
      </c>
      <c r="E2247" s="5">
        <f>'2020_1-2-4_Download'!H540</f>
        <v>1370</v>
      </c>
    </row>
    <row r="2248" spans="1:5">
      <c r="A2248" s="5">
        <f>'2020_1-2-4_Download'!D541</f>
        <v>2020</v>
      </c>
      <c r="B2248" s="5" t="str">
        <f>'2020_1-2-4_Download'!C541</f>
        <v>Statistische Region Braunschweig</v>
      </c>
      <c r="C2248" s="147" t="str">
        <f>'2020_1-2-4_Download'!$H$8</f>
        <v>Rumänien</v>
      </c>
      <c r="D2248" s="5" t="s">
        <v>71</v>
      </c>
      <c r="E2248" s="5">
        <f>'2020_1-2-4_Download'!H541</f>
        <v>7215</v>
      </c>
    </row>
    <row r="2249" spans="1:5">
      <c r="A2249" s="5">
        <f>'2020_1-2-4_Download'!D542</f>
        <v>2020</v>
      </c>
      <c r="B2249" s="5" t="str">
        <f>'2020_1-2-4_Download'!C542</f>
        <v>Hannover  Region</v>
      </c>
      <c r="C2249" s="147" t="str">
        <f>'2020_1-2-4_Download'!$H$8</f>
        <v>Rumänien</v>
      </c>
      <c r="D2249" s="5" t="s">
        <v>71</v>
      </c>
      <c r="E2249" s="5">
        <f>'2020_1-2-4_Download'!H542</f>
        <v>6980</v>
      </c>
    </row>
    <row r="2250" spans="1:5">
      <c r="A2250" s="5">
        <f>'2020_1-2-4_Download'!D543</f>
        <v>2020</v>
      </c>
      <c r="B2250" s="5" t="str">
        <f>'2020_1-2-4_Download'!C543</f>
        <v>dav. Hannover  Lhst.</v>
      </c>
      <c r="C2250" s="147" t="str">
        <f>'2020_1-2-4_Download'!$H$8</f>
        <v>Rumänien</v>
      </c>
      <c r="D2250" s="5" t="s">
        <v>71</v>
      </c>
      <c r="E2250" s="5">
        <f>'2020_1-2-4_Download'!H543</f>
        <v>3580</v>
      </c>
    </row>
    <row r="2251" spans="1:5">
      <c r="A2251" s="5">
        <f>'2020_1-2-4_Download'!D544</f>
        <v>2020</v>
      </c>
      <c r="B2251" s="5" t="str">
        <f>'2020_1-2-4_Download'!C544</f>
        <v>dav. Hannover  Umland</v>
      </c>
      <c r="C2251" s="147" t="str">
        <f>'2020_1-2-4_Download'!$H$8</f>
        <v>Rumänien</v>
      </c>
      <c r="D2251" s="5" t="s">
        <v>71</v>
      </c>
      <c r="E2251" s="5">
        <f>'2020_1-2-4_Download'!H544</f>
        <v>3400</v>
      </c>
    </row>
    <row r="2252" spans="1:5">
      <c r="A2252" s="5">
        <f>'2020_1-2-4_Download'!D545</f>
        <v>2020</v>
      </c>
      <c r="B2252" s="5" t="str">
        <f>'2020_1-2-4_Download'!C545</f>
        <v>Diepholz</v>
      </c>
      <c r="C2252" s="147" t="str">
        <f>'2020_1-2-4_Download'!$H$8</f>
        <v>Rumänien</v>
      </c>
      <c r="D2252" s="5" t="s">
        <v>71</v>
      </c>
      <c r="E2252" s="5">
        <f>'2020_1-2-4_Download'!H545</f>
        <v>2045</v>
      </c>
    </row>
    <row r="2253" spans="1:5">
      <c r="A2253" s="5">
        <f>'2020_1-2-4_Download'!D546</f>
        <v>2020</v>
      </c>
      <c r="B2253" s="5" t="str">
        <f>'2020_1-2-4_Download'!C546</f>
        <v>Hameln-Pyrmont</v>
      </c>
      <c r="C2253" s="147" t="str">
        <f>'2020_1-2-4_Download'!$H$8</f>
        <v>Rumänien</v>
      </c>
      <c r="D2253" s="5" t="s">
        <v>71</v>
      </c>
      <c r="E2253" s="5">
        <f>'2020_1-2-4_Download'!H546</f>
        <v>1460</v>
      </c>
    </row>
    <row r="2254" spans="1:5">
      <c r="A2254" s="5">
        <f>'2020_1-2-4_Download'!D547</f>
        <v>2020</v>
      </c>
      <c r="B2254" s="5" t="str">
        <f>'2020_1-2-4_Download'!C547</f>
        <v>Hildesheim</v>
      </c>
      <c r="C2254" s="147" t="str">
        <f>'2020_1-2-4_Download'!$H$8</f>
        <v>Rumänien</v>
      </c>
      <c r="D2254" s="5" t="s">
        <v>71</v>
      </c>
      <c r="E2254" s="5">
        <f>'2020_1-2-4_Download'!H547</f>
        <v>1370</v>
      </c>
    </row>
    <row r="2255" spans="1:5">
      <c r="A2255" s="5">
        <f>'2020_1-2-4_Download'!D548</f>
        <v>2020</v>
      </c>
      <c r="B2255" s="5" t="str">
        <f>'2020_1-2-4_Download'!C548</f>
        <v>Holzminden</v>
      </c>
      <c r="C2255" s="147" t="str">
        <f>'2020_1-2-4_Download'!$H$8</f>
        <v>Rumänien</v>
      </c>
      <c r="D2255" s="5" t="s">
        <v>71</v>
      </c>
      <c r="E2255" s="5">
        <f>'2020_1-2-4_Download'!H548</f>
        <v>150</v>
      </c>
    </row>
    <row r="2256" spans="1:5">
      <c r="A2256" s="5">
        <f>'2020_1-2-4_Download'!D549</f>
        <v>2020</v>
      </c>
      <c r="B2256" s="5" t="str">
        <f>'2020_1-2-4_Download'!C549</f>
        <v>Nienburg (Weser)</v>
      </c>
      <c r="C2256" s="147" t="str">
        <f>'2020_1-2-4_Download'!$H$8</f>
        <v>Rumänien</v>
      </c>
      <c r="D2256" s="5" t="s">
        <v>71</v>
      </c>
      <c r="E2256" s="5">
        <f>'2020_1-2-4_Download'!H549</f>
        <v>1175</v>
      </c>
    </row>
    <row r="2257" spans="1:5">
      <c r="A2257" s="5">
        <f>'2020_1-2-4_Download'!D550</f>
        <v>2020</v>
      </c>
      <c r="B2257" s="5" t="str">
        <f>'2020_1-2-4_Download'!C550</f>
        <v>Schaumburg</v>
      </c>
      <c r="C2257" s="147" t="str">
        <f>'2020_1-2-4_Download'!$H$8</f>
        <v>Rumänien</v>
      </c>
      <c r="D2257" s="5" t="s">
        <v>71</v>
      </c>
      <c r="E2257" s="5">
        <f>'2020_1-2-4_Download'!H550</f>
        <v>715</v>
      </c>
    </row>
    <row r="2258" spans="1:5">
      <c r="A2258" s="5">
        <f>'2020_1-2-4_Download'!D551</f>
        <v>2020</v>
      </c>
      <c r="B2258" s="5" t="str">
        <f>'2020_1-2-4_Download'!C551</f>
        <v>Statistische Region Hannover</v>
      </c>
      <c r="C2258" s="147" t="str">
        <f>'2020_1-2-4_Download'!$H$8</f>
        <v>Rumänien</v>
      </c>
      <c r="D2258" s="5" t="s">
        <v>71</v>
      </c>
      <c r="E2258" s="5">
        <f>'2020_1-2-4_Download'!H551</f>
        <v>13895</v>
      </c>
    </row>
    <row r="2259" spans="1:5">
      <c r="A2259" s="5">
        <f>'2020_1-2-4_Download'!D552</f>
        <v>2020</v>
      </c>
      <c r="B2259" s="5" t="str">
        <f>'2020_1-2-4_Download'!C552</f>
        <v>Celle</v>
      </c>
      <c r="C2259" s="147" t="str">
        <f>'2020_1-2-4_Download'!$H$8</f>
        <v>Rumänien</v>
      </c>
      <c r="D2259" s="5" t="s">
        <v>71</v>
      </c>
      <c r="E2259" s="5">
        <f>'2020_1-2-4_Download'!H552</f>
        <v>905</v>
      </c>
    </row>
    <row r="2260" spans="1:5">
      <c r="A2260" s="5">
        <f>'2020_1-2-4_Download'!D553</f>
        <v>2020</v>
      </c>
      <c r="B2260" s="5" t="str">
        <f>'2020_1-2-4_Download'!C553</f>
        <v>Cuxhaven</v>
      </c>
      <c r="C2260" s="147" t="str">
        <f>'2020_1-2-4_Download'!$H$8</f>
        <v>Rumänien</v>
      </c>
      <c r="D2260" s="5" t="s">
        <v>71</v>
      </c>
      <c r="E2260" s="5">
        <f>'2020_1-2-4_Download'!H553</f>
        <v>585</v>
      </c>
    </row>
    <row r="2261" spans="1:5">
      <c r="A2261" s="5">
        <f>'2020_1-2-4_Download'!D554</f>
        <v>2020</v>
      </c>
      <c r="B2261" s="5" t="str">
        <f>'2020_1-2-4_Download'!C554</f>
        <v>Harburg</v>
      </c>
      <c r="C2261" s="147" t="str">
        <f>'2020_1-2-4_Download'!$H$8</f>
        <v>Rumänien</v>
      </c>
      <c r="D2261" s="5" t="s">
        <v>71</v>
      </c>
      <c r="E2261" s="5">
        <f>'2020_1-2-4_Download'!H554</f>
        <v>1860</v>
      </c>
    </row>
    <row r="2262" spans="1:5">
      <c r="A2262" s="5">
        <f>'2020_1-2-4_Download'!D555</f>
        <v>2020</v>
      </c>
      <c r="B2262" s="5" t="str">
        <f>'2020_1-2-4_Download'!C555</f>
        <v>Lüchow-Dannenberg</v>
      </c>
      <c r="C2262" s="147" t="str">
        <f>'2020_1-2-4_Download'!$H$8</f>
        <v>Rumänien</v>
      </c>
      <c r="D2262" s="5" t="s">
        <v>71</v>
      </c>
      <c r="E2262" s="5">
        <f>'2020_1-2-4_Download'!H555</f>
        <v>150</v>
      </c>
    </row>
    <row r="2263" spans="1:5">
      <c r="A2263" s="5">
        <f>'2020_1-2-4_Download'!D556</f>
        <v>2020</v>
      </c>
      <c r="B2263" s="5" t="str">
        <f>'2020_1-2-4_Download'!C556</f>
        <v>Lüneburg</v>
      </c>
      <c r="C2263" s="147" t="str">
        <f>'2020_1-2-4_Download'!$H$8</f>
        <v>Rumänien</v>
      </c>
      <c r="D2263" s="5" t="s">
        <v>71</v>
      </c>
      <c r="E2263" s="5">
        <f>'2020_1-2-4_Download'!H556</f>
        <v>550</v>
      </c>
    </row>
    <row r="2264" spans="1:5">
      <c r="A2264" s="5">
        <f>'2020_1-2-4_Download'!D557</f>
        <v>2020</v>
      </c>
      <c r="B2264" s="5" t="str">
        <f>'2020_1-2-4_Download'!C557</f>
        <v>Osterholz</v>
      </c>
      <c r="C2264" s="147" t="str">
        <f>'2020_1-2-4_Download'!$H$8</f>
        <v>Rumänien</v>
      </c>
      <c r="D2264" s="5" t="s">
        <v>71</v>
      </c>
      <c r="E2264" s="5">
        <f>'2020_1-2-4_Download'!H557</f>
        <v>195</v>
      </c>
    </row>
    <row r="2265" spans="1:5">
      <c r="A2265" s="5">
        <f>'2020_1-2-4_Download'!D558</f>
        <v>2020</v>
      </c>
      <c r="B2265" s="5" t="str">
        <f>'2020_1-2-4_Download'!C558</f>
        <v>Rotenburg (Wümme)</v>
      </c>
      <c r="C2265" s="147" t="str">
        <f>'2020_1-2-4_Download'!$H$8</f>
        <v>Rumänien</v>
      </c>
      <c r="D2265" s="5" t="s">
        <v>71</v>
      </c>
      <c r="E2265" s="5">
        <f>'2020_1-2-4_Download'!H558</f>
        <v>800</v>
      </c>
    </row>
    <row r="2266" spans="1:5">
      <c r="A2266" s="5">
        <f>'2020_1-2-4_Download'!D559</f>
        <v>2020</v>
      </c>
      <c r="B2266" s="5" t="str">
        <f>'2020_1-2-4_Download'!C559</f>
        <v>Heidekreis</v>
      </c>
      <c r="C2266" s="147" t="str">
        <f>'2020_1-2-4_Download'!$H$8</f>
        <v>Rumänien</v>
      </c>
      <c r="D2266" s="5" t="s">
        <v>71</v>
      </c>
      <c r="E2266" s="5">
        <f>'2020_1-2-4_Download'!H559</f>
        <v>965</v>
      </c>
    </row>
    <row r="2267" spans="1:5">
      <c r="A2267" s="5">
        <f>'2020_1-2-4_Download'!D560</f>
        <v>2020</v>
      </c>
      <c r="B2267" s="5" t="str">
        <f>'2020_1-2-4_Download'!C560</f>
        <v>Stade</v>
      </c>
      <c r="C2267" s="147" t="str">
        <f>'2020_1-2-4_Download'!$H$8</f>
        <v>Rumänien</v>
      </c>
      <c r="D2267" s="5" t="s">
        <v>71</v>
      </c>
      <c r="E2267" s="5">
        <f>'2020_1-2-4_Download'!H560</f>
        <v>1540</v>
      </c>
    </row>
    <row r="2268" spans="1:5">
      <c r="A2268" s="5">
        <f>'2020_1-2-4_Download'!D561</f>
        <v>2020</v>
      </c>
      <c r="B2268" s="5" t="str">
        <f>'2020_1-2-4_Download'!C561</f>
        <v>Uelzen</v>
      </c>
      <c r="C2268" s="147" t="str">
        <f>'2020_1-2-4_Download'!$H$8</f>
        <v>Rumänien</v>
      </c>
      <c r="D2268" s="5" t="s">
        <v>71</v>
      </c>
      <c r="E2268" s="5">
        <f>'2020_1-2-4_Download'!H561</f>
        <v>350</v>
      </c>
    </row>
    <row r="2269" spans="1:5">
      <c r="A2269" s="5">
        <f>'2020_1-2-4_Download'!D562</f>
        <v>2020</v>
      </c>
      <c r="B2269" s="5" t="str">
        <f>'2020_1-2-4_Download'!C562</f>
        <v>Verden</v>
      </c>
      <c r="C2269" s="147" t="str">
        <f>'2020_1-2-4_Download'!$H$8</f>
        <v>Rumänien</v>
      </c>
      <c r="D2269" s="5" t="s">
        <v>71</v>
      </c>
      <c r="E2269" s="5">
        <f>'2020_1-2-4_Download'!H562</f>
        <v>685</v>
      </c>
    </row>
    <row r="2270" spans="1:5">
      <c r="A2270" s="5">
        <f>'2020_1-2-4_Download'!D563</f>
        <v>2020</v>
      </c>
      <c r="B2270" s="5" t="str">
        <f>'2020_1-2-4_Download'!C563</f>
        <v>Statistische Region Lüneburg</v>
      </c>
      <c r="C2270" s="147" t="str">
        <f>'2020_1-2-4_Download'!$H$8</f>
        <v>Rumänien</v>
      </c>
      <c r="D2270" s="5" t="s">
        <v>71</v>
      </c>
      <c r="E2270" s="5">
        <f>'2020_1-2-4_Download'!H563</f>
        <v>8585</v>
      </c>
    </row>
    <row r="2271" spans="1:5">
      <c r="A2271" s="5">
        <f>'2020_1-2-4_Download'!D564</f>
        <v>2020</v>
      </c>
      <c r="B2271" s="5" t="str">
        <f>'2020_1-2-4_Download'!C564</f>
        <v>Delmenhorst  Stadt</v>
      </c>
      <c r="C2271" s="147" t="str">
        <f>'2020_1-2-4_Download'!$H$8</f>
        <v>Rumänien</v>
      </c>
      <c r="D2271" s="5" t="s">
        <v>71</v>
      </c>
      <c r="E2271" s="5">
        <f>'2020_1-2-4_Download'!H564</f>
        <v>1215</v>
      </c>
    </row>
    <row r="2272" spans="1:5">
      <c r="A2272" s="5">
        <f>'2020_1-2-4_Download'!D565</f>
        <v>2020</v>
      </c>
      <c r="B2272" s="5" t="str">
        <f>'2020_1-2-4_Download'!C565</f>
        <v>Emden  Stadt</v>
      </c>
      <c r="C2272" s="147" t="str">
        <f>'2020_1-2-4_Download'!$H$8</f>
        <v>Rumänien</v>
      </c>
      <c r="D2272" s="5" t="s">
        <v>71</v>
      </c>
      <c r="E2272" s="5">
        <f>'2020_1-2-4_Download'!H565</f>
        <v>615</v>
      </c>
    </row>
    <row r="2273" spans="1:5">
      <c r="A2273" s="5">
        <f>'2020_1-2-4_Download'!D566</f>
        <v>2020</v>
      </c>
      <c r="B2273" s="5" t="str">
        <f>'2020_1-2-4_Download'!C566</f>
        <v>Oldenburg(Oldb)  Stadt</v>
      </c>
      <c r="C2273" s="147" t="str">
        <f>'2020_1-2-4_Download'!$H$8</f>
        <v>Rumänien</v>
      </c>
      <c r="D2273" s="5" t="s">
        <v>71</v>
      </c>
      <c r="E2273" s="5">
        <f>'2020_1-2-4_Download'!H566</f>
        <v>1135</v>
      </c>
    </row>
    <row r="2274" spans="1:5">
      <c r="A2274" s="5">
        <f>'2020_1-2-4_Download'!D567</f>
        <v>2020</v>
      </c>
      <c r="B2274" s="5" t="str">
        <f>'2020_1-2-4_Download'!C567</f>
        <v>Osnabrück  Stadt</v>
      </c>
      <c r="C2274" s="147" t="str">
        <f>'2020_1-2-4_Download'!$H$8</f>
        <v>Rumänien</v>
      </c>
      <c r="D2274" s="5" t="s">
        <v>71</v>
      </c>
      <c r="E2274" s="5">
        <f>'2020_1-2-4_Download'!H567</f>
        <v>1030</v>
      </c>
    </row>
    <row r="2275" spans="1:5">
      <c r="A2275" s="5">
        <f>'2020_1-2-4_Download'!D568</f>
        <v>2020</v>
      </c>
      <c r="B2275" s="5" t="str">
        <f>'2020_1-2-4_Download'!C568</f>
        <v>Wilhelmshaven  Stadt</v>
      </c>
      <c r="C2275" s="147" t="str">
        <f>'2020_1-2-4_Download'!$H$8</f>
        <v>Rumänien</v>
      </c>
      <c r="D2275" s="5" t="s">
        <v>71</v>
      </c>
      <c r="E2275" s="5">
        <f>'2020_1-2-4_Download'!H568</f>
        <v>550</v>
      </c>
    </row>
    <row r="2276" spans="1:5">
      <c r="A2276" s="5">
        <f>'2020_1-2-4_Download'!D569</f>
        <v>2020</v>
      </c>
      <c r="B2276" s="5" t="str">
        <f>'2020_1-2-4_Download'!C569</f>
        <v>Ammerland</v>
      </c>
      <c r="C2276" s="147" t="str">
        <f>'2020_1-2-4_Download'!$H$8</f>
        <v>Rumänien</v>
      </c>
      <c r="D2276" s="5" t="s">
        <v>71</v>
      </c>
      <c r="E2276" s="5">
        <f>'2020_1-2-4_Download'!H569</f>
        <v>920</v>
      </c>
    </row>
    <row r="2277" spans="1:5">
      <c r="A2277" s="5">
        <f>'2020_1-2-4_Download'!D570</f>
        <v>2020</v>
      </c>
      <c r="B2277" s="5" t="str">
        <f>'2020_1-2-4_Download'!C570</f>
        <v>Aurich</v>
      </c>
      <c r="C2277" s="147" t="str">
        <f>'2020_1-2-4_Download'!$H$8</f>
        <v>Rumänien</v>
      </c>
      <c r="D2277" s="5" t="s">
        <v>71</v>
      </c>
      <c r="E2277" s="5">
        <f>'2020_1-2-4_Download'!H570</f>
        <v>1110</v>
      </c>
    </row>
    <row r="2278" spans="1:5">
      <c r="A2278" s="5">
        <f>'2020_1-2-4_Download'!D571</f>
        <v>2020</v>
      </c>
      <c r="B2278" s="5" t="str">
        <f>'2020_1-2-4_Download'!C571</f>
        <v>Cloppenburg</v>
      </c>
      <c r="C2278" s="147" t="str">
        <f>'2020_1-2-4_Download'!$H$8</f>
        <v>Rumänien</v>
      </c>
      <c r="D2278" s="5" t="s">
        <v>71</v>
      </c>
      <c r="E2278" s="5">
        <f>'2020_1-2-4_Download'!H571</f>
        <v>5655</v>
      </c>
    </row>
    <row r="2279" spans="1:5">
      <c r="A2279" s="5">
        <f>'2020_1-2-4_Download'!D572</f>
        <v>2020</v>
      </c>
      <c r="B2279" s="5" t="str">
        <f>'2020_1-2-4_Download'!C572</f>
        <v>Emsland</v>
      </c>
      <c r="C2279" s="147" t="str">
        <f>'2020_1-2-4_Download'!$H$8</f>
        <v>Rumänien</v>
      </c>
      <c r="D2279" s="5" t="s">
        <v>71</v>
      </c>
      <c r="E2279" s="5">
        <f>'2020_1-2-4_Download'!H572</f>
        <v>7080</v>
      </c>
    </row>
    <row r="2280" spans="1:5">
      <c r="A2280" s="5">
        <f>'2020_1-2-4_Download'!D573</f>
        <v>2020</v>
      </c>
      <c r="B2280" s="5" t="str">
        <f>'2020_1-2-4_Download'!C573</f>
        <v>Friesland</v>
      </c>
      <c r="C2280" s="147" t="str">
        <f>'2020_1-2-4_Download'!$H$8</f>
        <v>Rumänien</v>
      </c>
      <c r="D2280" s="5" t="s">
        <v>71</v>
      </c>
      <c r="E2280" s="5">
        <f>'2020_1-2-4_Download'!H573</f>
        <v>205</v>
      </c>
    </row>
    <row r="2281" spans="1:5">
      <c r="A2281" s="5">
        <f>'2020_1-2-4_Download'!D574</f>
        <v>2020</v>
      </c>
      <c r="B2281" s="5" t="str">
        <f>'2020_1-2-4_Download'!C574</f>
        <v>Grafschaft Bentheim</v>
      </c>
      <c r="C2281" s="147" t="str">
        <f>'2020_1-2-4_Download'!$H$8</f>
        <v>Rumänien</v>
      </c>
      <c r="D2281" s="5" t="s">
        <v>71</v>
      </c>
      <c r="E2281" s="5">
        <f>'2020_1-2-4_Download'!H574</f>
        <v>845</v>
      </c>
    </row>
    <row r="2282" spans="1:5">
      <c r="A2282" s="5">
        <f>'2020_1-2-4_Download'!D575</f>
        <v>2020</v>
      </c>
      <c r="B2282" s="5" t="str">
        <f>'2020_1-2-4_Download'!C575</f>
        <v>Leer</v>
      </c>
      <c r="C2282" s="147" t="str">
        <f>'2020_1-2-4_Download'!$H$8</f>
        <v>Rumänien</v>
      </c>
      <c r="D2282" s="5" t="s">
        <v>71</v>
      </c>
      <c r="E2282" s="5">
        <f>'2020_1-2-4_Download'!H575</f>
        <v>1625</v>
      </c>
    </row>
    <row r="2283" spans="1:5">
      <c r="A2283" s="5">
        <f>'2020_1-2-4_Download'!D576</f>
        <v>2020</v>
      </c>
      <c r="B2283" s="5" t="str">
        <f>'2020_1-2-4_Download'!C576</f>
        <v>Oldenburg</v>
      </c>
      <c r="C2283" s="147" t="str">
        <f>'2020_1-2-4_Download'!$H$8</f>
        <v>Rumänien</v>
      </c>
      <c r="D2283" s="5" t="s">
        <v>71</v>
      </c>
      <c r="E2283" s="5">
        <f>'2020_1-2-4_Download'!H576</f>
        <v>2500</v>
      </c>
    </row>
    <row r="2284" spans="1:5">
      <c r="A2284" s="5">
        <f>'2020_1-2-4_Download'!D577</f>
        <v>2020</v>
      </c>
      <c r="B2284" s="5" t="str">
        <f>'2020_1-2-4_Download'!C577</f>
        <v>Osnabrück</v>
      </c>
      <c r="C2284" s="147" t="str">
        <f>'2020_1-2-4_Download'!$H$8</f>
        <v>Rumänien</v>
      </c>
      <c r="D2284" s="5" t="s">
        <v>71</v>
      </c>
      <c r="E2284" s="5">
        <f>'2020_1-2-4_Download'!H577</f>
        <v>6475</v>
      </c>
    </row>
    <row r="2285" spans="1:5">
      <c r="A2285" s="5">
        <f>'2020_1-2-4_Download'!D578</f>
        <v>2020</v>
      </c>
      <c r="B2285" s="5" t="str">
        <f>'2020_1-2-4_Download'!C578</f>
        <v>Vechta</v>
      </c>
      <c r="C2285" s="147" t="str">
        <f>'2020_1-2-4_Download'!$H$8</f>
        <v>Rumänien</v>
      </c>
      <c r="D2285" s="5" t="s">
        <v>71</v>
      </c>
      <c r="E2285" s="5">
        <f>'2020_1-2-4_Download'!H578</f>
        <v>3295</v>
      </c>
    </row>
    <row r="2286" spans="1:5">
      <c r="A2286" s="5">
        <f>'2020_1-2-4_Download'!D579</f>
        <v>2020</v>
      </c>
      <c r="B2286" s="5" t="str">
        <f>'2020_1-2-4_Download'!C579</f>
        <v>Wesermarsch</v>
      </c>
      <c r="C2286" s="147" t="str">
        <f>'2020_1-2-4_Download'!$H$8</f>
        <v>Rumänien</v>
      </c>
      <c r="D2286" s="5" t="s">
        <v>71</v>
      </c>
      <c r="E2286" s="5">
        <f>'2020_1-2-4_Download'!H579</f>
        <v>455</v>
      </c>
    </row>
    <row r="2287" spans="1:5">
      <c r="A2287" s="5">
        <f>'2020_1-2-4_Download'!D580</f>
        <v>2020</v>
      </c>
      <c r="B2287" s="5" t="str">
        <f>'2020_1-2-4_Download'!C580</f>
        <v>Wittmund</v>
      </c>
      <c r="C2287" s="147" t="str">
        <f>'2020_1-2-4_Download'!$H$8</f>
        <v>Rumänien</v>
      </c>
      <c r="D2287" s="5" t="s">
        <v>71</v>
      </c>
      <c r="E2287" s="5">
        <f>'2020_1-2-4_Download'!H580</f>
        <v>270</v>
      </c>
    </row>
    <row r="2288" spans="1:5">
      <c r="A2288" s="5">
        <f>'2020_1-2-4_Download'!D581</f>
        <v>2020</v>
      </c>
      <c r="B2288" s="5" t="str">
        <f>'2020_1-2-4_Download'!C581</f>
        <v>Statistische Region Weser-Ems</v>
      </c>
      <c r="C2288" s="147" t="str">
        <f>'2020_1-2-4_Download'!$H$8</f>
        <v>Rumänien</v>
      </c>
      <c r="D2288" s="5" t="s">
        <v>71</v>
      </c>
      <c r="E2288" s="5">
        <f>'2020_1-2-4_Download'!H581</f>
        <v>34980</v>
      </c>
    </row>
    <row r="2289" spans="1:5">
      <c r="A2289" s="5">
        <f>'2020_1-2-4_Download'!D582</f>
        <v>2020</v>
      </c>
      <c r="B2289" s="5" t="str">
        <f>'2020_1-2-4_Download'!C582</f>
        <v>Niedersachsen</v>
      </c>
      <c r="C2289" s="147" t="str">
        <f>'2020_1-2-4_Download'!$H$8</f>
        <v>Rumänien</v>
      </c>
      <c r="D2289" s="5" t="s">
        <v>71</v>
      </c>
      <c r="E2289" s="5">
        <f>'2020_1-2-4_Download'!H582</f>
        <v>64675</v>
      </c>
    </row>
    <row r="2290" spans="1:5">
      <c r="A2290" s="5">
        <f>'2020_1-2-4_Download'!D11</f>
        <v>2005</v>
      </c>
      <c r="B2290" s="5" t="str">
        <f>'2020_1-2-4_Download'!C11</f>
        <v>Braunschweig  Stadt</v>
      </c>
      <c r="C2290" s="147" t="str">
        <f>'2020_1-2-4_Download'!$I$8</f>
        <v>Irak</v>
      </c>
      <c r="D2290" s="5" t="s">
        <v>71</v>
      </c>
      <c r="E2290" s="5">
        <f>'2020_1-2-4_Download'!I11</f>
        <v>212</v>
      </c>
    </row>
    <row r="2291" spans="1:5">
      <c r="A2291" s="5">
        <f>'2020_1-2-4_Download'!D12</f>
        <v>2005</v>
      </c>
      <c r="B2291" s="5" t="str">
        <f>'2020_1-2-4_Download'!C12</f>
        <v>Salzgitter  Stadt</v>
      </c>
      <c r="C2291" s="147" t="str">
        <f>'2020_1-2-4_Download'!$I$8</f>
        <v>Irak</v>
      </c>
      <c r="D2291" s="5" t="s">
        <v>71</v>
      </c>
      <c r="E2291" s="5">
        <f>'2020_1-2-4_Download'!I12</f>
        <v>103</v>
      </c>
    </row>
    <row r="2292" spans="1:5">
      <c r="A2292" s="5">
        <f>'2020_1-2-4_Download'!D13</f>
        <v>2005</v>
      </c>
      <c r="B2292" s="5" t="str">
        <f>'2020_1-2-4_Download'!C13</f>
        <v>Wolfsburg  Stadt</v>
      </c>
      <c r="C2292" s="147" t="str">
        <f>'2020_1-2-4_Download'!$I$8</f>
        <v>Irak</v>
      </c>
      <c r="D2292" s="5" t="s">
        <v>71</v>
      </c>
      <c r="E2292" s="5">
        <f>'2020_1-2-4_Download'!I13</f>
        <v>181</v>
      </c>
    </row>
    <row r="2293" spans="1:5">
      <c r="A2293" s="5">
        <f>'2020_1-2-4_Download'!D14</f>
        <v>2005</v>
      </c>
      <c r="B2293" s="5" t="str">
        <f>'2020_1-2-4_Download'!C14</f>
        <v>Gifhorn</v>
      </c>
      <c r="C2293" s="147" t="str">
        <f>'2020_1-2-4_Download'!$I$8</f>
        <v>Irak</v>
      </c>
      <c r="D2293" s="5" t="s">
        <v>71</v>
      </c>
      <c r="E2293" s="5">
        <f>'2020_1-2-4_Download'!I14</f>
        <v>100</v>
      </c>
    </row>
    <row r="2294" spans="1:5">
      <c r="A2294" s="5">
        <f>'2020_1-2-4_Download'!D15</f>
        <v>2005</v>
      </c>
      <c r="B2294" s="5" t="str">
        <f>'2020_1-2-4_Download'!C15</f>
        <v>Goslar</v>
      </c>
      <c r="C2294" s="147" t="str">
        <f>'2020_1-2-4_Download'!$I$8</f>
        <v>Irak</v>
      </c>
      <c r="D2294" s="5" t="s">
        <v>71</v>
      </c>
      <c r="E2294" s="5">
        <f>'2020_1-2-4_Download'!I15</f>
        <v>38</v>
      </c>
    </row>
    <row r="2295" spans="1:5">
      <c r="A2295" s="5">
        <f>'2020_1-2-4_Download'!D16</f>
        <v>2005</v>
      </c>
      <c r="B2295" s="5" t="str">
        <f>'2020_1-2-4_Download'!C16</f>
        <v>Helmstedt</v>
      </c>
      <c r="C2295" s="147" t="str">
        <f>'2020_1-2-4_Download'!$I$8</f>
        <v>Irak</v>
      </c>
      <c r="D2295" s="5" t="s">
        <v>71</v>
      </c>
      <c r="E2295" s="5">
        <f>'2020_1-2-4_Download'!I16</f>
        <v>125</v>
      </c>
    </row>
    <row r="2296" spans="1:5">
      <c r="A2296" s="5">
        <f>'2020_1-2-4_Download'!D17</f>
        <v>2005</v>
      </c>
      <c r="B2296" s="5" t="str">
        <f>'2020_1-2-4_Download'!C17</f>
        <v>Northeim</v>
      </c>
      <c r="C2296" s="147" t="str">
        <f>'2020_1-2-4_Download'!$I$8</f>
        <v>Irak</v>
      </c>
      <c r="D2296" s="5" t="s">
        <v>71</v>
      </c>
      <c r="E2296" s="5">
        <f>'2020_1-2-4_Download'!I17</f>
        <v>43</v>
      </c>
    </row>
    <row r="2297" spans="1:5">
      <c r="A2297" s="5">
        <f>'2020_1-2-4_Download'!D18</f>
        <v>2005</v>
      </c>
      <c r="B2297" s="5" t="str">
        <f>'2020_1-2-4_Download'!C18</f>
        <v>Peine</v>
      </c>
      <c r="C2297" s="147" t="str">
        <f>'2020_1-2-4_Download'!$I$8</f>
        <v>Irak</v>
      </c>
      <c r="D2297" s="5" t="s">
        <v>71</v>
      </c>
      <c r="E2297" s="5">
        <f>'2020_1-2-4_Download'!I18</f>
        <v>70</v>
      </c>
    </row>
    <row r="2298" spans="1:5">
      <c r="A2298" s="5">
        <f>'2020_1-2-4_Download'!D19</f>
        <v>2005</v>
      </c>
      <c r="B2298" s="5" t="str">
        <f>'2020_1-2-4_Download'!C19</f>
        <v>Wolfenbüttel</v>
      </c>
      <c r="C2298" s="147" t="str">
        <f>'2020_1-2-4_Download'!$I$8</f>
        <v>Irak</v>
      </c>
      <c r="D2298" s="5" t="s">
        <v>71</v>
      </c>
      <c r="E2298" s="5">
        <f>'2020_1-2-4_Download'!I19</f>
        <v>57</v>
      </c>
    </row>
    <row r="2299" spans="1:5">
      <c r="A2299" s="5">
        <f>'2020_1-2-4_Download'!D20</f>
        <v>2005</v>
      </c>
      <c r="B2299" s="5" t="str">
        <f>'2020_1-2-4_Download'!C20</f>
        <v>Göttingen</v>
      </c>
      <c r="C2299" s="147" t="str">
        <f>'2020_1-2-4_Download'!$I$8</f>
        <v>Irak</v>
      </c>
      <c r="D2299" s="5" t="s">
        <v>71</v>
      </c>
      <c r="E2299" s="5">
        <f>'2020_1-2-4_Download'!I20</f>
        <v>334</v>
      </c>
    </row>
    <row r="2300" spans="1:5">
      <c r="A2300" s="5">
        <f>'2020_1-2-4_Download'!D21</f>
        <v>2005</v>
      </c>
      <c r="B2300" s="5" t="str">
        <f>'2020_1-2-4_Download'!C21</f>
        <v>Statistische Region Braunschweig</v>
      </c>
      <c r="C2300" s="147" t="str">
        <f>'2020_1-2-4_Download'!$I$8</f>
        <v>Irak</v>
      </c>
      <c r="D2300" s="5" t="s">
        <v>71</v>
      </c>
      <c r="E2300" s="5">
        <f>'2020_1-2-4_Download'!I21</f>
        <v>1263</v>
      </c>
    </row>
    <row r="2301" spans="1:5">
      <c r="A2301" s="5">
        <f>'2020_1-2-4_Download'!D22</f>
        <v>2005</v>
      </c>
      <c r="B2301" s="5" t="str">
        <f>'2020_1-2-4_Download'!C22</f>
        <v>Hannover  Region</v>
      </c>
      <c r="C2301" s="147" t="str">
        <f>'2020_1-2-4_Download'!$I$8</f>
        <v>Irak</v>
      </c>
      <c r="D2301" s="5" t="s">
        <v>71</v>
      </c>
      <c r="E2301" s="5">
        <f>'2020_1-2-4_Download'!I22</f>
        <v>2607</v>
      </c>
    </row>
    <row r="2302" spans="1:5">
      <c r="A2302" s="5">
        <f>'2020_1-2-4_Download'!D23</f>
        <v>2005</v>
      </c>
      <c r="B2302" s="5" t="str">
        <f>'2020_1-2-4_Download'!C23</f>
        <v>dav. Hannover  Lhst.</v>
      </c>
      <c r="C2302" s="147" t="str">
        <f>'2020_1-2-4_Download'!$I$8</f>
        <v>Irak</v>
      </c>
      <c r="D2302" s="5" t="s">
        <v>71</v>
      </c>
      <c r="E2302" s="5">
        <f>'2020_1-2-4_Download'!I23</f>
        <v>1993</v>
      </c>
    </row>
    <row r="2303" spans="1:5">
      <c r="A2303" s="5">
        <f>'2020_1-2-4_Download'!D24</f>
        <v>2005</v>
      </c>
      <c r="B2303" s="5" t="str">
        <f>'2020_1-2-4_Download'!C24</f>
        <v>dav. Hannover  Umland</v>
      </c>
      <c r="C2303" s="147" t="str">
        <f>'2020_1-2-4_Download'!$I$8</f>
        <v>Irak</v>
      </c>
      <c r="D2303" s="5" t="s">
        <v>71</v>
      </c>
      <c r="E2303" s="5">
        <f>'2020_1-2-4_Download'!I24</f>
        <v>614</v>
      </c>
    </row>
    <row r="2304" spans="1:5">
      <c r="A2304" s="5">
        <f>'2020_1-2-4_Download'!D25</f>
        <v>2005</v>
      </c>
      <c r="B2304" s="5" t="str">
        <f>'2020_1-2-4_Download'!C25</f>
        <v>Diepholz</v>
      </c>
      <c r="C2304" s="147" t="str">
        <f>'2020_1-2-4_Download'!$I$8</f>
        <v>Irak</v>
      </c>
      <c r="D2304" s="5" t="s">
        <v>71</v>
      </c>
      <c r="E2304" s="5">
        <f>'2020_1-2-4_Download'!I25</f>
        <v>94</v>
      </c>
    </row>
    <row r="2305" spans="1:5">
      <c r="A2305" s="5">
        <f>'2020_1-2-4_Download'!D26</f>
        <v>2005</v>
      </c>
      <c r="B2305" s="5" t="str">
        <f>'2020_1-2-4_Download'!C26</f>
        <v>Hameln-Pyrmont</v>
      </c>
      <c r="C2305" s="147" t="str">
        <f>'2020_1-2-4_Download'!$I$8</f>
        <v>Irak</v>
      </c>
      <c r="D2305" s="5" t="s">
        <v>71</v>
      </c>
      <c r="E2305" s="5">
        <f>'2020_1-2-4_Download'!I26</f>
        <v>46</v>
      </c>
    </row>
    <row r="2306" spans="1:5">
      <c r="A2306" s="5">
        <f>'2020_1-2-4_Download'!D27</f>
        <v>2005</v>
      </c>
      <c r="B2306" s="5" t="str">
        <f>'2020_1-2-4_Download'!C27</f>
        <v>Hildesheim</v>
      </c>
      <c r="C2306" s="147" t="str">
        <f>'2020_1-2-4_Download'!$I$8</f>
        <v>Irak</v>
      </c>
      <c r="D2306" s="5" t="s">
        <v>71</v>
      </c>
      <c r="E2306" s="5">
        <f>'2020_1-2-4_Download'!I27</f>
        <v>215</v>
      </c>
    </row>
    <row r="2307" spans="1:5">
      <c r="A2307" s="5">
        <f>'2020_1-2-4_Download'!D28</f>
        <v>2005</v>
      </c>
      <c r="B2307" s="5" t="str">
        <f>'2020_1-2-4_Download'!C28</f>
        <v>Holzminden</v>
      </c>
      <c r="C2307" s="147" t="str">
        <f>'2020_1-2-4_Download'!$I$8</f>
        <v>Irak</v>
      </c>
      <c r="D2307" s="5" t="s">
        <v>71</v>
      </c>
      <c r="E2307" s="5">
        <f>'2020_1-2-4_Download'!I28</f>
        <v>13</v>
      </c>
    </row>
    <row r="2308" spans="1:5">
      <c r="A2308" s="5">
        <f>'2020_1-2-4_Download'!D29</f>
        <v>2005</v>
      </c>
      <c r="B2308" s="5" t="str">
        <f>'2020_1-2-4_Download'!C29</f>
        <v>Nienburg (Weser)</v>
      </c>
      <c r="C2308" s="147" t="str">
        <f>'2020_1-2-4_Download'!$I$8</f>
        <v>Irak</v>
      </c>
      <c r="D2308" s="5" t="s">
        <v>71</v>
      </c>
      <c r="E2308" s="5">
        <f>'2020_1-2-4_Download'!I29</f>
        <v>58</v>
      </c>
    </row>
    <row r="2309" spans="1:5">
      <c r="A2309" s="5">
        <f>'2020_1-2-4_Download'!D30</f>
        <v>2005</v>
      </c>
      <c r="B2309" s="5" t="str">
        <f>'2020_1-2-4_Download'!C30</f>
        <v>Schaumburg</v>
      </c>
      <c r="C2309" s="147" t="str">
        <f>'2020_1-2-4_Download'!$I$8</f>
        <v>Irak</v>
      </c>
      <c r="D2309" s="5" t="s">
        <v>71</v>
      </c>
      <c r="E2309" s="5">
        <f>'2020_1-2-4_Download'!I30</f>
        <v>145</v>
      </c>
    </row>
    <row r="2310" spans="1:5">
      <c r="A2310" s="5">
        <f>'2020_1-2-4_Download'!D31</f>
        <v>2005</v>
      </c>
      <c r="B2310" s="5" t="str">
        <f>'2020_1-2-4_Download'!C31</f>
        <v>Statistische Region Hannover</v>
      </c>
      <c r="C2310" s="147" t="str">
        <f>'2020_1-2-4_Download'!$I$8</f>
        <v>Irak</v>
      </c>
      <c r="D2310" s="5" t="s">
        <v>71</v>
      </c>
      <c r="E2310" s="5">
        <f>'2020_1-2-4_Download'!I31</f>
        <v>3178</v>
      </c>
    </row>
    <row r="2311" spans="1:5">
      <c r="A2311" s="5">
        <f>'2020_1-2-4_Download'!D32</f>
        <v>2005</v>
      </c>
      <c r="B2311" s="5" t="str">
        <f>'2020_1-2-4_Download'!C32</f>
        <v>Celle</v>
      </c>
      <c r="C2311" s="147" t="str">
        <f>'2020_1-2-4_Download'!$I$8</f>
        <v>Irak</v>
      </c>
      <c r="D2311" s="5" t="s">
        <v>71</v>
      </c>
      <c r="E2311" s="5">
        <f>'2020_1-2-4_Download'!I32</f>
        <v>150</v>
      </c>
    </row>
    <row r="2312" spans="1:5">
      <c r="A2312" s="5">
        <f>'2020_1-2-4_Download'!D33</f>
        <v>2005</v>
      </c>
      <c r="B2312" s="5" t="str">
        <f>'2020_1-2-4_Download'!C33</f>
        <v>Cuxhaven</v>
      </c>
      <c r="C2312" s="147" t="str">
        <f>'2020_1-2-4_Download'!$I$8</f>
        <v>Irak</v>
      </c>
      <c r="D2312" s="5" t="s">
        <v>71</v>
      </c>
      <c r="E2312" s="5">
        <f>'2020_1-2-4_Download'!I33</f>
        <v>79</v>
      </c>
    </row>
    <row r="2313" spans="1:5">
      <c r="A2313" s="5">
        <f>'2020_1-2-4_Download'!D34</f>
        <v>2005</v>
      </c>
      <c r="B2313" s="5" t="str">
        <f>'2020_1-2-4_Download'!C34</f>
        <v>Harburg</v>
      </c>
      <c r="C2313" s="147" t="str">
        <f>'2020_1-2-4_Download'!$I$8</f>
        <v>Irak</v>
      </c>
      <c r="D2313" s="5" t="s">
        <v>71</v>
      </c>
      <c r="E2313" s="5">
        <f>'2020_1-2-4_Download'!I34</f>
        <v>58</v>
      </c>
    </row>
    <row r="2314" spans="1:5">
      <c r="A2314" s="5">
        <f>'2020_1-2-4_Download'!D35</f>
        <v>2005</v>
      </c>
      <c r="B2314" s="5" t="str">
        <f>'2020_1-2-4_Download'!C35</f>
        <v>Lüchow-Dannenberg</v>
      </c>
      <c r="C2314" s="147" t="str">
        <f>'2020_1-2-4_Download'!$I$8</f>
        <v>Irak</v>
      </c>
      <c r="D2314" s="5" t="s">
        <v>71</v>
      </c>
      <c r="E2314" s="5">
        <f>'2020_1-2-4_Download'!I35</f>
        <v>1</v>
      </c>
    </row>
    <row r="2315" spans="1:5">
      <c r="A2315" s="5">
        <f>'2020_1-2-4_Download'!D36</f>
        <v>2005</v>
      </c>
      <c r="B2315" s="5" t="str">
        <f>'2020_1-2-4_Download'!C36</f>
        <v>Lüneburg</v>
      </c>
      <c r="C2315" s="147" t="str">
        <f>'2020_1-2-4_Download'!$I$8</f>
        <v>Irak</v>
      </c>
      <c r="D2315" s="5" t="s">
        <v>71</v>
      </c>
      <c r="E2315" s="5">
        <f>'2020_1-2-4_Download'!I36</f>
        <v>157</v>
      </c>
    </row>
    <row r="2316" spans="1:5">
      <c r="A2316" s="5">
        <f>'2020_1-2-4_Download'!D37</f>
        <v>2005</v>
      </c>
      <c r="B2316" s="5" t="str">
        <f>'2020_1-2-4_Download'!C37</f>
        <v>Osterholz</v>
      </c>
      <c r="C2316" s="147" t="str">
        <f>'2020_1-2-4_Download'!$I$8</f>
        <v>Irak</v>
      </c>
      <c r="D2316" s="5" t="s">
        <v>71</v>
      </c>
      <c r="E2316" s="5">
        <f>'2020_1-2-4_Download'!I37</f>
        <v>35</v>
      </c>
    </row>
    <row r="2317" spans="1:5">
      <c r="A2317" s="5">
        <f>'2020_1-2-4_Download'!D38</f>
        <v>2005</v>
      </c>
      <c r="B2317" s="5" t="str">
        <f>'2020_1-2-4_Download'!C38</f>
        <v>Rotenburg (Wümme)</v>
      </c>
      <c r="C2317" s="147" t="str">
        <f>'2020_1-2-4_Download'!$I$8</f>
        <v>Irak</v>
      </c>
      <c r="D2317" s="5" t="s">
        <v>71</v>
      </c>
      <c r="E2317" s="5">
        <f>'2020_1-2-4_Download'!I38</f>
        <v>60</v>
      </c>
    </row>
    <row r="2318" spans="1:5">
      <c r="A2318" s="5">
        <f>'2020_1-2-4_Download'!D39</f>
        <v>2005</v>
      </c>
      <c r="B2318" s="5" t="str">
        <f>'2020_1-2-4_Download'!C39</f>
        <v>Heidekreis</v>
      </c>
      <c r="C2318" s="147" t="str">
        <f>'2020_1-2-4_Download'!$I$8</f>
        <v>Irak</v>
      </c>
      <c r="D2318" s="5" t="s">
        <v>71</v>
      </c>
      <c r="E2318" s="5">
        <f>'2020_1-2-4_Download'!I39</f>
        <v>83</v>
      </c>
    </row>
    <row r="2319" spans="1:5">
      <c r="A2319" s="5">
        <f>'2020_1-2-4_Download'!D40</f>
        <v>2005</v>
      </c>
      <c r="B2319" s="5" t="str">
        <f>'2020_1-2-4_Download'!C40</f>
        <v>Stade</v>
      </c>
      <c r="C2319" s="147" t="str">
        <f>'2020_1-2-4_Download'!$I$8</f>
        <v>Irak</v>
      </c>
      <c r="D2319" s="5" t="s">
        <v>71</v>
      </c>
      <c r="E2319" s="5">
        <f>'2020_1-2-4_Download'!I40</f>
        <v>116</v>
      </c>
    </row>
    <row r="2320" spans="1:5">
      <c r="A2320" s="5">
        <f>'2020_1-2-4_Download'!D41</f>
        <v>2005</v>
      </c>
      <c r="B2320" s="5" t="str">
        <f>'2020_1-2-4_Download'!C41</f>
        <v>Uelzen</v>
      </c>
      <c r="C2320" s="147" t="str">
        <f>'2020_1-2-4_Download'!$I$8</f>
        <v>Irak</v>
      </c>
      <c r="D2320" s="5" t="s">
        <v>71</v>
      </c>
      <c r="E2320" s="5">
        <f>'2020_1-2-4_Download'!I41</f>
        <v>61</v>
      </c>
    </row>
    <row r="2321" spans="1:5">
      <c r="A2321" s="5">
        <f>'2020_1-2-4_Download'!D42</f>
        <v>2005</v>
      </c>
      <c r="B2321" s="5" t="str">
        <f>'2020_1-2-4_Download'!C42</f>
        <v>Verden</v>
      </c>
      <c r="C2321" s="147" t="str">
        <f>'2020_1-2-4_Download'!$I$8</f>
        <v>Irak</v>
      </c>
      <c r="D2321" s="5" t="s">
        <v>71</v>
      </c>
      <c r="E2321" s="5">
        <f>'2020_1-2-4_Download'!I42</f>
        <v>111</v>
      </c>
    </row>
    <row r="2322" spans="1:5">
      <c r="A2322" s="5">
        <f>'2020_1-2-4_Download'!D43</f>
        <v>2005</v>
      </c>
      <c r="B2322" s="5" t="str">
        <f>'2020_1-2-4_Download'!C43</f>
        <v>Statistische Region Lüneburg</v>
      </c>
      <c r="C2322" s="147" t="str">
        <f>'2020_1-2-4_Download'!$I$8</f>
        <v>Irak</v>
      </c>
      <c r="D2322" s="5" t="s">
        <v>71</v>
      </c>
      <c r="E2322" s="5">
        <f>'2020_1-2-4_Download'!I43</f>
        <v>911</v>
      </c>
    </row>
    <row r="2323" spans="1:5">
      <c r="A2323" s="5">
        <f>'2020_1-2-4_Download'!D44</f>
        <v>2005</v>
      </c>
      <c r="B2323" s="5" t="str">
        <f>'2020_1-2-4_Download'!C44</f>
        <v>Delmenhorst  Stadt</v>
      </c>
      <c r="C2323" s="147" t="str">
        <f>'2020_1-2-4_Download'!$I$8</f>
        <v>Irak</v>
      </c>
      <c r="D2323" s="5" t="s">
        <v>71</v>
      </c>
      <c r="E2323" s="5">
        <f>'2020_1-2-4_Download'!I44</f>
        <v>70</v>
      </c>
    </row>
    <row r="2324" spans="1:5">
      <c r="A2324" s="5">
        <f>'2020_1-2-4_Download'!D45</f>
        <v>2005</v>
      </c>
      <c r="B2324" s="5" t="str">
        <f>'2020_1-2-4_Download'!C45</f>
        <v>Emden  Stadt</v>
      </c>
      <c r="C2324" s="147" t="str">
        <f>'2020_1-2-4_Download'!$I$8</f>
        <v>Irak</v>
      </c>
      <c r="D2324" s="5" t="s">
        <v>71</v>
      </c>
      <c r="E2324" s="5">
        <f>'2020_1-2-4_Download'!I45</f>
        <v>27</v>
      </c>
    </row>
    <row r="2325" spans="1:5">
      <c r="A2325" s="5">
        <f>'2020_1-2-4_Download'!D46</f>
        <v>2005</v>
      </c>
      <c r="B2325" s="5" t="str">
        <f>'2020_1-2-4_Download'!C46</f>
        <v>Oldenburg(Oldb)  Stadt</v>
      </c>
      <c r="C2325" s="147" t="str">
        <f>'2020_1-2-4_Download'!$I$8</f>
        <v>Irak</v>
      </c>
      <c r="D2325" s="5" t="s">
        <v>71</v>
      </c>
      <c r="E2325" s="5">
        <f>'2020_1-2-4_Download'!I46</f>
        <v>445</v>
      </c>
    </row>
    <row r="2326" spans="1:5">
      <c r="A2326" s="5">
        <f>'2020_1-2-4_Download'!D47</f>
        <v>2005</v>
      </c>
      <c r="B2326" s="5" t="str">
        <f>'2020_1-2-4_Download'!C47</f>
        <v>Osnabrück  Stadt</v>
      </c>
      <c r="C2326" s="147" t="str">
        <f>'2020_1-2-4_Download'!$I$8</f>
        <v>Irak</v>
      </c>
      <c r="D2326" s="5" t="s">
        <v>71</v>
      </c>
      <c r="E2326" s="5">
        <f>'2020_1-2-4_Download'!I47</f>
        <v>41</v>
      </c>
    </row>
    <row r="2327" spans="1:5">
      <c r="A2327" s="5">
        <f>'2020_1-2-4_Download'!D48</f>
        <v>2005</v>
      </c>
      <c r="B2327" s="5" t="str">
        <f>'2020_1-2-4_Download'!C48</f>
        <v>Wilhelmshaven  Stadt</v>
      </c>
      <c r="C2327" s="147" t="str">
        <f>'2020_1-2-4_Download'!$I$8</f>
        <v>Irak</v>
      </c>
      <c r="D2327" s="5" t="s">
        <v>71</v>
      </c>
      <c r="E2327" s="5">
        <f>'2020_1-2-4_Download'!I48</f>
        <v>94</v>
      </c>
    </row>
    <row r="2328" spans="1:5">
      <c r="A2328" s="5">
        <f>'2020_1-2-4_Download'!D49</f>
        <v>2005</v>
      </c>
      <c r="B2328" s="5" t="str">
        <f>'2020_1-2-4_Download'!C49</f>
        <v>Ammerland</v>
      </c>
      <c r="C2328" s="147" t="str">
        <f>'2020_1-2-4_Download'!$I$8</f>
        <v>Irak</v>
      </c>
      <c r="D2328" s="5" t="s">
        <v>71</v>
      </c>
      <c r="E2328" s="5">
        <f>'2020_1-2-4_Download'!I49</f>
        <v>92</v>
      </c>
    </row>
    <row r="2329" spans="1:5">
      <c r="A2329" s="5">
        <f>'2020_1-2-4_Download'!D50</f>
        <v>2005</v>
      </c>
      <c r="B2329" s="5" t="str">
        <f>'2020_1-2-4_Download'!C50</f>
        <v>Aurich</v>
      </c>
      <c r="C2329" s="147" t="str">
        <f>'2020_1-2-4_Download'!$I$8</f>
        <v>Irak</v>
      </c>
      <c r="D2329" s="5" t="s">
        <v>71</v>
      </c>
      <c r="E2329" s="5">
        <f>'2020_1-2-4_Download'!I50</f>
        <v>83</v>
      </c>
    </row>
    <row r="2330" spans="1:5">
      <c r="A2330" s="5">
        <f>'2020_1-2-4_Download'!D51</f>
        <v>2005</v>
      </c>
      <c r="B2330" s="5" t="str">
        <f>'2020_1-2-4_Download'!C51</f>
        <v>Cloppenburg</v>
      </c>
      <c r="C2330" s="147" t="str">
        <f>'2020_1-2-4_Download'!$I$8</f>
        <v>Irak</v>
      </c>
      <c r="D2330" s="5" t="s">
        <v>71</v>
      </c>
      <c r="E2330" s="5">
        <f>'2020_1-2-4_Download'!I51</f>
        <v>149</v>
      </c>
    </row>
    <row r="2331" spans="1:5">
      <c r="A2331" s="5">
        <f>'2020_1-2-4_Download'!D52</f>
        <v>2005</v>
      </c>
      <c r="B2331" s="5" t="str">
        <f>'2020_1-2-4_Download'!C52</f>
        <v>Emsland</v>
      </c>
      <c r="C2331" s="147" t="str">
        <f>'2020_1-2-4_Download'!$I$8</f>
        <v>Irak</v>
      </c>
      <c r="D2331" s="5" t="s">
        <v>71</v>
      </c>
      <c r="E2331" s="5">
        <f>'2020_1-2-4_Download'!I52</f>
        <v>157</v>
      </c>
    </row>
    <row r="2332" spans="1:5">
      <c r="A2332" s="5">
        <f>'2020_1-2-4_Download'!D53</f>
        <v>2005</v>
      </c>
      <c r="B2332" s="5" t="str">
        <f>'2020_1-2-4_Download'!C53</f>
        <v>Friesland</v>
      </c>
      <c r="C2332" s="147" t="str">
        <f>'2020_1-2-4_Download'!$I$8</f>
        <v>Irak</v>
      </c>
      <c r="D2332" s="5" t="s">
        <v>71</v>
      </c>
      <c r="E2332" s="5">
        <f>'2020_1-2-4_Download'!I53</f>
        <v>45</v>
      </c>
    </row>
    <row r="2333" spans="1:5">
      <c r="A2333" s="5">
        <f>'2020_1-2-4_Download'!D54</f>
        <v>2005</v>
      </c>
      <c r="B2333" s="5" t="str">
        <f>'2020_1-2-4_Download'!C54</f>
        <v>Grafschaft Bentheim</v>
      </c>
      <c r="C2333" s="147" t="str">
        <f>'2020_1-2-4_Download'!$I$8</f>
        <v>Irak</v>
      </c>
      <c r="D2333" s="5" t="s">
        <v>71</v>
      </c>
      <c r="E2333" s="5">
        <f>'2020_1-2-4_Download'!I54</f>
        <v>140</v>
      </c>
    </row>
    <row r="2334" spans="1:5">
      <c r="A2334" s="5">
        <f>'2020_1-2-4_Download'!D55</f>
        <v>2005</v>
      </c>
      <c r="B2334" s="5" t="str">
        <f>'2020_1-2-4_Download'!C55</f>
        <v>Leer</v>
      </c>
      <c r="C2334" s="147" t="str">
        <f>'2020_1-2-4_Download'!$I$8</f>
        <v>Irak</v>
      </c>
      <c r="D2334" s="5" t="s">
        <v>71</v>
      </c>
      <c r="E2334" s="5">
        <f>'2020_1-2-4_Download'!I55</f>
        <v>98</v>
      </c>
    </row>
    <row r="2335" spans="1:5">
      <c r="A2335" s="5">
        <f>'2020_1-2-4_Download'!D56</f>
        <v>2005</v>
      </c>
      <c r="B2335" s="5" t="str">
        <f>'2020_1-2-4_Download'!C56</f>
        <v>Oldenburg</v>
      </c>
      <c r="C2335" s="147" t="str">
        <f>'2020_1-2-4_Download'!$I$8</f>
        <v>Irak</v>
      </c>
      <c r="D2335" s="5" t="s">
        <v>71</v>
      </c>
      <c r="E2335" s="5">
        <f>'2020_1-2-4_Download'!I56</f>
        <v>224</v>
      </c>
    </row>
    <row r="2336" spans="1:5">
      <c r="A2336" s="5">
        <f>'2020_1-2-4_Download'!D57</f>
        <v>2005</v>
      </c>
      <c r="B2336" s="5" t="str">
        <f>'2020_1-2-4_Download'!C57</f>
        <v>Osnabrück</v>
      </c>
      <c r="C2336" s="147" t="str">
        <f>'2020_1-2-4_Download'!$I$8</f>
        <v>Irak</v>
      </c>
      <c r="D2336" s="5" t="s">
        <v>71</v>
      </c>
      <c r="E2336" s="5">
        <f>'2020_1-2-4_Download'!I57</f>
        <v>181</v>
      </c>
    </row>
    <row r="2337" spans="1:5">
      <c r="A2337" s="5">
        <f>'2020_1-2-4_Download'!D58</f>
        <v>2005</v>
      </c>
      <c r="B2337" s="5" t="str">
        <f>'2020_1-2-4_Download'!C58</f>
        <v>Vechta</v>
      </c>
      <c r="C2337" s="147" t="str">
        <f>'2020_1-2-4_Download'!$I$8</f>
        <v>Irak</v>
      </c>
      <c r="D2337" s="5" t="s">
        <v>71</v>
      </c>
      <c r="E2337" s="5">
        <f>'2020_1-2-4_Download'!I58</f>
        <v>160</v>
      </c>
    </row>
    <row r="2338" spans="1:5">
      <c r="A2338" s="5">
        <f>'2020_1-2-4_Download'!D59</f>
        <v>2005</v>
      </c>
      <c r="B2338" s="5" t="str">
        <f>'2020_1-2-4_Download'!C59</f>
        <v>Wesermarsch</v>
      </c>
      <c r="C2338" s="147" t="str">
        <f>'2020_1-2-4_Download'!$I$8</f>
        <v>Irak</v>
      </c>
      <c r="D2338" s="5" t="s">
        <v>71</v>
      </c>
      <c r="E2338" s="5">
        <f>'2020_1-2-4_Download'!I59</f>
        <v>77</v>
      </c>
    </row>
    <row r="2339" spans="1:5">
      <c r="A2339" s="5">
        <f>'2020_1-2-4_Download'!D60</f>
        <v>2005</v>
      </c>
      <c r="B2339" s="5" t="str">
        <f>'2020_1-2-4_Download'!C60</f>
        <v>Wittmund</v>
      </c>
      <c r="C2339" s="147" t="str">
        <f>'2020_1-2-4_Download'!$I$8</f>
        <v>Irak</v>
      </c>
      <c r="D2339" s="5" t="s">
        <v>71</v>
      </c>
      <c r="E2339" s="5">
        <f>'2020_1-2-4_Download'!I60</f>
        <v>13</v>
      </c>
    </row>
    <row r="2340" spans="1:5">
      <c r="A2340" s="5">
        <f>'2020_1-2-4_Download'!D61</f>
        <v>2005</v>
      </c>
      <c r="B2340" s="5" t="str">
        <f>'2020_1-2-4_Download'!C61</f>
        <v>Statistische Region Weser-Ems</v>
      </c>
      <c r="C2340" s="147" t="str">
        <f>'2020_1-2-4_Download'!$I$8</f>
        <v>Irak</v>
      </c>
      <c r="D2340" s="5" t="s">
        <v>71</v>
      </c>
      <c r="E2340" s="5">
        <f>'2020_1-2-4_Download'!I61</f>
        <v>2096</v>
      </c>
    </row>
    <row r="2341" spans="1:5">
      <c r="A2341" s="5">
        <f>'2020_1-2-4_Download'!D62</f>
        <v>2005</v>
      </c>
      <c r="B2341" s="5" t="str">
        <f>'2020_1-2-4_Download'!C62</f>
        <v>Niedersachsen</v>
      </c>
      <c r="C2341" s="147" t="str">
        <f>'2020_1-2-4_Download'!$I$8</f>
        <v>Irak</v>
      </c>
      <c r="D2341" s="5" t="s">
        <v>71</v>
      </c>
      <c r="E2341" s="5">
        <f>'2020_1-2-4_Download'!I62</f>
        <v>7448</v>
      </c>
    </row>
    <row r="2342" spans="1:5">
      <c r="A2342" s="5">
        <f>'2020_1-2-4_Download'!D63</f>
        <v>2011</v>
      </c>
      <c r="B2342" s="5" t="str">
        <f>'2020_1-2-4_Download'!C63</f>
        <v>Braunschweig  Stadt</v>
      </c>
      <c r="C2342" s="147" t="str">
        <f>'2020_1-2-4_Download'!$I$8</f>
        <v>Irak</v>
      </c>
      <c r="D2342" s="5" t="s">
        <v>71</v>
      </c>
      <c r="E2342" s="5">
        <f>'2020_1-2-4_Download'!I63</f>
        <v>179</v>
      </c>
    </row>
    <row r="2343" spans="1:5">
      <c r="A2343" s="5">
        <f>'2020_1-2-4_Download'!D64</f>
        <v>2011</v>
      </c>
      <c r="B2343" s="5" t="str">
        <f>'2020_1-2-4_Download'!C64</f>
        <v>Salzgitter  Stadt</v>
      </c>
      <c r="C2343" s="147" t="str">
        <f>'2020_1-2-4_Download'!$I$8</f>
        <v>Irak</v>
      </c>
      <c r="D2343" s="5" t="s">
        <v>71</v>
      </c>
      <c r="E2343" s="5">
        <f>'2020_1-2-4_Download'!I64</f>
        <v>71</v>
      </c>
    </row>
    <row r="2344" spans="1:5">
      <c r="A2344" s="5">
        <f>'2020_1-2-4_Download'!D65</f>
        <v>2011</v>
      </c>
      <c r="B2344" s="5" t="str">
        <f>'2020_1-2-4_Download'!C65</f>
        <v>Wolfsburg  Stadt</v>
      </c>
      <c r="C2344" s="147" t="str">
        <f>'2020_1-2-4_Download'!$I$8</f>
        <v>Irak</v>
      </c>
      <c r="D2344" s="5" t="s">
        <v>71</v>
      </c>
      <c r="E2344" s="5">
        <f>'2020_1-2-4_Download'!I65</f>
        <v>189</v>
      </c>
    </row>
    <row r="2345" spans="1:5">
      <c r="A2345" s="5">
        <f>'2020_1-2-4_Download'!D66</f>
        <v>2011</v>
      </c>
      <c r="B2345" s="5" t="str">
        <f>'2020_1-2-4_Download'!C66</f>
        <v>Gifhorn</v>
      </c>
      <c r="C2345" s="147" t="str">
        <f>'2020_1-2-4_Download'!$I$8</f>
        <v>Irak</v>
      </c>
      <c r="D2345" s="5" t="s">
        <v>71</v>
      </c>
      <c r="E2345" s="5">
        <f>'2020_1-2-4_Download'!I66</f>
        <v>101</v>
      </c>
    </row>
    <row r="2346" spans="1:5">
      <c r="A2346" s="5">
        <f>'2020_1-2-4_Download'!D67</f>
        <v>2011</v>
      </c>
      <c r="B2346" s="5" t="str">
        <f>'2020_1-2-4_Download'!C67</f>
        <v>Goslar</v>
      </c>
      <c r="C2346" s="147" t="str">
        <f>'2020_1-2-4_Download'!$I$8</f>
        <v>Irak</v>
      </c>
      <c r="D2346" s="5" t="s">
        <v>71</v>
      </c>
      <c r="E2346" s="5">
        <f>'2020_1-2-4_Download'!I67</f>
        <v>37</v>
      </c>
    </row>
    <row r="2347" spans="1:5">
      <c r="A2347" s="5">
        <f>'2020_1-2-4_Download'!D68</f>
        <v>2011</v>
      </c>
      <c r="B2347" s="5" t="str">
        <f>'2020_1-2-4_Download'!C68</f>
        <v>Helmstedt</v>
      </c>
      <c r="C2347" s="147" t="str">
        <f>'2020_1-2-4_Download'!$I$8</f>
        <v>Irak</v>
      </c>
      <c r="D2347" s="5" t="s">
        <v>71</v>
      </c>
      <c r="E2347" s="5">
        <f>'2020_1-2-4_Download'!I68</f>
        <v>58</v>
      </c>
    </row>
    <row r="2348" spans="1:5">
      <c r="A2348" s="5">
        <f>'2020_1-2-4_Download'!D69</f>
        <v>2011</v>
      </c>
      <c r="B2348" s="5" t="str">
        <f>'2020_1-2-4_Download'!C69</f>
        <v>Northeim</v>
      </c>
      <c r="C2348" s="147" t="str">
        <f>'2020_1-2-4_Download'!$I$8</f>
        <v>Irak</v>
      </c>
      <c r="D2348" s="5" t="s">
        <v>71</v>
      </c>
      <c r="E2348" s="5">
        <f>'2020_1-2-4_Download'!I69</f>
        <v>64</v>
      </c>
    </row>
    <row r="2349" spans="1:5">
      <c r="A2349" s="5">
        <f>'2020_1-2-4_Download'!D70</f>
        <v>2011</v>
      </c>
      <c r="B2349" s="5" t="str">
        <f>'2020_1-2-4_Download'!C70</f>
        <v>Peine</v>
      </c>
      <c r="C2349" s="147" t="str">
        <f>'2020_1-2-4_Download'!$I$8</f>
        <v>Irak</v>
      </c>
      <c r="D2349" s="5" t="s">
        <v>71</v>
      </c>
      <c r="E2349" s="5">
        <f>'2020_1-2-4_Download'!I70</f>
        <v>102</v>
      </c>
    </row>
    <row r="2350" spans="1:5">
      <c r="A2350" s="5">
        <f>'2020_1-2-4_Download'!D71</f>
        <v>2011</v>
      </c>
      <c r="B2350" s="5" t="str">
        <f>'2020_1-2-4_Download'!C71</f>
        <v>Wolfenbüttel</v>
      </c>
      <c r="C2350" s="147" t="str">
        <f>'2020_1-2-4_Download'!$I$8</f>
        <v>Irak</v>
      </c>
      <c r="D2350" s="5" t="s">
        <v>71</v>
      </c>
      <c r="E2350" s="5">
        <f>'2020_1-2-4_Download'!I71</f>
        <v>54</v>
      </c>
    </row>
    <row r="2351" spans="1:5">
      <c r="A2351" s="5">
        <f>'2020_1-2-4_Download'!D72</f>
        <v>2011</v>
      </c>
      <c r="B2351" s="5" t="str">
        <f>'2020_1-2-4_Download'!C72</f>
        <v>Göttingen</v>
      </c>
      <c r="C2351" s="147" t="str">
        <f>'2020_1-2-4_Download'!$I$8</f>
        <v>Irak</v>
      </c>
      <c r="D2351" s="5" t="s">
        <v>71</v>
      </c>
      <c r="E2351" s="5">
        <f>'2020_1-2-4_Download'!I72</f>
        <v>311</v>
      </c>
    </row>
    <row r="2352" spans="1:5">
      <c r="A2352" s="5">
        <f>'2020_1-2-4_Download'!D73</f>
        <v>2011</v>
      </c>
      <c r="B2352" s="5" t="str">
        <f>'2020_1-2-4_Download'!C73</f>
        <v>Statistische Region Braunschweig</v>
      </c>
      <c r="C2352" s="147" t="str">
        <f>'2020_1-2-4_Download'!$I$8</f>
        <v>Irak</v>
      </c>
      <c r="D2352" s="5" t="s">
        <v>71</v>
      </c>
      <c r="E2352" s="5">
        <f>'2020_1-2-4_Download'!I73</f>
        <v>1166</v>
      </c>
    </row>
    <row r="2353" spans="1:5">
      <c r="A2353" s="5">
        <f>'2020_1-2-4_Download'!D74</f>
        <v>2011</v>
      </c>
      <c r="B2353" s="5" t="str">
        <f>'2020_1-2-4_Download'!C74</f>
        <v>Hannover  Region</v>
      </c>
      <c r="C2353" s="147" t="str">
        <f>'2020_1-2-4_Download'!$I$8</f>
        <v>Irak</v>
      </c>
      <c r="D2353" s="5" t="s">
        <v>71</v>
      </c>
      <c r="E2353" s="5">
        <f>'2020_1-2-4_Download'!I74</f>
        <v>3223</v>
      </c>
    </row>
    <row r="2354" spans="1:5">
      <c r="A2354" s="5">
        <f>'2020_1-2-4_Download'!D75</f>
        <v>2011</v>
      </c>
      <c r="B2354" s="5" t="str">
        <f>'2020_1-2-4_Download'!C75</f>
        <v>dav. Hannover  Lhst.</v>
      </c>
      <c r="C2354" s="147" t="str">
        <f>'2020_1-2-4_Download'!$I$8</f>
        <v>Irak</v>
      </c>
      <c r="D2354" s="5" t="s">
        <v>71</v>
      </c>
      <c r="E2354" s="5">
        <f>'2020_1-2-4_Download'!I75</f>
        <v>1930</v>
      </c>
    </row>
    <row r="2355" spans="1:5">
      <c r="A2355" s="5">
        <f>'2020_1-2-4_Download'!D76</f>
        <v>2011</v>
      </c>
      <c r="B2355" s="5" t="str">
        <f>'2020_1-2-4_Download'!C76</f>
        <v>dav. Hannover  Umland</v>
      </c>
      <c r="C2355" s="147" t="str">
        <f>'2020_1-2-4_Download'!$I$8</f>
        <v>Irak</v>
      </c>
      <c r="D2355" s="5" t="s">
        <v>71</v>
      </c>
      <c r="E2355" s="5">
        <f>'2020_1-2-4_Download'!I76</f>
        <v>1293</v>
      </c>
    </row>
    <row r="2356" spans="1:5">
      <c r="A2356" s="5">
        <f>'2020_1-2-4_Download'!D77</f>
        <v>2011</v>
      </c>
      <c r="B2356" s="5" t="str">
        <f>'2020_1-2-4_Download'!C77</f>
        <v>Diepholz</v>
      </c>
      <c r="C2356" s="147" t="str">
        <f>'2020_1-2-4_Download'!$I$8</f>
        <v>Irak</v>
      </c>
      <c r="D2356" s="5" t="s">
        <v>71</v>
      </c>
      <c r="E2356" s="5">
        <f>'2020_1-2-4_Download'!I77</f>
        <v>111</v>
      </c>
    </row>
    <row r="2357" spans="1:5">
      <c r="A2357" s="5">
        <f>'2020_1-2-4_Download'!D78</f>
        <v>2011</v>
      </c>
      <c r="B2357" s="5" t="str">
        <f>'2020_1-2-4_Download'!C78</f>
        <v>Hameln-Pyrmont</v>
      </c>
      <c r="C2357" s="147" t="str">
        <f>'2020_1-2-4_Download'!$I$8</f>
        <v>Irak</v>
      </c>
      <c r="D2357" s="5" t="s">
        <v>71</v>
      </c>
      <c r="E2357" s="5">
        <f>'2020_1-2-4_Download'!I78</f>
        <v>73</v>
      </c>
    </row>
    <row r="2358" spans="1:5">
      <c r="A2358" s="5">
        <f>'2020_1-2-4_Download'!D79</f>
        <v>2011</v>
      </c>
      <c r="B2358" s="5" t="str">
        <f>'2020_1-2-4_Download'!C79</f>
        <v>Hildesheim</v>
      </c>
      <c r="C2358" s="147" t="str">
        <f>'2020_1-2-4_Download'!$I$8</f>
        <v>Irak</v>
      </c>
      <c r="D2358" s="5" t="s">
        <v>71</v>
      </c>
      <c r="E2358" s="5">
        <f>'2020_1-2-4_Download'!I79</f>
        <v>382</v>
      </c>
    </row>
    <row r="2359" spans="1:5">
      <c r="A2359" s="5">
        <f>'2020_1-2-4_Download'!D80</f>
        <v>2011</v>
      </c>
      <c r="B2359" s="5" t="str">
        <f>'2020_1-2-4_Download'!C80</f>
        <v>Holzminden</v>
      </c>
      <c r="C2359" s="147" t="str">
        <f>'2020_1-2-4_Download'!$I$8</f>
        <v>Irak</v>
      </c>
      <c r="D2359" s="5" t="s">
        <v>71</v>
      </c>
      <c r="E2359" s="5">
        <f>'2020_1-2-4_Download'!I80</f>
        <v>12</v>
      </c>
    </row>
    <row r="2360" spans="1:5">
      <c r="A2360" s="5">
        <f>'2020_1-2-4_Download'!D81</f>
        <v>2011</v>
      </c>
      <c r="B2360" s="5" t="str">
        <f>'2020_1-2-4_Download'!C81</f>
        <v>Nienburg (Weser)</v>
      </c>
      <c r="C2360" s="147" t="str">
        <f>'2020_1-2-4_Download'!$I$8</f>
        <v>Irak</v>
      </c>
      <c r="D2360" s="5" t="s">
        <v>71</v>
      </c>
      <c r="E2360" s="5">
        <f>'2020_1-2-4_Download'!I81</f>
        <v>125</v>
      </c>
    </row>
    <row r="2361" spans="1:5">
      <c r="A2361" s="5">
        <f>'2020_1-2-4_Download'!D82</f>
        <v>2011</v>
      </c>
      <c r="B2361" s="5" t="str">
        <f>'2020_1-2-4_Download'!C82</f>
        <v>Schaumburg</v>
      </c>
      <c r="C2361" s="147" t="str">
        <f>'2020_1-2-4_Download'!$I$8</f>
        <v>Irak</v>
      </c>
      <c r="D2361" s="5" t="s">
        <v>71</v>
      </c>
      <c r="E2361" s="5">
        <f>'2020_1-2-4_Download'!I82</f>
        <v>121</v>
      </c>
    </row>
    <row r="2362" spans="1:5">
      <c r="A2362" s="5">
        <f>'2020_1-2-4_Download'!D83</f>
        <v>2011</v>
      </c>
      <c r="B2362" s="5" t="str">
        <f>'2020_1-2-4_Download'!C83</f>
        <v>Statistische Region Hannover</v>
      </c>
      <c r="C2362" s="147" t="str">
        <f>'2020_1-2-4_Download'!$I$8</f>
        <v>Irak</v>
      </c>
      <c r="D2362" s="5" t="s">
        <v>71</v>
      </c>
      <c r="E2362" s="5">
        <f>'2020_1-2-4_Download'!I83</f>
        <v>4047</v>
      </c>
    </row>
    <row r="2363" spans="1:5">
      <c r="A2363" s="5">
        <f>'2020_1-2-4_Download'!D84</f>
        <v>2011</v>
      </c>
      <c r="B2363" s="5" t="str">
        <f>'2020_1-2-4_Download'!C84</f>
        <v>Celle</v>
      </c>
      <c r="C2363" s="147" t="str">
        <f>'2020_1-2-4_Download'!$I$8</f>
        <v>Irak</v>
      </c>
      <c r="D2363" s="5" t="s">
        <v>71</v>
      </c>
      <c r="E2363" s="5">
        <f>'2020_1-2-4_Download'!I84</f>
        <v>254</v>
      </c>
    </row>
    <row r="2364" spans="1:5">
      <c r="A2364" s="5">
        <f>'2020_1-2-4_Download'!D85</f>
        <v>2011</v>
      </c>
      <c r="B2364" s="5" t="str">
        <f>'2020_1-2-4_Download'!C85</f>
        <v>Cuxhaven</v>
      </c>
      <c r="C2364" s="147" t="str">
        <f>'2020_1-2-4_Download'!$I$8</f>
        <v>Irak</v>
      </c>
      <c r="D2364" s="5" t="s">
        <v>71</v>
      </c>
      <c r="E2364" s="5">
        <f>'2020_1-2-4_Download'!I85</f>
        <v>70</v>
      </c>
    </row>
    <row r="2365" spans="1:5">
      <c r="A2365" s="5">
        <f>'2020_1-2-4_Download'!D86</f>
        <v>2011</v>
      </c>
      <c r="B2365" s="5" t="str">
        <f>'2020_1-2-4_Download'!C86</f>
        <v>Harburg</v>
      </c>
      <c r="C2365" s="147" t="str">
        <f>'2020_1-2-4_Download'!$I$8</f>
        <v>Irak</v>
      </c>
      <c r="D2365" s="5" t="s">
        <v>71</v>
      </c>
      <c r="E2365" s="5">
        <f>'2020_1-2-4_Download'!I86</f>
        <v>47</v>
      </c>
    </row>
    <row r="2366" spans="1:5">
      <c r="A2366" s="5">
        <f>'2020_1-2-4_Download'!D87</f>
        <v>2011</v>
      </c>
      <c r="B2366" s="5" t="str">
        <f>'2020_1-2-4_Download'!C87</f>
        <v>Lüchow-Dannenberg</v>
      </c>
      <c r="C2366" s="147" t="str">
        <f>'2020_1-2-4_Download'!$I$8</f>
        <v>Irak</v>
      </c>
      <c r="D2366" s="5" t="s">
        <v>71</v>
      </c>
      <c r="E2366" s="5">
        <f>'2020_1-2-4_Download'!I87</f>
        <v>1</v>
      </c>
    </row>
    <row r="2367" spans="1:5">
      <c r="A2367" s="5">
        <f>'2020_1-2-4_Download'!D88</f>
        <v>2011</v>
      </c>
      <c r="B2367" s="5" t="str">
        <f>'2020_1-2-4_Download'!C88</f>
        <v>Lüneburg</v>
      </c>
      <c r="C2367" s="147" t="str">
        <f>'2020_1-2-4_Download'!$I$8</f>
        <v>Irak</v>
      </c>
      <c r="D2367" s="5" t="s">
        <v>71</v>
      </c>
      <c r="E2367" s="5">
        <f>'2020_1-2-4_Download'!I88</f>
        <v>128</v>
      </c>
    </row>
    <row r="2368" spans="1:5">
      <c r="A2368" s="5">
        <f>'2020_1-2-4_Download'!D89</f>
        <v>2011</v>
      </c>
      <c r="B2368" s="5" t="str">
        <f>'2020_1-2-4_Download'!C89</f>
        <v>Osterholz</v>
      </c>
      <c r="C2368" s="147" t="str">
        <f>'2020_1-2-4_Download'!$I$8</f>
        <v>Irak</v>
      </c>
      <c r="D2368" s="5" t="s">
        <v>71</v>
      </c>
      <c r="E2368" s="5">
        <f>'2020_1-2-4_Download'!I89</f>
        <v>21</v>
      </c>
    </row>
    <row r="2369" spans="1:5">
      <c r="A2369" s="5">
        <f>'2020_1-2-4_Download'!D90</f>
        <v>2011</v>
      </c>
      <c r="B2369" s="5" t="str">
        <f>'2020_1-2-4_Download'!C90</f>
        <v>Rotenburg (Wümme)</v>
      </c>
      <c r="C2369" s="147" t="str">
        <f>'2020_1-2-4_Download'!$I$8</f>
        <v>Irak</v>
      </c>
      <c r="D2369" s="5" t="s">
        <v>71</v>
      </c>
      <c r="E2369" s="5">
        <f>'2020_1-2-4_Download'!I90</f>
        <v>43</v>
      </c>
    </row>
    <row r="2370" spans="1:5">
      <c r="A2370" s="5">
        <f>'2020_1-2-4_Download'!D91</f>
        <v>2011</v>
      </c>
      <c r="B2370" s="5" t="str">
        <f>'2020_1-2-4_Download'!C91</f>
        <v>Heidekreis</v>
      </c>
      <c r="C2370" s="147" t="str">
        <f>'2020_1-2-4_Download'!$I$8</f>
        <v>Irak</v>
      </c>
      <c r="D2370" s="5" t="s">
        <v>71</v>
      </c>
      <c r="E2370" s="5">
        <f>'2020_1-2-4_Download'!I91</f>
        <v>89</v>
      </c>
    </row>
    <row r="2371" spans="1:5">
      <c r="A2371" s="5">
        <f>'2020_1-2-4_Download'!D92</f>
        <v>2011</v>
      </c>
      <c r="B2371" s="5" t="str">
        <f>'2020_1-2-4_Download'!C92</f>
        <v>Stade</v>
      </c>
      <c r="C2371" s="147" t="str">
        <f>'2020_1-2-4_Download'!$I$8</f>
        <v>Irak</v>
      </c>
      <c r="D2371" s="5" t="s">
        <v>71</v>
      </c>
      <c r="E2371" s="5">
        <f>'2020_1-2-4_Download'!I92</f>
        <v>62</v>
      </c>
    </row>
    <row r="2372" spans="1:5">
      <c r="A2372" s="5">
        <f>'2020_1-2-4_Download'!D93</f>
        <v>2011</v>
      </c>
      <c r="B2372" s="5" t="str">
        <f>'2020_1-2-4_Download'!C93</f>
        <v>Uelzen</v>
      </c>
      <c r="C2372" s="147" t="str">
        <f>'2020_1-2-4_Download'!$I$8</f>
        <v>Irak</v>
      </c>
      <c r="D2372" s="5" t="s">
        <v>71</v>
      </c>
      <c r="E2372" s="5">
        <f>'2020_1-2-4_Download'!I93</f>
        <v>27</v>
      </c>
    </row>
    <row r="2373" spans="1:5">
      <c r="A2373" s="5">
        <f>'2020_1-2-4_Download'!D94</f>
        <v>2011</v>
      </c>
      <c r="B2373" s="5" t="str">
        <f>'2020_1-2-4_Download'!C94</f>
        <v>Verden</v>
      </c>
      <c r="C2373" s="147" t="str">
        <f>'2020_1-2-4_Download'!$I$8</f>
        <v>Irak</v>
      </c>
      <c r="D2373" s="5" t="s">
        <v>71</v>
      </c>
      <c r="E2373" s="5">
        <f>'2020_1-2-4_Download'!I94</f>
        <v>143</v>
      </c>
    </row>
    <row r="2374" spans="1:5">
      <c r="A2374" s="5">
        <f>'2020_1-2-4_Download'!D95</f>
        <v>2011</v>
      </c>
      <c r="B2374" s="5" t="str">
        <f>'2020_1-2-4_Download'!C95</f>
        <v>Statistische Region Lüneburg</v>
      </c>
      <c r="C2374" s="147" t="str">
        <f>'2020_1-2-4_Download'!$I$8</f>
        <v>Irak</v>
      </c>
      <c r="D2374" s="5" t="s">
        <v>71</v>
      </c>
      <c r="E2374" s="5">
        <f>'2020_1-2-4_Download'!I95</f>
        <v>885</v>
      </c>
    </row>
    <row r="2375" spans="1:5">
      <c r="A2375" s="5">
        <f>'2020_1-2-4_Download'!D96</f>
        <v>2011</v>
      </c>
      <c r="B2375" s="5" t="str">
        <f>'2020_1-2-4_Download'!C96</f>
        <v>Delmenhorst  Stadt</v>
      </c>
      <c r="C2375" s="147" t="str">
        <f>'2020_1-2-4_Download'!$I$8</f>
        <v>Irak</v>
      </c>
      <c r="D2375" s="5" t="s">
        <v>71</v>
      </c>
      <c r="E2375" s="5">
        <f>'2020_1-2-4_Download'!I96</f>
        <v>154</v>
      </c>
    </row>
    <row r="2376" spans="1:5">
      <c r="A2376" s="5">
        <f>'2020_1-2-4_Download'!D97</f>
        <v>2011</v>
      </c>
      <c r="B2376" s="5" t="str">
        <f>'2020_1-2-4_Download'!C97</f>
        <v>Emden  Stadt</v>
      </c>
      <c r="C2376" s="147" t="str">
        <f>'2020_1-2-4_Download'!$I$8</f>
        <v>Irak</v>
      </c>
      <c r="D2376" s="5" t="s">
        <v>71</v>
      </c>
      <c r="E2376" s="5">
        <f>'2020_1-2-4_Download'!I97</f>
        <v>34</v>
      </c>
    </row>
    <row r="2377" spans="1:5">
      <c r="A2377" s="5">
        <f>'2020_1-2-4_Download'!D98</f>
        <v>2011</v>
      </c>
      <c r="B2377" s="5" t="str">
        <f>'2020_1-2-4_Download'!C98</f>
        <v>Oldenburg(Oldb)  Stadt</v>
      </c>
      <c r="C2377" s="147" t="str">
        <f>'2020_1-2-4_Download'!$I$8</f>
        <v>Irak</v>
      </c>
      <c r="D2377" s="5" t="s">
        <v>71</v>
      </c>
      <c r="E2377" s="5">
        <f>'2020_1-2-4_Download'!I98</f>
        <v>884</v>
      </c>
    </row>
    <row r="2378" spans="1:5">
      <c r="A2378" s="5">
        <f>'2020_1-2-4_Download'!D99</f>
        <v>2011</v>
      </c>
      <c r="B2378" s="5" t="str">
        <f>'2020_1-2-4_Download'!C99</f>
        <v>Osnabrück  Stadt</v>
      </c>
      <c r="C2378" s="147" t="str">
        <f>'2020_1-2-4_Download'!$I$8</f>
        <v>Irak</v>
      </c>
      <c r="D2378" s="5" t="s">
        <v>71</v>
      </c>
      <c r="E2378" s="5">
        <f>'2020_1-2-4_Download'!I99</f>
        <v>83</v>
      </c>
    </row>
    <row r="2379" spans="1:5">
      <c r="A2379" s="5">
        <f>'2020_1-2-4_Download'!D100</f>
        <v>2011</v>
      </c>
      <c r="B2379" s="5" t="str">
        <f>'2020_1-2-4_Download'!C100</f>
        <v>Wilhelmshaven  Stadt</v>
      </c>
      <c r="C2379" s="147" t="str">
        <f>'2020_1-2-4_Download'!$I$8</f>
        <v>Irak</v>
      </c>
      <c r="D2379" s="5" t="s">
        <v>71</v>
      </c>
      <c r="E2379" s="5">
        <f>'2020_1-2-4_Download'!I100</f>
        <v>120</v>
      </c>
    </row>
    <row r="2380" spans="1:5">
      <c r="A2380" s="5">
        <f>'2020_1-2-4_Download'!D101</f>
        <v>2011</v>
      </c>
      <c r="B2380" s="5" t="str">
        <f>'2020_1-2-4_Download'!C101</f>
        <v>Ammerland</v>
      </c>
      <c r="C2380" s="147" t="str">
        <f>'2020_1-2-4_Download'!$I$8</f>
        <v>Irak</v>
      </c>
      <c r="D2380" s="5" t="s">
        <v>71</v>
      </c>
      <c r="E2380" s="5">
        <f>'2020_1-2-4_Download'!I101</f>
        <v>89</v>
      </c>
    </row>
    <row r="2381" spans="1:5">
      <c r="A2381" s="5">
        <f>'2020_1-2-4_Download'!D102</f>
        <v>2011</v>
      </c>
      <c r="B2381" s="5" t="str">
        <f>'2020_1-2-4_Download'!C102</f>
        <v>Aurich</v>
      </c>
      <c r="C2381" s="147" t="str">
        <f>'2020_1-2-4_Download'!$I$8</f>
        <v>Irak</v>
      </c>
      <c r="D2381" s="5" t="s">
        <v>71</v>
      </c>
      <c r="E2381" s="5">
        <f>'2020_1-2-4_Download'!I102</f>
        <v>53</v>
      </c>
    </row>
    <row r="2382" spans="1:5">
      <c r="A2382" s="5">
        <f>'2020_1-2-4_Download'!D103</f>
        <v>2011</v>
      </c>
      <c r="B2382" s="5" t="str">
        <f>'2020_1-2-4_Download'!C103</f>
        <v>Cloppenburg</v>
      </c>
      <c r="C2382" s="147" t="str">
        <f>'2020_1-2-4_Download'!$I$8</f>
        <v>Irak</v>
      </c>
      <c r="D2382" s="5" t="s">
        <v>71</v>
      </c>
      <c r="E2382" s="5">
        <f>'2020_1-2-4_Download'!I103</f>
        <v>423</v>
      </c>
    </row>
    <row r="2383" spans="1:5">
      <c r="A2383" s="5">
        <f>'2020_1-2-4_Download'!D104</f>
        <v>2011</v>
      </c>
      <c r="B2383" s="5" t="str">
        <f>'2020_1-2-4_Download'!C104</f>
        <v>Emsland</v>
      </c>
      <c r="C2383" s="147" t="str">
        <f>'2020_1-2-4_Download'!$I$8</f>
        <v>Irak</v>
      </c>
      <c r="D2383" s="5" t="s">
        <v>71</v>
      </c>
      <c r="E2383" s="5">
        <f>'2020_1-2-4_Download'!I104</f>
        <v>111</v>
      </c>
    </row>
    <row r="2384" spans="1:5">
      <c r="A2384" s="5">
        <f>'2020_1-2-4_Download'!D105</f>
        <v>2011</v>
      </c>
      <c r="B2384" s="5" t="str">
        <f>'2020_1-2-4_Download'!C105</f>
        <v>Friesland</v>
      </c>
      <c r="C2384" s="147" t="str">
        <f>'2020_1-2-4_Download'!$I$8</f>
        <v>Irak</v>
      </c>
      <c r="D2384" s="5" t="s">
        <v>71</v>
      </c>
      <c r="E2384" s="5">
        <f>'2020_1-2-4_Download'!I105</f>
        <v>40</v>
      </c>
    </row>
    <row r="2385" spans="1:5">
      <c r="A2385" s="5">
        <f>'2020_1-2-4_Download'!D106</f>
        <v>2011</v>
      </c>
      <c r="B2385" s="5" t="str">
        <f>'2020_1-2-4_Download'!C106</f>
        <v>Grafschaft Bentheim</v>
      </c>
      <c r="C2385" s="147" t="str">
        <f>'2020_1-2-4_Download'!$I$8</f>
        <v>Irak</v>
      </c>
      <c r="D2385" s="5" t="s">
        <v>71</v>
      </c>
      <c r="E2385" s="5">
        <f>'2020_1-2-4_Download'!I106</f>
        <v>93</v>
      </c>
    </row>
    <row r="2386" spans="1:5">
      <c r="A2386" s="5">
        <f>'2020_1-2-4_Download'!D107</f>
        <v>2011</v>
      </c>
      <c r="B2386" s="5" t="str">
        <f>'2020_1-2-4_Download'!C107</f>
        <v>Leer</v>
      </c>
      <c r="C2386" s="147" t="str">
        <f>'2020_1-2-4_Download'!$I$8</f>
        <v>Irak</v>
      </c>
      <c r="D2386" s="5" t="s">
        <v>71</v>
      </c>
      <c r="E2386" s="5">
        <f>'2020_1-2-4_Download'!I107</f>
        <v>90</v>
      </c>
    </row>
    <row r="2387" spans="1:5">
      <c r="A2387" s="5">
        <f>'2020_1-2-4_Download'!D108</f>
        <v>2011</v>
      </c>
      <c r="B2387" s="5" t="str">
        <f>'2020_1-2-4_Download'!C108</f>
        <v>Oldenburg</v>
      </c>
      <c r="C2387" s="147" t="str">
        <f>'2020_1-2-4_Download'!$I$8</f>
        <v>Irak</v>
      </c>
      <c r="D2387" s="5" t="s">
        <v>71</v>
      </c>
      <c r="E2387" s="5">
        <f>'2020_1-2-4_Download'!I108</f>
        <v>580</v>
      </c>
    </row>
    <row r="2388" spans="1:5">
      <c r="A2388" s="5">
        <f>'2020_1-2-4_Download'!D109</f>
        <v>2011</v>
      </c>
      <c r="B2388" s="5" t="str">
        <f>'2020_1-2-4_Download'!C109</f>
        <v>Osnabrück</v>
      </c>
      <c r="C2388" s="147" t="str">
        <f>'2020_1-2-4_Download'!$I$8</f>
        <v>Irak</v>
      </c>
      <c r="D2388" s="5" t="s">
        <v>71</v>
      </c>
      <c r="E2388" s="5">
        <f>'2020_1-2-4_Download'!I109</f>
        <v>151</v>
      </c>
    </row>
    <row r="2389" spans="1:5">
      <c r="A2389" s="5">
        <f>'2020_1-2-4_Download'!D110</f>
        <v>2011</v>
      </c>
      <c r="B2389" s="5" t="str">
        <f>'2020_1-2-4_Download'!C110</f>
        <v>Vechta</v>
      </c>
      <c r="C2389" s="147" t="str">
        <f>'2020_1-2-4_Download'!$I$8</f>
        <v>Irak</v>
      </c>
      <c r="D2389" s="5" t="s">
        <v>71</v>
      </c>
      <c r="E2389" s="5">
        <f>'2020_1-2-4_Download'!I110</f>
        <v>256</v>
      </c>
    </row>
    <row r="2390" spans="1:5">
      <c r="A2390" s="5">
        <f>'2020_1-2-4_Download'!D111</f>
        <v>2011</v>
      </c>
      <c r="B2390" s="5" t="str">
        <f>'2020_1-2-4_Download'!C111</f>
        <v>Wesermarsch</v>
      </c>
      <c r="C2390" s="147" t="str">
        <f>'2020_1-2-4_Download'!$I$8</f>
        <v>Irak</v>
      </c>
      <c r="D2390" s="5" t="s">
        <v>71</v>
      </c>
      <c r="E2390" s="5">
        <f>'2020_1-2-4_Download'!I111</f>
        <v>58</v>
      </c>
    </row>
    <row r="2391" spans="1:5">
      <c r="A2391" s="5">
        <f>'2020_1-2-4_Download'!D112</f>
        <v>2011</v>
      </c>
      <c r="B2391" s="5" t="str">
        <f>'2020_1-2-4_Download'!C112</f>
        <v>Wittmund</v>
      </c>
      <c r="C2391" s="147" t="str">
        <f>'2020_1-2-4_Download'!$I$8</f>
        <v>Irak</v>
      </c>
      <c r="D2391" s="5" t="s">
        <v>71</v>
      </c>
      <c r="E2391" s="5">
        <f>'2020_1-2-4_Download'!I112</f>
        <v>9</v>
      </c>
    </row>
    <row r="2392" spans="1:5">
      <c r="A2392" s="5">
        <f>'2020_1-2-4_Download'!D113</f>
        <v>2011</v>
      </c>
      <c r="B2392" s="5" t="str">
        <f>'2020_1-2-4_Download'!C113</f>
        <v>Statistische Region Weser-Ems</v>
      </c>
      <c r="C2392" s="147" t="str">
        <f>'2020_1-2-4_Download'!$I$8</f>
        <v>Irak</v>
      </c>
      <c r="D2392" s="5" t="s">
        <v>71</v>
      </c>
      <c r="E2392" s="5">
        <f>'2020_1-2-4_Download'!I113</f>
        <v>3228</v>
      </c>
    </row>
    <row r="2393" spans="1:5">
      <c r="A2393" s="5">
        <f>'2020_1-2-4_Download'!D114</f>
        <v>2011</v>
      </c>
      <c r="B2393" s="5" t="str">
        <f>'2020_1-2-4_Download'!C114</f>
        <v>Niedersachsen</v>
      </c>
      <c r="C2393" s="147" t="str">
        <f>'2020_1-2-4_Download'!$I$8</f>
        <v>Irak</v>
      </c>
      <c r="D2393" s="5" t="s">
        <v>71</v>
      </c>
      <c r="E2393" s="5">
        <f>'2020_1-2-4_Download'!I114</f>
        <v>9326</v>
      </c>
    </row>
    <row r="2394" spans="1:5">
      <c r="A2394" s="5">
        <f>'2020_1-2-4_Download'!D115</f>
        <v>2012</v>
      </c>
      <c r="B2394" s="5" t="str">
        <f>'2020_1-2-4_Download'!C115</f>
        <v>Braunschweig  Stadt</v>
      </c>
      <c r="C2394" s="147" t="str">
        <f>'2020_1-2-4_Download'!$I$8</f>
        <v>Irak</v>
      </c>
      <c r="D2394" s="5" t="s">
        <v>71</v>
      </c>
      <c r="E2394" s="5">
        <f>'2020_1-2-4_Download'!I115</f>
        <v>164</v>
      </c>
    </row>
    <row r="2395" spans="1:5">
      <c r="A2395" s="5">
        <f>'2020_1-2-4_Download'!D116</f>
        <v>2012</v>
      </c>
      <c r="B2395" s="5" t="str">
        <f>'2020_1-2-4_Download'!C116</f>
        <v>Salzgitter  Stadt</v>
      </c>
      <c r="C2395" s="147" t="str">
        <f>'2020_1-2-4_Download'!$I$8</f>
        <v>Irak</v>
      </c>
      <c r="D2395" s="5" t="s">
        <v>71</v>
      </c>
      <c r="E2395" s="5">
        <f>'2020_1-2-4_Download'!I116</f>
        <v>73</v>
      </c>
    </row>
    <row r="2396" spans="1:5">
      <c r="A2396" s="5">
        <f>'2020_1-2-4_Download'!D117</f>
        <v>2012</v>
      </c>
      <c r="B2396" s="5" t="str">
        <f>'2020_1-2-4_Download'!C117</f>
        <v>Wolfsburg  Stadt</v>
      </c>
      <c r="C2396" s="147" t="str">
        <f>'2020_1-2-4_Download'!$I$8</f>
        <v>Irak</v>
      </c>
      <c r="D2396" s="5" t="s">
        <v>71</v>
      </c>
      <c r="E2396" s="5">
        <f>'2020_1-2-4_Download'!I117</f>
        <v>191</v>
      </c>
    </row>
    <row r="2397" spans="1:5">
      <c r="A2397" s="5">
        <f>'2020_1-2-4_Download'!D118</f>
        <v>2012</v>
      </c>
      <c r="B2397" s="5" t="str">
        <f>'2020_1-2-4_Download'!C118</f>
        <v>Gifhorn</v>
      </c>
      <c r="C2397" s="147" t="str">
        <f>'2020_1-2-4_Download'!$I$8</f>
        <v>Irak</v>
      </c>
      <c r="D2397" s="5" t="s">
        <v>71</v>
      </c>
      <c r="E2397" s="5">
        <f>'2020_1-2-4_Download'!I118</f>
        <v>93</v>
      </c>
    </row>
    <row r="2398" spans="1:5">
      <c r="A2398" s="5">
        <f>'2020_1-2-4_Download'!D119</f>
        <v>2012</v>
      </c>
      <c r="B2398" s="5" t="str">
        <f>'2020_1-2-4_Download'!C119</f>
        <v>Goslar</v>
      </c>
      <c r="C2398" s="147" t="str">
        <f>'2020_1-2-4_Download'!$I$8</f>
        <v>Irak</v>
      </c>
      <c r="D2398" s="5" t="s">
        <v>71</v>
      </c>
      <c r="E2398" s="5">
        <f>'2020_1-2-4_Download'!I119</f>
        <v>34</v>
      </c>
    </row>
    <row r="2399" spans="1:5">
      <c r="A2399" s="5">
        <f>'2020_1-2-4_Download'!D120</f>
        <v>2012</v>
      </c>
      <c r="B2399" s="5" t="str">
        <f>'2020_1-2-4_Download'!C120</f>
        <v>Helmstedt</v>
      </c>
      <c r="C2399" s="147" t="str">
        <f>'2020_1-2-4_Download'!$I$8</f>
        <v>Irak</v>
      </c>
      <c r="D2399" s="5" t="s">
        <v>71</v>
      </c>
      <c r="E2399" s="5">
        <f>'2020_1-2-4_Download'!I120</f>
        <v>59</v>
      </c>
    </row>
    <row r="2400" spans="1:5">
      <c r="A2400" s="5">
        <f>'2020_1-2-4_Download'!D121</f>
        <v>2012</v>
      </c>
      <c r="B2400" s="5" t="str">
        <f>'2020_1-2-4_Download'!C121</f>
        <v>Northeim</v>
      </c>
      <c r="C2400" s="147" t="str">
        <f>'2020_1-2-4_Download'!$I$8</f>
        <v>Irak</v>
      </c>
      <c r="D2400" s="5" t="s">
        <v>71</v>
      </c>
      <c r="E2400" s="5">
        <f>'2020_1-2-4_Download'!I121</f>
        <v>78</v>
      </c>
    </row>
    <row r="2401" spans="1:5">
      <c r="A2401" s="5">
        <f>'2020_1-2-4_Download'!D122</f>
        <v>2012</v>
      </c>
      <c r="B2401" s="5" t="str">
        <f>'2020_1-2-4_Download'!C122</f>
        <v>Peine</v>
      </c>
      <c r="C2401" s="147" t="str">
        <f>'2020_1-2-4_Download'!$I$8</f>
        <v>Irak</v>
      </c>
      <c r="D2401" s="5" t="s">
        <v>71</v>
      </c>
      <c r="E2401" s="5">
        <f>'2020_1-2-4_Download'!I122</f>
        <v>108</v>
      </c>
    </row>
    <row r="2402" spans="1:5">
      <c r="A2402" s="5">
        <f>'2020_1-2-4_Download'!D123</f>
        <v>2012</v>
      </c>
      <c r="B2402" s="5" t="str">
        <f>'2020_1-2-4_Download'!C123</f>
        <v>Wolfenbüttel</v>
      </c>
      <c r="C2402" s="147" t="str">
        <f>'2020_1-2-4_Download'!$I$8</f>
        <v>Irak</v>
      </c>
      <c r="D2402" s="5" t="s">
        <v>71</v>
      </c>
      <c r="E2402" s="5">
        <f>'2020_1-2-4_Download'!I123</f>
        <v>48</v>
      </c>
    </row>
    <row r="2403" spans="1:5">
      <c r="A2403" s="5">
        <f>'2020_1-2-4_Download'!D124</f>
        <v>2012</v>
      </c>
      <c r="B2403" s="5" t="str">
        <f>'2020_1-2-4_Download'!C124</f>
        <v>Göttingen</v>
      </c>
      <c r="C2403" s="147" t="str">
        <f>'2020_1-2-4_Download'!$I$8</f>
        <v>Irak</v>
      </c>
      <c r="D2403" s="5" t="s">
        <v>71</v>
      </c>
      <c r="E2403" s="5">
        <f>'2020_1-2-4_Download'!I124</f>
        <v>294</v>
      </c>
    </row>
    <row r="2404" spans="1:5">
      <c r="A2404" s="5">
        <f>'2020_1-2-4_Download'!D125</f>
        <v>2012</v>
      </c>
      <c r="B2404" s="5" t="str">
        <f>'2020_1-2-4_Download'!C125</f>
        <v>Statistische Region Braunschweig</v>
      </c>
      <c r="C2404" s="147" t="str">
        <f>'2020_1-2-4_Download'!$I$8</f>
        <v>Irak</v>
      </c>
      <c r="D2404" s="5" t="s">
        <v>71</v>
      </c>
      <c r="E2404" s="5">
        <f>'2020_1-2-4_Download'!I125</f>
        <v>1142</v>
      </c>
    </row>
    <row r="2405" spans="1:5">
      <c r="A2405" s="5">
        <f>'2020_1-2-4_Download'!D126</f>
        <v>2012</v>
      </c>
      <c r="B2405" s="5" t="str">
        <f>'2020_1-2-4_Download'!C126</f>
        <v>Hannover  Region</v>
      </c>
      <c r="C2405" s="147" t="str">
        <f>'2020_1-2-4_Download'!$I$8</f>
        <v>Irak</v>
      </c>
      <c r="D2405" s="5" t="s">
        <v>71</v>
      </c>
      <c r="E2405" s="5">
        <f>'2020_1-2-4_Download'!I126</f>
        <v>3313</v>
      </c>
    </row>
    <row r="2406" spans="1:5">
      <c r="A2406" s="5">
        <f>'2020_1-2-4_Download'!D127</f>
        <v>2012</v>
      </c>
      <c r="B2406" s="5" t="str">
        <f>'2020_1-2-4_Download'!C127</f>
        <v>dav. Hannover  Lhst.</v>
      </c>
      <c r="C2406" s="147" t="str">
        <f>'2020_1-2-4_Download'!$I$8</f>
        <v>Irak</v>
      </c>
      <c r="D2406" s="5" t="s">
        <v>71</v>
      </c>
      <c r="E2406" s="5">
        <f>'2020_1-2-4_Download'!I127</f>
        <v>2004</v>
      </c>
    </row>
    <row r="2407" spans="1:5">
      <c r="A2407" s="5">
        <f>'2020_1-2-4_Download'!D128</f>
        <v>2012</v>
      </c>
      <c r="B2407" s="5" t="str">
        <f>'2020_1-2-4_Download'!C128</f>
        <v>dav. Hannover  Umland</v>
      </c>
      <c r="C2407" s="147" t="str">
        <f>'2020_1-2-4_Download'!$I$8</f>
        <v>Irak</v>
      </c>
      <c r="D2407" s="5" t="s">
        <v>71</v>
      </c>
      <c r="E2407" s="5">
        <f>'2020_1-2-4_Download'!I128</f>
        <v>1309</v>
      </c>
    </row>
    <row r="2408" spans="1:5">
      <c r="A2408" s="5">
        <f>'2020_1-2-4_Download'!D129</f>
        <v>2012</v>
      </c>
      <c r="B2408" s="5" t="str">
        <f>'2020_1-2-4_Download'!C129</f>
        <v>Diepholz</v>
      </c>
      <c r="C2408" s="147" t="str">
        <f>'2020_1-2-4_Download'!$I$8</f>
        <v>Irak</v>
      </c>
      <c r="D2408" s="5" t="s">
        <v>71</v>
      </c>
      <c r="E2408" s="5">
        <f>'2020_1-2-4_Download'!I129</f>
        <v>93</v>
      </c>
    </row>
    <row r="2409" spans="1:5">
      <c r="A2409" s="5">
        <f>'2020_1-2-4_Download'!D130</f>
        <v>2012</v>
      </c>
      <c r="B2409" s="5" t="str">
        <f>'2020_1-2-4_Download'!C130</f>
        <v>Hameln-Pyrmont</v>
      </c>
      <c r="C2409" s="147" t="str">
        <f>'2020_1-2-4_Download'!$I$8</f>
        <v>Irak</v>
      </c>
      <c r="D2409" s="5" t="s">
        <v>71</v>
      </c>
      <c r="E2409" s="5">
        <f>'2020_1-2-4_Download'!I130</f>
        <v>68</v>
      </c>
    </row>
    <row r="2410" spans="1:5">
      <c r="A2410" s="5">
        <f>'2020_1-2-4_Download'!D131</f>
        <v>2012</v>
      </c>
      <c r="B2410" s="5" t="str">
        <f>'2020_1-2-4_Download'!C131</f>
        <v>Hildesheim</v>
      </c>
      <c r="C2410" s="147" t="str">
        <f>'2020_1-2-4_Download'!$I$8</f>
        <v>Irak</v>
      </c>
      <c r="D2410" s="5" t="s">
        <v>71</v>
      </c>
      <c r="E2410" s="5">
        <f>'2020_1-2-4_Download'!I131</f>
        <v>385</v>
      </c>
    </row>
    <row r="2411" spans="1:5">
      <c r="A2411" s="5">
        <f>'2020_1-2-4_Download'!D132</f>
        <v>2012</v>
      </c>
      <c r="B2411" s="5" t="str">
        <f>'2020_1-2-4_Download'!C132</f>
        <v>Holzminden</v>
      </c>
      <c r="C2411" s="147" t="str">
        <f>'2020_1-2-4_Download'!$I$8</f>
        <v>Irak</v>
      </c>
      <c r="D2411" s="5" t="s">
        <v>71</v>
      </c>
      <c r="E2411" s="5">
        <f>'2020_1-2-4_Download'!I132</f>
        <v>10</v>
      </c>
    </row>
    <row r="2412" spans="1:5">
      <c r="A2412" s="5">
        <f>'2020_1-2-4_Download'!D133</f>
        <v>2012</v>
      </c>
      <c r="B2412" s="5" t="str">
        <f>'2020_1-2-4_Download'!C133</f>
        <v>Nienburg (Weser)</v>
      </c>
      <c r="C2412" s="147" t="str">
        <f>'2020_1-2-4_Download'!$I$8</f>
        <v>Irak</v>
      </c>
      <c r="D2412" s="5" t="s">
        <v>71</v>
      </c>
      <c r="E2412" s="5">
        <f>'2020_1-2-4_Download'!I133</f>
        <v>104</v>
      </c>
    </row>
    <row r="2413" spans="1:5">
      <c r="A2413" s="5">
        <f>'2020_1-2-4_Download'!D134</f>
        <v>2012</v>
      </c>
      <c r="B2413" s="5" t="str">
        <f>'2020_1-2-4_Download'!C134</f>
        <v>Schaumburg</v>
      </c>
      <c r="C2413" s="147" t="str">
        <f>'2020_1-2-4_Download'!$I$8</f>
        <v>Irak</v>
      </c>
      <c r="D2413" s="5" t="s">
        <v>71</v>
      </c>
      <c r="E2413" s="5">
        <f>'2020_1-2-4_Download'!I134</f>
        <v>102</v>
      </c>
    </row>
    <row r="2414" spans="1:5">
      <c r="A2414" s="5">
        <f>'2020_1-2-4_Download'!D135</f>
        <v>2012</v>
      </c>
      <c r="B2414" s="5" t="str">
        <f>'2020_1-2-4_Download'!C135</f>
        <v>Statistische Region Hannover</v>
      </c>
      <c r="C2414" s="147" t="str">
        <f>'2020_1-2-4_Download'!$I$8</f>
        <v>Irak</v>
      </c>
      <c r="D2414" s="5" t="s">
        <v>71</v>
      </c>
      <c r="E2414" s="5">
        <f>'2020_1-2-4_Download'!I135</f>
        <v>4075</v>
      </c>
    </row>
    <row r="2415" spans="1:5">
      <c r="A2415" s="5">
        <f>'2020_1-2-4_Download'!D136</f>
        <v>2012</v>
      </c>
      <c r="B2415" s="5" t="str">
        <f>'2020_1-2-4_Download'!C136</f>
        <v>Celle</v>
      </c>
      <c r="C2415" s="147" t="str">
        <f>'2020_1-2-4_Download'!$I$8</f>
        <v>Irak</v>
      </c>
      <c r="D2415" s="5" t="s">
        <v>71</v>
      </c>
      <c r="E2415" s="5">
        <f>'2020_1-2-4_Download'!I136</f>
        <v>291</v>
      </c>
    </row>
    <row r="2416" spans="1:5">
      <c r="A2416" s="5">
        <f>'2020_1-2-4_Download'!D137</f>
        <v>2012</v>
      </c>
      <c r="B2416" s="5" t="str">
        <f>'2020_1-2-4_Download'!C137</f>
        <v>Cuxhaven</v>
      </c>
      <c r="C2416" s="147" t="str">
        <f>'2020_1-2-4_Download'!$I$8</f>
        <v>Irak</v>
      </c>
      <c r="D2416" s="5" t="s">
        <v>71</v>
      </c>
      <c r="E2416" s="5">
        <f>'2020_1-2-4_Download'!I137</f>
        <v>63</v>
      </c>
    </row>
    <row r="2417" spans="1:5">
      <c r="A2417" s="5">
        <f>'2020_1-2-4_Download'!D138</f>
        <v>2012</v>
      </c>
      <c r="B2417" s="5" t="str">
        <f>'2020_1-2-4_Download'!C138</f>
        <v>Harburg</v>
      </c>
      <c r="C2417" s="147" t="str">
        <f>'2020_1-2-4_Download'!$I$8</f>
        <v>Irak</v>
      </c>
      <c r="D2417" s="5" t="s">
        <v>71</v>
      </c>
      <c r="E2417" s="5">
        <f>'2020_1-2-4_Download'!I138</f>
        <v>51</v>
      </c>
    </row>
    <row r="2418" spans="1:5">
      <c r="A2418" s="5">
        <f>'2020_1-2-4_Download'!D139</f>
        <v>2012</v>
      </c>
      <c r="B2418" s="5" t="str">
        <f>'2020_1-2-4_Download'!C139</f>
        <v>Lüchow-Dannenberg</v>
      </c>
      <c r="C2418" s="147" t="str">
        <f>'2020_1-2-4_Download'!$I$8</f>
        <v>Irak</v>
      </c>
      <c r="D2418" s="5" t="s">
        <v>71</v>
      </c>
      <c r="E2418" s="5">
        <f>'2020_1-2-4_Download'!I139</f>
        <v>1</v>
      </c>
    </row>
    <row r="2419" spans="1:5">
      <c r="A2419" s="5">
        <f>'2020_1-2-4_Download'!D140</f>
        <v>2012</v>
      </c>
      <c r="B2419" s="5" t="str">
        <f>'2020_1-2-4_Download'!C140</f>
        <v>Lüneburg</v>
      </c>
      <c r="C2419" s="147" t="str">
        <f>'2020_1-2-4_Download'!$I$8</f>
        <v>Irak</v>
      </c>
      <c r="D2419" s="5" t="s">
        <v>71</v>
      </c>
      <c r="E2419" s="5">
        <f>'2020_1-2-4_Download'!I140</f>
        <v>121</v>
      </c>
    </row>
    <row r="2420" spans="1:5">
      <c r="A2420" s="5">
        <f>'2020_1-2-4_Download'!D141</f>
        <v>2012</v>
      </c>
      <c r="B2420" s="5" t="str">
        <f>'2020_1-2-4_Download'!C141</f>
        <v>Osterholz</v>
      </c>
      <c r="C2420" s="147" t="str">
        <f>'2020_1-2-4_Download'!$I$8</f>
        <v>Irak</v>
      </c>
      <c r="D2420" s="5" t="s">
        <v>71</v>
      </c>
      <c r="E2420" s="5">
        <f>'2020_1-2-4_Download'!I141</f>
        <v>26</v>
      </c>
    </row>
    <row r="2421" spans="1:5">
      <c r="A2421" s="5">
        <f>'2020_1-2-4_Download'!D142</f>
        <v>2012</v>
      </c>
      <c r="B2421" s="5" t="str">
        <f>'2020_1-2-4_Download'!C142</f>
        <v>Rotenburg (Wümme)</v>
      </c>
      <c r="C2421" s="147" t="str">
        <f>'2020_1-2-4_Download'!$I$8</f>
        <v>Irak</v>
      </c>
      <c r="D2421" s="5" t="s">
        <v>71</v>
      </c>
      <c r="E2421" s="5">
        <f>'2020_1-2-4_Download'!I142</f>
        <v>42</v>
      </c>
    </row>
    <row r="2422" spans="1:5">
      <c r="A2422" s="5">
        <f>'2020_1-2-4_Download'!D143</f>
        <v>2012</v>
      </c>
      <c r="B2422" s="5" t="str">
        <f>'2020_1-2-4_Download'!C143</f>
        <v>Heidekreis</v>
      </c>
      <c r="C2422" s="147" t="str">
        <f>'2020_1-2-4_Download'!$I$8</f>
        <v>Irak</v>
      </c>
      <c r="D2422" s="5" t="s">
        <v>71</v>
      </c>
      <c r="E2422" s="5">
        <f>'2020_1-2-4_Download'!I143</f>
        <v>84</v>
      </c>
    </row>
    <row r="2423" spans="1:5">
      <c r="A2423" s="5">
        <f>'2020_1-2-4_Download'!D144</f>
        <v>2012</v>
      </c>
      <c r="B2423" s="5" t="str">
        <f>'2020_1-2-4_Download'!C144</f>
        <v>Stade</v>
      </c>
      <c r="C2423" s="147" t="str">
        <f>'2020_1-2-4_Download'!$I$8</f>
        <v>Irak</v>
      </c>
      <c r="D2423" s="5" t="s">
        <v>71</v>
      </c>
      <c r="E2423" s="5">
        <f>'2020_1-2-4_Download'!I144</f>
        <v>61</v>
      </c>
    </row>
    <row r="2424" spans="1:5">
      <c r="A2424" s="5">
        <f>'2020_1-2-4_Download'!D145</f>
        <v>2012</v>
      </c>
      <c r="B2424" s="5" t="str">
        <f>'2020_1-2-4_Download'!C145</f>
        <v>Uelzen</v>
      </c>
      <c r="C2424" s="147" t="str">
        <f>'2020_1-2-4_Download'!$I$8</f>
        <v>Irak</v>
      </c>
      <c r="D2424" s="5" t="s">
        <v>71</v>
      </c>
      <c r="E2424" s="5">
        <f>'2020_1-2-4_Download'!I145</f>
        <v>27</v>
      </c>
    </row>
    <row r="2425" spans="1:5">
      <c r="A2425" s="5">
        <f>'2020_1-2-4_Download'!D146</f>
        <v>2012</v>
      </c>
      <c r="B2425" s="5" t="str">
        <f>'2020_1-2-4_Download'!C146</f>
        <v>Verden</v>
      </c>
      <c r="C2425" s="147" t="str">
        <f>'2020_1-2-4_Download'!$I$8</f>
        <v>Irak</v>
      </c>
      <c r="D2425" s="5" t="s">
        <v>71</v>
      </c>
      <c r="E2425" s="5">
        <f>'2020_1-2-4_Download'!I146</f>
        <v>146</v>
      </c>
    </row>
    <row r="2426" spans="1:5">
      <c r="A2426" s="5">
        <f>'2020_1-2-4_Download'!D147</f>
        <v>2012</v>
      </c>
      <c r="B2426" s="5" t="str">
        <f>'2020_1-2-4_Download'!C147</f>
        <v>Statistische Region Lüneburg</v>
      </c>
      <c r="C2426" s="147" t="str">
        <f>'2020_1-2-4_Download'!$I$8</f>
        <v>Irak</v>
      </c>
      <c r="D2426" s="5" t="s">
        <v>71</v>
      </c>
      <c r="E2426" s="5">
        <f>'2020_1-2-4_Download'!I147</f>
        <v>913</v>
      </c>
    </row>
    <row r="2427" spans="1:5">
      <c r="A2427" s="5">
        <f>'2020_1-2-4_Download'!D148</f>
        <v>2012</v>
      </c>
      <c r="B2427" s="5" t="str">
        <f>'2020_1-2-4_Download'!C148</f>
        <v>Delmenhorst  Stadt</v>
      </c>
      <c r="C2427" s="147" t="str">
        <f>'2020_1-2-4_Download'!$I$8</f>
        <v>Irak</v>
      </c>
      <c r="D2427" s="5" t="s">
        <v>71</v>
      </c>
      <c r="E2427" s="5">
        <f>'2020_1-2-4_Download'!I148</f>
        <v>168</v>
      </c>
    </row>
    <row r="2428" spans="1:5">
      <c r="A2428" s="5">
        <f>'2020_1-2-4_Download'!D149</f>
        <v>2012</v>
      </c>
      <c r="B2428" s="5" t="str">
        <f>'2020_1-2-4_Download'!C149</f>
        <v>Emden  Stadt</v>
      </c>
      <c r="C2428" s="147" t="str">
        <f>'2020_1-2-4_Download'!$I$8</f>
        <v>Irak</v>
      </c>
      <c r="D2428" s="5" t="s">
        <v>71</v>
      </c>
      <c r="E2428" s="5">
        <f>'2020_1-2-4_Download'!I149</f>
        <v>44</v>
      </c>
    </row>
    <row r="2429" spans="1:5">
      <c r="A2429" s="5">
        <f>'2020_1-2-4_Download'!D150</f>
        <v>2012</v>
      </c>
      <c r="B2429" s="5" t="str">
        <f>'2020_1-2-4_Download'!C150</f>
        <v>Oldenburg(Oldb)  Stadt</v>
      </c>
      <c r="C2429" s="147" t="str">
        <f>'2020_1-2-4_Download'!$I$8</f>
        <v>Irak</v>
      </c>
      <c r="D2429" s="5" t="s">
        <v>71</v>
      </c>
      <c r="E2429" s="5">
        <f>'2020_1-2-4_Download'!I150</f>
        <v>938</v>
      </c>
    </row>
    <row r="2430" spans="1:5">
      <c r="A2430" s="5">
        <f>'2020_1-2-4_Download'!D151</f>
        <v>2012</v>
      </c>
      <c r="B2430" s="5" t="str">
        <f>'2020_1-2-4_Download'!C151</f>
        <v>Osnabrück  Stadt</v>
      </c>
      <c r="C2430" s="147" t="str">
        <f>'2020_1-2-4_Download'!$I$8</f>
        <v>Irak</v>
      </c>
      <c r="D2430" s="5" t="s">
        <v>71</v>
      </c>
      <c r="E2430" s="5">
        <f>'2020_1-2-4_Download'!I151</f>
        <v>92</v>
      </c>
    </row>
    <row r="2431" spans="1:5">
      <c r="A2431" s="5">
        <f>'2020_1-2-4_Download'!D152</f>
        <v>2012</v>
      </c>
      <c r="B2431" s="5" t="str">
        <f>'2020_1-2-4_Download'!C152</f>
        <v>Wilhelmshaven  Stadt</v>
      </c>
      <c r="C2431" s="147" t="str">
        <f>'2020_1-2-4_Download'!$I$8</f>
        <v>Irak</v>
      </c>
      <c r="D2431" s="5" t="s">
        <v>71</v>
      </c>
      <c r="E2431" s="5">
        <f>'2020_1-2-4_Download'!I152</f>
        <v>120</v>
      </c>
    </row>
    <row r="2432" spans="1:5">
      <c r="A2432" s="5">
        <f>'2020_1-2-4_Download'!D153</f>
        <v>2012</v>
      </c>
      <c r="B2432" s="5" t="str">
        <f>'2020_1-2-4_Download'!C153</f>
        <v>Ammerland</v>
      </c>
      <c r="C2432" s="147" t="str">
        <f>'2020_1-2-4_Download'!$I$8</f>
        <v>Irak</v>
      </c>
      <c r="D2432" s="5" t="s">
        <v>71</v>
      </c>
      <c r="E2432" s="5">
        <f>'2020_1-2-4_Download'!I153</f>
        <v>93</v>
      </c>
    </row>
    <row r="2433" spans="1:5">
      <c r="A2433" s="5">
        <f>'2020_1-2-4_Download'!D154</f>
        <v>2012</v>
      </c>
      <c r="B2433" s="5" t="str">
        <f>'2020_1-2-4_Download'!C154</f>
        <v>Aurich</v>
      </c>
      <c r="C2433" s="147" t="str">
        <f>'2020_1-2-4_Download'!$I$8</f>
        <v>Irak</v>
      </c>
      <c r="D2433" s="5" t="s">
        <v>71</v>
      </c>
      <c r="E2433" s="5">
        <f>'2020_1-2-4_Download'!I154</f>
        <v>64</v>
      </c>
    </row>
    <row r="2434" spans="1:5">
      <c r="A2434" s="5">
        <f>'2020_1-2-4_Download'!D155</f>
        <v>2012</v>
      </c>
      <c r="B2434" s="5" t="str">
        <f>'2020_1-2-4_Download'!C155</f>
        <v>Cloppenburg</v>
      </c>
      <c r="C2434" s="147" t="str">
        <f>'2020_1-2-4_Download'!$I$8</f>
        <v>Irak</v>
      </c>
      <c r="D2434" s="5" t="s">
        <v>71</v>
      </c>
      <c r="E2434" s="5">
        <f>'2020_1-2-4_Download'!I155</f>
        <v>438</v>
      </c>
    </row>
    <row r="2435" spans="1:5">
      <c r="A2435" s="5">
        <f>'2020_1-2-4_Download'!D156</f>
        <v>2012</v>
      </c>
      <c r="B2435" s="5" t="str">
        <f>'2020_1-2-4_Download'!C156</f>
        <v>Emsland</v>
      </c>
      <c r="C2435" s="147" t="str">
        <f>'2020_1-2-4_Download'!$I$8</f>
        <v>Irak</v>
      </c>
      <c r="D2435" s="5" t="s">
        <v>71</v>
      </c>
      <c r="E2435" s="5">
        <f>'2020_1-2-4_Download'!I156</f>
        <v>130</v>
      </c>
    </row>
    <row r="2436" spans="1:5">
      <c r="A2436" s="5">
        <f>'2020_1-2-4_Download'!D157</f>
        <v>2012</v>
      </c>
      <c r="B2436" s="5" t="str">
        <f>'2020_1-2-4_Download'!C157</f>
        <v>Friesland</v>
      </c>
      <c r="C2436" s="147" t="str">
        <f>'2020_1-2-4_Download'!$I$8</f>
        <v>Irak</v>
      </c>
      <c r="D2436" s="5" t="s">
        <v>71</v>
      </c>
      <c r="E2436" s="5">
        <f>'2020_1-2-4_Download'!I157</f>
        <v>34</v>
      </c>
    </row>
    <row r="2437" spans="1:5">
      <c r="A2437" s="5">
        <f>'2020_1-2-4_Download'!D158</f>
        <v>2012</v>
      </c>
      <c r="B2437" s="5" t="str">
        <f>'2020_1-2-4_Download'!C158</f>
        <v>Grafschaft Bentheim</v>
      </c>
      <c r="C2437" s="147" t="str">
        <f>'2020_1-2-4_Download'!$I$8</f>
        <v>Irak</v>
      </c>
      <c r="D2437" s="5" t="s">
        <v>71</v>
      </c>
      <c r="E2437" s="5">
        <f>'2020_1-2-4_Download'!I158</f>
        <v>82</v>
      </c>
    </row>
    <row r="2438" spans="1:5">
      <c r="A2438" s="5">
        <f>'2020_1-2-4_Download'!D159</f>
        <v>2012</v>
      </c>
      <c r="B2438" s="5" t="str">
        <f>'2020_1-2-4_Download'!C159</f>
        <v>Leer</v>
      </c>
      <c r="C2438" s="147" t="str">
        <f>'2020_1-2-4_Download'!$I$8</f>
        <v>Irak</v>
      </c>
      <c r="D2438" s="5" t="s">
        <v>71</v>
      </c>
      <c r="E2438" s="5">
        <f>'2020_1-2-4_Download'!I159</f>
        <v>88</v>
      </c>
    </row>
    <row r="2439" spans="1:5">
      <c r="A2439" s="5">
        <f>'2020_1-2-4_Download'!D160</f>
        <v>2012</v>
      </c>
      <c r="B2439" s="5" t="str">
        <f>'2020_1-2-4_Download'!C160</f>
        <v>Oldenburg</v>
      </c>
      <c r="C2439" s="147" t="str">
        <f>'2020_1-2-4_Download'!$I$8</f>
        <v>Irak</v>
      </c>
      <c r="D2439" s="5" t="s">
        <v>71</v>
      </c>
      <c r="E2439" s="5">
        <f>'2020_1-2-4_Download'!I160</f>
        <v>544</v>
      </c>
    </row>
    <row r="2440" spans="1:5">
      <c r="A2440" s="5">
        <f>'2020_1-2-4_Download'!D161</f>
        <v>2012</v>
      </c>
      <c r="B2440" s="5" t="str">
        <f>'2020_1-2-4_Download'!C161</f>
        <v>Osnabrück</v>
      </c>
      <c r="C2440" s="147" t="str">
        <f>'2020_1-2-4_Download'!$I$8</f>
        <v>Irak</v>
      </c>
      <c r="D2440" s="5" t="s">
        <v>71</v>
      </c>
      <c r="E2440" s="5">
        <f>'2020_1-2-4_Download'!I161</f>
        <v>100</v>
      </c>
    </row>
    <row r="2441" spans="1:5">
      <c r="A2441" s="5">
        <f>'2020_1-2-4_Download'!D162</f>
        <v>2012</v>
      </c>
      <c r="B2441" s="5" t="str">
        <f>'2020_1-2-4_Download'!C162</f>
        <v>Vechta</v>
      </c>
      <c r="C2441" s="147" t="str">
        <f>'2020_1-2-4_Download'!$I$8</f>
        <v>Irak</v>
      </c>
      <c r="D2441" s="5" t="s">
        <v>71</v>
      </c>
      <c r="E2441" s="5">
        <f>'2020_1-2-4_Download'!I162</f>
        <v>248</v>
      </c>
    </row>
    <row r="2442" spans="1:5">
      <c r="A2442" s="5">
        <f>'2020_1-2-4_Download'!D163</f>
        <v>2012</v>
      </c>
      <c r="B2442" s="5" t="str">
        <f>'2020_1-2-4_Download'!C163</f>
        <v>Wesermarsch</v>
      </c>
      <c r="C2442" s="147" t="str">
        <f>'2020_1-2-4_Download'!$I$8</f>
        <v>Irak</v>
      </c>
      <c r="D2442" s="5" t="s">
        <v>71</v>
      </c>
      <c r="E2442" s="5">
        <f>'2020_1-2-4_Download'!I163</f>
        <v>61</v>
      </c>
    </row>
    <row r="2443" spans="1:5">
      <c r="A2443" s="5">
        <f>'2020_1-2-4_Download'!D164</f>
        <v>2012</v>
      </c>
      <c r="B2443" s="5" t="str">
        <f>'2020_1-2-4_Download'!C164</f>
        <v>Wittmund</v>
      </c>
      <c r="C2443" s="147" t="str">
        <f>'2020_1-2-4_Download'!$I$8</f>
        <v>Irak</v>
      </c>
      <c r="D2443" s="5" t="s">
        <v>71</v>
      </c>
      <c r="E2443" s="5">
        <f>'2020_1-2-4_Download'!I164</f>
        <v>5</v>
      </c>
    </row>
    <row r="2444" spans="1:5">
      <c r="A2444" s="5">
        <f>'2020_1-2-4_Download'!D165</f>
        <v>2012</v>
      </c>
      <c r="B2444" s="5" t="str">
        <f>'2020_1-2-4_Download'!C165</f>
        <v>Statistische Region Weser-Ems</v>
      </c>
      <c r="C2444" s="147" t="str">
        <f>'2020_1-2-4_Download'!$I$8</f>
        <v>Irak</v>
      </c>
      <c r="D2444" s="5" t="s">
        <v>71</v>
      </c>
      <c r="E2444" s="5">
        <f>'2020_1-2-4_Download'!I165</f>
        <v>3249</v>
      </c>
    </row>
    <row r="2445" spans="1:5">
      <c r="A2445" s="5">
        <f>'2020_1-2-4_Download'!D166</f>
        <v>2012</v>
      </c>
      <c r="B2445" s="5" t="str">
        <f>'2020_1-2-4_Download'!C166</f>
        <v>Niedersachsen</v>
      </c>
      <c r="C2445" s="147" t="str">
        <f>'2020_1-2-4_Download'!$I$8</f>
        <v>Irak</v>
      </c>
      <c r="D2445" s="5" t="s">
        <v>71</v>
      </c>
      <c r="E2445" s="5">
        <f>'2020_1-2-4_Download'!I166</f>
        <v>9379</v>
      </c>
    </row>
    <row r="2446" spans="1:5">
      <c r="A2446" s="5">
        <f>'2020_1-2-4_Download'!D167</f>
        <v>2013</v>
      </c>
      <c r="B2446" s="5" t="str">
        <f>'2020_1-2-4_Download'!C167</f>
        <v>Braunschweig  Stadt</v>
      </c>
      <c r="C2446" s="147" t="str">
        <f>'2020_1-2-4_Download'!$I$8</f>
        <v>Irak</v>
      </c>
      <c r="D2446" s="5" t="s">
        <v>71</v>
      </c>
      <c r="E2446" s="5">
        <f>'2020_1-2-4_Download'!I167</f>
        <v>160</v>
      </c>
    </row>
    <row r="2447" spans="1:5">
      <c r="A2447" s="5">
        <f>'2020_1-2-4_Download'!D168</f>
        <v>2013</v>
      </c>
      <c r="B2447" s="5" t="str">
        <f>'2020_1-2-4_Download'!C168</f>
        <v>Salzgitter  Stadt</v>
      </c>
      <c r="C2447" s="147" t="str">
        <f>'2020_1-2-4_Download'!$I$8</f>
        <v>Irak</v>
      </c>
      <c r="D2447" s="5" t="s">
        <v>71</v>
      </c>
      <c r="E2447" s="5">
        <f>'2020_1-2-4_Download'!I168</f>
        <v>76</v>
      </c>
    </row>
    <row r="2448" spans="1:5">
      <c r="A2448" s="5">
        <f>'2020_1-2-4_Download'!D169</f>
        <v>2013</v>
      </c>
      <c r="B2448" s="5" t="str">
        <f>'2020_1-2-4_Download'!C169</f>
        <v>Wolfsburg  Stadt</v>
      </c>
      <c r="C2448" s="147" t="str">
        <f>'2020_1-2-4_Download'!$I$8</f>
        <v>Irak</v>
      </c>
      <c r="D2448" s="5" t="s">
        <v>71</v>
      </c>
      <c r="E2448" s="5">
        <f>'2020_1-2-4_Download'!I169</f>
        <v>183</v>
      </c>
    </row>
    <row r="2449" spans="1:5">
      <c r="A2449" s="5">
        <f>'2020_1-2-4_Download'!D170</f>
        <v>2013</v>
      </c>
      <c r="B2449" s="5" t="str">
        <f>'2020_1-2-4_Download'!C170</f>
        <v>Gifhorn</v>
      </c>
      <c r="C2449" s="147" t="str">
        <f>'2020_1-2-4_Download'!$I$8</f>
        <v>Irak</v>
      </c>
      <c r="D2449" s="5" t="s">
        <v>71</v>
      </c>
      <c r="E2449" s="5">
        <f>'2020_1-2-4_Download'!I170</f>
        <v>88</v>
      </c>
    </row>
    <row r="2450" spans="1:5">
      <c r="A2450" s="5">
        <f>'2020_1-2-4_Download'!D171</f>
        <v>2013</v>
      </c>
      <c r="B2450" s="5" t="str">
        <f>'2020_1-2-4_Download'!C171</f>
        <v>Goslar</v>
      </c>
      <c r="C2450" s="147" t="str">
        <f>'2020_1-2-4_Download'!$I$8</f>
        <v>Irak</v>
      </c>
      <c r="D2450" s="5" t="s">
        <v>71</v>
      </c>
      <c r="E2450" s="5">
        <f>'2020_1-2-4_Download'!I171</f>
        <v>39</v>
      </c>
    </row>
    <row r="2451" spans="1:5">
      <c r="A2451" s="5">
        <f>'2020_1-2-4_Download'!D172</f>
        <v>2013</v>
      </c>
      <c r="B2451" s="5" t="str">
        <f>'2020_1-2-4_Download'!C172</f>
        <v>Helmstedt</v>
      </c>
      <c r="C2451" s="147" t="str">
        <f>'2020_1-2-4_Download'!$I$8</f>
        <v>Irak</v>
      </c>
      <c r="D2451" s="5" t="s">
        <v>71</v>
      </c>
      <c r="E2451" s="5">
        <f>'2020_1-2-4_Download'!I172</f>
        <v>52</v>
      </c>
    </row>
    <row r="2452" spans="1:5">
      <c r="A2452" s="5">
        <f>'2020_1-2-4_Download'!D173</f>
        <v>2013</v>
      </c>
      <c r="B2452" s="5" t="str">
        <f>'2020_1-2-4_Download'!C173</f>
        <v>Northeim</v>
      </c>
      <c r="C2452" s="147" t="str">
        <f>'2020_1-2-4_Download'!$I$8</f>
        <v>Irak</v>
      </c>
      <c r="D2452" s="5" t="s">
        <v>71</v>
      </c>
      <c r="E2452" s="5">
        <f>'2020_1-2-4_Download'!I173</f>
        <v>77</v>
      </c>
    </row>
    <row r="2453" spans="1:5">
      <c r="A2453" s="5">
        <f>'2020_1-2-4_Download'!D174</f>
        <v>2013</v>
      </c>
      <c r="B2453" s="5" t="str">
        <f>'2020_1-2-4_Download'!C174</f>
        <v>Peine</v>
      </c>
      <c r="C2453" s="147" t="str">
        <f>'2020_1-2-4_Download'!$I$8</f>
        <v>Irak</v>
      </c>
      <c r="D2453" s="5" t="s">
        <v>71</v>
      </c>
      <c r="E2453" s="5">
        <f>'2020_1-2-4_Download'!I174</f>
        <v>123</v>
      </c>
    </row>
    <row r="2454" spans="1:5">
      <c r="A2454" s="5">
        <f>'2020_1-2-4_Download'!D175</f>
        <v>2013</v>
      </c>
      <c r="B2454" s="5" t="str">
        <f>'2020_1-2-4_Download'!C175</f>
        <v>Wolfenbüttel</v>
      </c>
      <c r="C2454" s="147" t="str">
        <f>'2020_1-2-4_Download'!$I$8</f>
        <v>Irak</v>
      </c>
      <c r="D2454" s="5" t="s">
        <v>71</v>
      </c>
      <c r="E2454" s="5">
        <f>'2020_1-2-4_Download'!I175</f>
        <v>39</v>
      </c>
    </row>
    <row r="2455" spans="1:5">
      <c r="A2455" s="5">
        <f>'2020_1-2-4_Download'!D176</f>
        <v>2013</v>
      </c>
      <c r="B2455" s="5" t="str">
        <f>'2020_1-2-4_Download'!C176</f>
        <v>Göttingen</v>
      </c>
      <c r="C2455" s="147" t="str">
        <f>'2020_1-2-4_Download'!$I$8</f>
        <v>Irak</v>
      </c>
      <c r="D2455" s="5" t="s">
        <v>71</v>
      </c>
      <c r="E2455" s="5">
        <f>'2020_1-2-4_Download'!I176</f>
        <v>270</v>
      </c>
    </row>
    <row r="2456" spans="1:5">
      <c r="A2456" s="5">
        <f>'2020_1-2-4_Download'!D177</f>
        <v>2013</v>
      </c>
      <c r="B2456" s="5" t="str">
        <f>'2020_1-2-4_Download'!C177</f>
        <v>Statistische Region Braunschweig</v>
      </c>
      <c r="C2456" s="147" t="str">
        <f>'2020_1-2-4_Download'!$I$8</f>
        <v>Irak</v>
      </c>
      <c r="D2456" s="5" t="s">
        <v>71</v>
      </c>
      <c r="E2456" s="5">
        <f>'2020_1-2-4_Download'!I177</f>
        <v>1107</v>
      </c>
    </row>
    <row r="2457" spans="1:5">
      <c r="A2457" s="5">
        <f>'2020_1-2-4_Download'!D178</f>
        <v>2013</v>
      </c>
      <c r="B2457" s="5" t="str">
        <f>'2020_1-2-4_Download'!C178</f>
        <v>Hannover  Region</v>
      </c>
      <c r="C2457" s="147" t="str">
        <f>'2020_1-2-4_Download'!$I$8</f>
        <v>Irak</v>
      </c>
      <c r="D2457" s="5" t="s">
        <v>71</v>
      </c>
      <c r="E2457" s="5">
        <f>'2020_1-2-4_Download'!I178</f>
        <v>3514</v>
      </c>
    </row>
    <row r="2458" spans="1:5">
      <c r="A2458" s="5">
        <f>'2020_1-2-4_Download'!D179</f>
        <v>2013</v>
      </c>
      <c r="B2458" s="5" t="str">
        <f>'2020_1-2-4_Download'!C179</f>
        <v>dav. Hannover  Lhst.</v>
      </c>
      <c r="C2458" s="147" t="str">
        <f>'2020_1-2-4_Download'!$I$8</f>
        <v>Irak</v>
      </c>
      <c r="D2458" s="5" t="s">
        <v>71</v>
      </c>
      <c r="E2458" s="5">
        <f>'2020_1-2-4_Download'!I179</f>
        <v>2173</v>
      </c>
    </row>
    <row r="2459" spans="1:5">
      <c r="A2459" s="5">
        <f>'2020_1-2-4_Download'!D180</f>
        <v>2013</v>
      </c>
      <c r="B2459" s="5" t="str">
        <f>'2020_1-2-4_Download'!C180</f>
        <v>dav. Hannover  Umland</v>
      </c>
      <c r="C2459" s="147" t="str">
        <f>'2020_1-2-4_Download'!$I$8</f>
        <v>Irak</v>
      </c>
      <c r="D2459" s="5" t="s">
        <v>71</v>
      </c>
      <c r="E2459" s="5">
        <f>'2020_1-2-4_Download'!I180</f>
        <v>1341</v>
      </c>
    </row>
    <row r="2460" spans="1:5">
      <c r="A2460" s="5">
        <f>'2020_1-2-4_Download'!D181</f>
        <v>2013</v>
      </c>
      <c r="B2460" s="5" t="str">
        <f>'2020_1-2-4_Download'!C181</f>
        <v>Diepholz</v>
      </c>
      <c r="C2460" s="147" t="str">
        <f>'2020_1-2-4_Download'!$I$8</f>
        <v>Irak</v>
      </c>
      <c r="D2460" s="5" t="s">
        <v>71</v>
      </c>
      <c r="E2460" s="5">
        <f>'2020_1-2-4_Download'!I181</f>
        <v>90</v>
      </c>
    </row>
    <row r="2461" spans="1:5">
      <c r="A2461" s="5">
        <f>'2020_1-2-4_Download'!D182</f>
        <v>2013</v>
      </c>
      <c r="B2461" s="5" t="str">
        <f>'2020_1-2-4_Download'!C182</f>
        <v>Hameln-Pyrmont</v>
      </c>
      <c r="C2461" s="147" t="str">
        <f>'2020_1-2-4_Download'!$I$8</f>
        <v>Irak</v>
      </c>
      <c r="D2461" s="5" t="s">
        <v>71</v>
      </c>
      <c r="E2461" s="5">
        <f>'2020_1-2-4_Download'!I182</f>
        <v>73</v>
      </c>
    </row>
    <row r="2462" spans="1:5">
      <c r="A2462" s="5">
        <f>'2020_1-2-4_Download'!D183</f>
        <v>2013</v>
      </c>
      <c r="B2462" s="5" t="str">
        <f>'2020_1-2-4_Download'!C183</f>
        <v>Hildesheim</v>
      </c>
      <c r="C2462" s="147" t="str">
        <f>'2020_1-2-4_Download'!$I$8</f>
        <v>Irak</v>
      </c>
      <c r="D2462" s="5" t="s">
        <v>71</v>
      </c>
      <c r="E2462" s="5">
        <f>'2020_1-2-4_Download'!I183</f>
        <v>398</v>
      </c>
    </row>
    <row r="2463" spans="1:5">
      <c r="A2463" s="5">
        <f>'2020_1-2-4_Download'!D184</f>
        <v>2013</v>
      </c>
      <c r="B2463" s="5" t="str">
        <f>'2020_1-2-4_Download'!C184</f>
        <v>Holzminden</v>
      </c>
      <c r="C2463" s="147" t="str">
        <f>'2020_1-2-4_Download'!$I$8</f>
        <v>Irak</v>
      </c>
      <c r="D2463" s="5" t="s">
        <v>71</v>
      </c>
      <c r="E2463" s="5">
        <f>'2020_1-2-4_Download'!I184</f>
        <v>12</v>
      </c>
    </row>
    <row r="2464" spans="1:5">
      <c r="A2464" s="5">
        <f>'2020_1-2-4_Download'!D185</f>
        <v>2013</v>
      </c>
      <c r="B2464" s="5" t="str">
        <f>'2020_1-2-4_Download'!C185</f>
        <v>Nienburg (Weser)</v>
      </c>
      <c r="C2464" s="147" t="str">
        <f>'2020_1-2-4_Download'!$I$8</f>
        <v>Irak</v>
      </c>
      <c r="D2464" s="5" t="s">
        <v>71</v>
      </c>
      <c r="E2464" s="5">
        <f>'2020_1-2-4_Download'!I185</f>
        <v>110</v>
      </c>
    </row>
    <row r="2465" spans="1:5">
      <c r="A2465" s="5">
        <f>'2020_1-2-4_Download'!D186</f>
        <v>2013</v>
      </c>
      <c r="B2465" s="5" t="str">
        <f>'2020_1-2-4_Download'!C186</f>
        <v>Schaumburg</v>
      </c>
      <c r="C2465" s="147" t="str">
        <f>'2020_1-2-4_Download'!$I$8</f>
        <v>Irak</v>
      </c>
      <c r="D2465" s="5" t="s">
        <v>71</v>
      </c>
      <c r="E2465" s="5">
        <f>'2020_1-2-4_Download'!I186</f>
        <v>93</v>
      </c>
    </row>
    <row r="2466" spans="1:5">
      <c r="A2466" s="5">
        <f>'2020_1-2-4_Download'!D187</f>
        <v>2013</v>
      </c>
      <c r="B2466" s="5" t="str">
        <f>'2020_1-2-4_Download'!C187</f>
        <v>Statistische Region Hannover</v>
      </c>
      <c r="C2466" s="147" t="str">
        <f>'2020_1-2-4_Download'!$I$8</f>
        <v>Irak</v>
      </c>
      <c r="D2466" s="5" t="s">
        <v>71</v>
      </c>
      <c r="E2466" s="5">
        <f>'2020_1-2-4_Download'!I187</f>
        <v>4290</v>
      </c>
    </row>
    <row r="2467" spans="1:5">
      <c r="A2467" s="5">
        <f>'2020_1-2-4_Download'!D188</f>
        <v>2013</v>
      </c>
      <c r="B2467" s="5" t="str">
        <f>'2020_1-2-4_Download'!C188</f>
        <v>Celle</v>
      </c>
      <c r="C2467" s="147" t="str">
        <f>'2020_1-2-4_Download'!$I$8</f>
        <v>Irak</v>
      </c>
      <c r="D2467" s="5" t="s">
        <v>71</v>
      </c>
      <c r="E2467" s="5">
        <f>'2020_1-2-4_Download'!I188</f>
        <v>287</v>
      </c>
    </row>
    <row r="2468" spans="1:5">
      <c r="A2468" s="5">
        <f>'2020_1-2-4_Download'!D189</f>
        <v>2013</v>
      </c>
      <c r="B2468" s="5" t="str">
        <f>'2020_1-2-4_Download'!C189</f>
        <v>Cuxhaven</v>
      </c>
      <c r="C2468" s="147" t="str">
        <f>'2020_1-2-4_Download'!$I$8</f>
        <v>Irak</v>
      </c>
      <c r="D2468" s="5" t="s">
        <v>71</v>
      </c>
      <c r="E2468" s="5">
        <f>'2020_1-2-4_Download'!I189</f>
        <v>67</v>
      </c>
    </row>
    <row r="2469" spans="1:5">
      <c r="A2469" s="5">
        <f>'2020_1-2-4_Download'!D190</f>
        <v>2013</v>
      </c>
      <c r="B2469" s="5" t="str">
        <f>'2020_1-2-4_Download'!C190</f>
        <v>Harburg</v>
      </c>
      <c r="C2469" s="147" t="str">
        <f>'2020_1-2-4_Download'!$I$8</f>
        <v>Irak</v>
      </c>
      <c r="D2469" s="5" t="s">
        <v>71</v>
      </c>
      <c r="E2469" s="5">
        <f>'2020_1-2-4_Download'!I190</f>
        <v>38</v>
      </c>
    </row>
    <row r="2470" spans="1:5">
      <c r="A2470" s="5">
        <f>'2020_1-2-4_Download'!D191</f>
        <v>2013</v>
      </c>
      <c r="B2470" s="5" t="str">
        <f>'2020_1-2-4_Download'!C191</f>
        <v>Lüchow-Dannenberg</v>
      </c>
      <c r="C2470" s="147" t="str">
        <f>'2020_1-2-4_Download'!$I$8</f>
        <v>Irak</v>
      </c>
      <c r="D2470" s="5" t="s">
        <v>71</v>
      </c>
      <c r="E2470" s="5">
        <f>'2020_1-2-4_Download'!I191</f>
        <v>1</v>
      </c>
    </row>
    <row r="2471" spans="1:5">
      <c r="A2471" s="5">
        <f>'2020_1-2-4_Download'!D192</f>
        <v>2013</v>
      </c>
      <c r="B2471" s="5" t="str">
        <f>'2020_1-2-4_Download'!C192</f>
        <v>Lüneburg</v>
      </c>
      <c r="C2471" s="147" t="str">
        <f>'2020_1-2-4_Download'!$I$8</f>
        <v>Irak</v>
      </c>
      <c r="D2471" s="5" t="s">
        <v>71</v>
      </c>
      <c r="E2471" s="5">
        <f>'2020_1-2-4_Download'!I192</f>
        <v>124</v>
      </c>
    </row>
    <row r="2472" spans="1:5">
      <c r="A2472" s="5">
        <f>'2020_1-2-4_Download'!D193</f>
        <v>2013</v>
      </c>
      <c r="B2472" s="5" t="str">
        <f>'2020_1-2-4_Download'!C193</f>
        <v>Osterholz</v>
      </c>
      <c r="C2472" s="147" t="str">
        <f>'2020_1-2-4_Download'!$I$8</f>
        <v>Irak</v>
      </c>
      <c r="D2472" s="5" t="s">
        <v>71</v>
      </c>
      <c r="E2472" s="5">
        <f>'2020_1-2-4_Download'!I193</f>
        <v>31</v>
      </c>
    </row>
    <row r="2473" spans="1:5">
      <c r="A2473" s="5">
        <f>'2020_1-2-4_Download'!D194</f>
        <v>2013</v>
      </c>
      <c r="B2473" s="5" t="str">
        <f>'2020_1-2-4_Download'!C194</f>
        <v>Rotenburg (Wümme)</v>
      </c>
      <c r="C2473" s="147" t="str">
        <f>'2020_1-2-4_Download'!$I$8</f>
        <v>Irak</v>
      </c>
      <c r="D2473" s="5" t="s">
        <v>71</v>
      </c>
      <c r="E2473" s="5">
        <f>'2020_1-2-4_Download'!I194</f>
        <v>38</v>
      </c>
    </row>
    <row r="2474" spans="1:5">
      <c r="A2474" s="5">
        <f>'2020_1-2-4_Download'!D195</f>
        <v>2013</v>
      </c>
      <c r="B2474" s="5" t="str">
        <f>'2020_1-2-4_Download'!C195</f>
        <v>Heidekreis</v>
      </c>
      <c r="C2474" s="147" t="str">
        <f>'2020_1-2-4_Download'!$I$8</f>
        <v>Irak</v>
      </c>
      <c r="D2474" s="5" t="s">
        <v>71</v>
      </c>
      <c r="E2474" s="5">
        <f>'2020_1-2-4_Download'!I195</f>
        <v>85</v>
      </c>
    </row>
    <row r="2475" spans="1:5">
      <c r="A2475" s="5">
        <f>'2020_1-2-4_Download'!D196</f>
        <v>2013</v>
      </c>
      <c r="B2475" s="5" t="str">
        <f>'2020_1-2-4_Download'!C196</f>
        <v>Stade</v>
      </c>
      <c r="C2475" s="147" t="str">
        <f>'2020_1-2-4_Download'!$I$8</f>
        <v>Irak</v>
      </c>
      <c r="D2475" s="5" t="s">
        <v>71</v>
      </c>
      <c r="E2475" s="5">
        <f>'2020_1-2-4_Download'!I196</f>
        <v>56</v>
      </c>
    </row>
    <row r="2476" spans="1:5">
      <c r="A2476" s="5">
        <f>'2020_1-2-4_Download'!D197</f>
        <v>2013</v>
      </c>
      <c r="B2476" s="5" t="str">
        <f>'2020_1-2-4_Download'!C197</f>
        <v>Uelzen</v>
      </c>
      <c r="C2476" s="147" t="str">
        <f>'2020_1-2-4_Download'!$I$8</f>
        <v>Irak</v>
      </c>
      <c r="D2476" s="5" t="s">
        <v>71</v>
      </c>
      <c r="E2476" s="5">
        <f>'2020_1-2-4_Download'!I197</f>
        <v>26</v>
      </c>
    </row>
    <row r="2477" spans="1:5">
      <c r="A2477" s="5">
        <f>'2020_1-2-4_Download'!D198</f>
        <v>2013</v>
      </c>
      <c r="B2477" s="5" t="str">
        <f>'2020_1-2-4_Download'!C198</f>
        <v>Verden</v>
      </c>
      <c r="C2477" s="147" t="str">
        <f>'2020_1-2-4_Download'!$I$8</f>
        <v>Irak</v>
      </c>
      <c r="D2477" s="5" t="s">
        <v>71</v>
      </c>
      <c r="E2477" s="5">
        <f>'2020_1-2-4_Download'!I198</f>
        <v>133</v>
      </c>
    </row>
    <row r="2478" spans="1:5">
      <c r="A2478" s="5">
        <f>'2020_1-2-4_Download'!D199</f>
        <v>2013</v>
      </c>
      <c r="B2478" s="5" t="str">
        <f>'2020_1-2-4_Download'!C199</f>
        <v>Statistische Region Lüneburg</v>
      </c>
      <c r="C2478" s="147" t="str">
        <f>'2020_1-2-4_Download'!$I$8</f>
        <v>Irak</v>
      </c>
      <c r="D2478" s="5" t="s">
        <v>71</v>
      </c>
      <c r="E2478" s="5">
        <f>'2020_1-2-4_Download'!I199</f>
        <v>886</v>
      </c>
    </row>
    <row r="2479" spans="1:5">
      <c r="A2479" s="5">
        <f>'2020_1-2-4_Download'!D200</f>
        <v>2013</v>
      </c>
      <c r="B2479" s="5" t="str">
        <f>'2020_1-2-4_Download'!C200</f>
        <v>Delmenhorst  Stadt</v>
      </c>
      <c r="C2479" s="147" t="str">
        <f>'2020_1-2-4_Download'!$I$8</f>
        <v>Irak</v>
      </c>
      <c r="D2479" s="5" t="s">
        <v>71</v>
      </c>
      <c r="E2479" s="5">
        <f>'2020_1-2-4_Download'!I200</f>
        <v>166</v>
      </c>
    </row>
    <row r="2480" spans="1:5">
      <c r="A2480" s="5">
        <f>'2020_1-2-4_Download'!D201</f>
        <v>2013</v>
      </c>
      <c r="B2480" s="5" t="str">
        <f>'2020_1-2-4_Download'!C201</f>
        <v>Emden  Stadt</v>
      </c>
      <c r="C2480" s="147" t="str">
        <f>'2020_1-2-4_Download'!$I$8</f>
        <v>Irak</v>
      </c>
      <c r="D2480" s="5" t="s">
        <v>71</v>
      </c>
      <c r="E2480" s="5">
        <f>'2020_1-2-4_Download'!I201</f>
        <v>36</v>
      </c>
    </row>
    <row r="2481" spans="1:5">
      <c r="A2481" s="5">
        <f>'2020_1-2-4_Download'!D202</f>
        <v>2013</v>
      </c>
      <c r="B2481" s="5" t="str">
        <f>'2020_1-2-4_Download'!C202</f>
        <v>Oldenburg(Oldb)  Stadt</v>
      </c>
      <c r="C2481" s="147" t="str">
        <f>'2020_1-2-4_Download'!$I$8</f>
        <v>Irak</v>
      </c>
      <c r="D2481" s="5" t="s">
        <v>71</v>
      </c>
      <c r="E2481" s="5">
        <f>'2020_1-2-4_Download'!I202</f>
        <v>978</v>
      </c>
    </row>
    <row r="2482" spans="1:5">
      <c r="A2482" s="5">
        <f>'2020_1-2-4_Download'!D203</f>
        <v>2013</v>
      </c>
      <c r="B2482" s="5" t="str">
        <f>'2020_1-2-4_Download'!C203</f>
        <v>Osnabrück  Stadt</v>
      </c>
      <c r="C2482" s="147" t="str">
        <f>'2020_1-2-4_Download'!$I$8</f>
        <v>Irak</v>
      </c>
      <c r="D2482" s="5" t="s">
        <v>71</v>
      </c>
      <c r="E2482" s="5">
        <f>'2020_1-2-4_Download'!I203</f>
        <v>100</v>
      </c>
    </row>
    <row r="2483" spans="1:5">
      <c r="A2483" s="5">
        <f>'2020_1-2-4_Download'!D204</f>
        <v>2013</v>
      </c>
      <c r="B2483" s="5" t="str">
        <f>'2020_1-2-4_Download'!C204</f>
        <v>Wilhelmshaven  Stadt</v>
      </c>
      <c r="C2483" s="147" t="str">
        <f>'2020_1-2-4_Download'!$I$8</f>
        <v>Irak</v>
      </c>
      <c r="D2483" s="5" t="s">
        <v>71</v>
      </c>
      <c r="E2483" s="5">
        <f>'2020_1-2-4_Download'!I204</f>
        <v>99</v>
      </c>
    </row>
    <row r="2484" spans="1:5">
      <c r="A2484" s="5">
        <f>'2020_1-2-4_Download'!D205</f>
        <v>2013</v>
      </c>
      <c r="B2484" s="5" t="str">
        <f>'2020_1-2-4_Download'!C205</f>
        <v>Ammerland</v>
      </c>
      <c r="C2484" s="147" t="str">
        <f>'2020_1-2-4_Download'!$I$8</f>
        <v>Irak</v>
      </c>
      <c r="D2484" s="5" t="s">
        <v>71</v>
      </c>
      <c r="E2484" s="5">
        <f>'2020_1-2-4_Download'!I205</f>
        <v>98</v>
      </c>
    </row>
    <row r="2485" spans="1:5">
      <c r="A2485" s="5">
        <f>'2020_1-2-4_Download'!D206</f>
        <v>2013</v>
      </c>
      <c r="B2485" s="5" t="str">
        <f>'2020_1-2-4_Download'!C206</f>
        <v>Aurich</v>
      </c>
      <c r="C2485" s="147" t="str">
        <f>'2020_1-2-4_Download'!$I$8</f>
        <v>Irak</v>
      </c>
      <c r="D2485" s="5" t="s">
        <v>71</v>
      </c>
      <c r="E2485" s="5">
        <f>'2020_1-2-4_Download'!I206</f>
        <v>71</v>
      </c>
    </row>
    <row r="2486" spans="1:5">
      <c r="A2486" s="5">
        <f>'2020_1-2-4_Download'!D207</f>
        <v>2013</v>
      </c>
      <c r="B2486" s="5" t="str">
        <f>'2020_1-2-4_Download'!C207</f>
        <v>Cloppenburg</v>
      </c>
      <c r="C2486" s="147" t="str">
        <f>'2020_1-2-4_Download'!$I$8</f>
        <v>Irak</v>
      </c>
      <c r="D2486" s="5" t="s">
        <v>71</v>
      </c>
      <c r="E2486" s="5">
        <f>'2020_1-2-4_Download'!I207</f>
        <v>413</v>
      </c>
    </row>
    <row r="2487" spans="1:5">
      <c r="A2487" s="5">
        <f>'2020_1-2-4_Download'!D208</f>
        <v>2013</v>
      </c>
      <c r="B2487" s="5" t="str">
        <f>'2020_1-2-4_Download'!C208</f>
        <v>Emsland</v>
      </c>
      <c r="C2487" s="147" t="str">
        <f>'2020_1-2-4_Download'!$I$8</f>
        <v>Irak</v>
      </c>
      <c r="D2487" s="5" t="s">
        <v>71</v>
      </c>
      <c r="E2487" s="5">
        <f>'2020_1-2-4_Download'!I208</f>
        <v>124</v>
      </c>
    </row>
    <row r="2488" spans="1:5">
      <c r="A2488" s="5">
        <f>'2020_1-2-4_Download'!D209</f>
        <v>2013</v>
      </c>
      <c r="B2488" s="5" t="str">
        <f>'2020_1-2-4_Download'!C209</f>
        <v>Friesland</v>
      </c>
      <c r="C2488" s="147" t="str">
        <f>'2020_1-2-4_Download'!$I$8</f>
        <v>Irak</v>
      </c>
      <c r="D2488" s="5" t="s">
        <v>71</v>
      </c>
      <c r="E2488" s="5">
        <f>'2020_1-2-4_Download'!I209</f>
        <v>34</v>
      </c>
    </row>
    <row r="2489" spans="1:5">
      <c r="A2489" s="5">
        <f>'2020_1-2-4_Download'!D210</f>
        <v>2013</v>
      </c>
      <c r="B2489" s="5" t="str">
        <f>'2020_1-2-4_Download'!C210</f>
        <v>Grafschaft Bentheim</v>
      </c>
      <c r="C2489" s="147" t="str">
        <f>'2020_1-2-4_Download'!$I$8</f>
        <v>Irak</v>
      </c>
      <c r="D2489" s="5" t="s">
        <v>71</v>
      </c>
      <c r="E2489" s="5">
        <f>'2020_1-2-4_Download'!I210</f>
        <v>85</v>
      </c>
    </row>
    <row r="2490" spans="1:5">
      <c r="A2490" s="5">
        <f>'2020_1-2-4_Download'!D211</f>
        <v>2013</v>
      </c>
      <c r="B2490" s="5" t="str">
        <f>'2020_1-2-4_Download'!C211</f>
        <v>Leer</v>
      </c>
      <c r="C2490" s="147" t="str">
        <f>'2020_1-2-4_Download'!$I$8</f>
        <v>Irak</v>
      </c>
      <c r="D2490" s="5" t="s">
        <v>71</v>
      </c>
      <c r="E2490" s="5">
        <f>'2020_1-2-4_Download'!I211</f>
        <v>98</v>
      </c>
    </row>
    <row r="2491" spans="1:5">
      <c r="A2491" s="5">
        <f>'2020_1-2-4_Download'!D212</f>
        <v>2013</v>
      </c>
      <c r="B2491" s="5" t="str">
        <f>'2020_1-2-4_Download'!C212</f>
        <v>Oldenburg</v>
      </c>
      <c r="C2491" s="147" t="str">
        <f>'2020_1-2-4_Download'!$I$8</f>
        <v>Irak</v>
      </c>
      <c r="D2491" s="5" t="s">
        <v>71</v>
      </c>
      <c r="E2491" s="5">
        <f>'2020_1-2-4_Download'!I212</f>
        <v>530</v>
      </c>
    </row>
    <row r="2492" spans="1:5">
      <c r="A2492" s="5">
        <f>'2020_1-2-4_Download'!D213</f>
        <v>2013</v>
      </c>
      <c r="B2492" s="5" t="str">
        <f>'2020_1-2-4_Download'!C213</f>
        <v>Osnabrück</v>
      </c>
      <c r="C2492" s="147" t="str">
        <f>'2020_1-2-4_Download'!$I$8</f>
        <v>Irak</v>
      </c>
      <c r="D2492" s="5" t="s">
        <v>71</v>
      </c>
      <c r="E2492" s="5">
        <f>'2020_1-2-4_Download'!I213</f>
        <v>125</v>
      </c>
    </row>
    <row r="2493" spans="1:5">
      <c r="A2493" s="5">
        <f>'2020_1-2-4_Download'!D214</f>
        <v>2013</v>
      </c>
      <c r="B2493" s="5" t="str">
        <f>'2020_1-2-4_Download'!C214</f>
        <v>Vechta</v>
      </c>
      <c r="C2493" s="147" t="str">
        <f>'2020_1-2-4_Download'!$I$8</f>
        <v>Irak</v>
      </c>
      <c r="D2493" s="5" t="s">
        <v>71</v>
      </c>
      <c r="E2493" s="5">
        <f>'2020_1-2-4_Download'!I214</f>
        <v>232</v>
      </c>
    </row>
    <row r="2494" spans="1:5">
      <c r="A2494" s="5">
        <f>'2020_1-2-4_Download'!D215</f>
        <v>2013</v>
      </c>
      <c r="B2494" s="5" t="str">
        <f>'2020_1-2-4_Download'!C215</f>
        <v>Wesermarsch</v>
      </c>
      <c r="C2494" s="147" t="str">
        <f>'2020_1-2-4_Download'!$I$8</f>
        <v>Irak</v>
      </c>
      <c r="D2494" s="5" t="s">
        <v>71</v>
      </c>
      <c r="E2494" s="5">
        <f>'2020_1-2-4_Download'!I215</f>
        <v>64</v>
      </c>
    </row>
    <row r="2495" spans="1:5">
      <c r="A2495" s="5">
        <f>'2020_1-2-4_Download'!D216</f>
        <v>2013</v>
      </c>
      <c r="B2495" s="5" t="str">
        <f>'2020_1-2-4_Download'!C216</f>
        <v>Wittmund</v>
      </c>
      <c r="C2495" s="147" t="str">
        <f>'2020_1-2-4_Download'!$I$8</f>
        <v>Irak</v>
      </c>
      <c r="D2495" s="5" t="s">
        <v>71</v>
      </c>
      <c r="E2495" s="5">
        <f>'2020_1-2-4_Download'!I216</f>
        <v>8</v>
      </c>
    </row>
    <row r="2496" spans="1:5">
      <c r="A2496" s="5">
        <f>'2020_1-2-4_Download'!D217</f>
        <v>2013</v>
      </c>
      <c r="B2496" s="5" t="str">
        <f>'2020_1-2-4_Download'!C217</f>
        <v>Statistische Region Weser-Ems</v>
      </c>
      <c r="C2496" s="147" t="str">
        <f>'2020_1-2-4_Download'!$I$8</f>
        <v>Irak</v>
      </c>
      <c r="D2496" s="5" t="s">
        <v>71</v>
      </c>
      <c r="E2496" s="5">
        <f>'2020_1-2-4_Download'!I217</f>
        <v>3261</v>
      </c>
    </row>
    <row r="2497" spans="1:5">
      <c r="A2497" s="5">
        <f>'2020_1-2-4_Download'!D218</f>
        <v>2013</v>
      </c>
      <c r="B2497" s="5" t="str">
        <f>'2020_1-2-4_Download'!C218</f>
        <v>Niedersachsen</v>
      </c>
      <c r="C2497" s="147" t="str">
        <f>'2020_1-2-4_Download'!$I$8</f>
        <v>Irak</v>
      </c>
      <c r="D2497" s="5" t="s">
        <v>71</v>
      </c>
      <c r="E2497" s="5">
        <f>'2020_1-2-4_Download'!I218</f>
        <v>9544</v>
      </c>
    </row>
    <row r="2498" spans="1:5">
      <c r="A2498" s="5">
        <f>'2020_1-2-4_Download'!D219</f>
        <v>2014</v>
      </c>
      <c r="B2498" s="5" t="str">
        <f>'2020_1-2-4_Download'!C219</f>
        <v>Braunschweig  Stadt</v>
      </c>
      <c r="C2498" s="147" t="str">
        <f>'2020_1-2-4_Download'!$I$8</f>
        <v>Irak</v>
      </c>
      <c r="D2498" s="5" t="s">
        <v>71</v>
      </c>
      <c r="E2498" s="5">
        <f>'2020_1-2-4_Download'!I219</f>
        <v>150</v>
      </c>
    </row>
    <row r="2499" spans="1:5">
      <c r="A2499" s="5">
        <f>'2020_1-2-4_Download'!D220</f>
        <v>2014</v>
      </c>
      <c r="B2499" s="5" t="str">
        <f>'2020_1-2-4_Download'!C220</f>
        <v>Salzgitter  Stadt</v>
      </c>
      <c r="C2499" s="147" t="str">
        <f>'2020_1-2-4_Download'!$I$8</f>
        <v>Irak</v>
      </c>
      <c r="D2499" s="5" t="s">
        <v>71</v>
      </c>
      <c r="E2499" s="5">
        <f>'2020_1-2-4_Download'!I220</f>
        <v>83</v>
      </c>
    </row>
    <row r="2500" spans="1:5">
      <c r="A2500" s="5">
        <f>'2020_1-2-4_Download'!D221</f>
        <v>2014</v>
      </c>
      <c r="B2500" s="5" t="str">
        <f>'2020_1-2-4_Download'!C221</f>
        <v>Wolfsburg  Stadt</v>
      </c>
      <c r="C2500" s="147" t="str">
        <f>'2020_1-2-4_Download'!$I$8</f>
        <v>Irak</v>
      </c>
      <c r="D2500" s="5" t="s">
        <v>71</v>
      </c>
      <c r="E2500" s="5">
        <f>'2020_1-2-4_Download'!I221</f>
        <v>192</v>
      </c>
    </row>
    <row r="2501" spans="1:5">
      <c r="A2501" s="5">
        <f>'2020_1-2-4_Download'!D222</f>
        <v>2014</v>
      </c>
      <c r="B2501" s="5" t="str">
        <f>'2020_1-2-4_Download'!C222</f>
        <v>Gifhorn</v>
      </c>
      <c r="C2501" s="147" t="str">
        <f>'2020_1-2-4_Download'!$I$8</f>
        <v>Irak</v>
      </c>
      <c r="D2501" s="5" t="s">
        <v>71</v>
      </c>
      <c r="E2501" s="5">
        <f>'2020_1-2-4_Download'!I222</f>
        <v>99</v>
      </c>
    </row>
    <row r="2502" spans="1:5">
      <c r="A2502" s="5">
        <f>'2020_1-2-4_Download'!D223</f>
        <v>2014</v>
      </c>
      <c r="B2502" s="5" t="str">
        <f>'2020_1-2-4_Download'!C223</f>
        <v>Goslar</v>
      </c>
      <c r="C2502" s="147" t="str">
        <f>'2020_1-2-4_Download'!$I$8</f>
        <v>Irak</v>
      </c>
      <c r="D2502" s="5" t="s">
        <v>71</v>
      </c>
      <c r="E2502" s="5">
        <f>'2020_1-2-4_Download'!I223</f>
        <v>40</v>
      </c>
    </row>
    <row r="2503" spans="1:5">
      <c r="A2503" s="5">
        <f>'2020_1-2-4_Download'!D224</f>
        <v>2014</v>
      </c>
      <c r="B2503" s="5" t="str">
        <f>'2020_1-2-4_Download'!C224</f>
        <v>Helmstedt</v>
      </c>
      <c r="C2503" s="147" t="str">
        <f>'2020_1-2-4_Download'!$I$8</f>
        <v>Irak</v>
      </c>
      <c r="D2503" s="5" t="s">
        <v>71</v>
      </c>
      <c r="E2503" s="5">
        <f>'2020_1-2-4_Download'!I224</f>
        <v>50</v>
      </c>
    </row>
    <row r="2504" spans="1:5">
      <c r="A2504" s="5">
        <f>'2020_1-2-4_Download'!D225</f>
        <v>2014</v>
      </c>
      <c r="B2504" s="5" t="str">
        <f>'2020_1-2-4_Download'!C225</f>
        <v>Northeim</v>
      </c>
      <c r="C2504" s="147" t="str">
        <f>'2020_1-2-4_Download'!$I$8</f>
        <v>Irak</v>
      </c>
      <c r="D2504" s="5" t="s">
        <v>71</v>
      </c>
      <c r="E2504" s="5">
        <f>'2020_1-2-4_Download'!I225</f>
        <v>87</v>
      </c>
    </row>
    <row r="2505" spans="1:5">
      <c r="A2505" s="5">
        <f>'2020_1-2-4_Download'!D226</f>
        <v>2014</v>
      </c>
      <c r="B2505" s="5" t="str">
        <f>'2020_1-2-4_Download'!C226</f>
        <v>Peine</v>
      </c>
      <c r="C2505" s="147" t="str">
        <f>'2020_1-2-4_Download'!$I$8</f>
        <v>Irak</v>
      </c>
      <c r="D2505" s="5" t="s">
        <v>71</v>
      </c>
      <c r="E2505" s="5">
        <f>'2020_1-2-4_Download'!I226</f>
        <v>109</v>
      </c>
    </row>
    <row r="2506" spans="1:5">
      <c r="A2506" s="5">
        <f>'2020_1-2-4_Download'!D227</f>
        <v>2014</v>
      </c>
      <c r="B2506" s="5" t="str">
        <f>'2020_1-2-4_Download'!C227</f>
        <v>Wolfenbüttel</v>
      </c>
      <c r="C2506" s="147" t="str">
        <f>'2020_1-2-4_Download'!$I$8</f>
        <v>Irak</v>
      </c>
      <c r="D2506" s="5" t="s">
        <v>71</v>
      </c>
      <c r="E2506" s="5">
        <f>'2020_1-2-4_Download'!I227</f>
        <v>31</v>
      </c>
    </row>
    <row r="2507" spans="1:5">
      <c r="A2507" s="5">
        <f>'2020_1-2-4_Download'!D228</f>
        <v>2014</v>
      </c>
      <c r="B2507" s="5" t="str">
        <f>'2020_1-2-4_Download'!C228</f>
        <v>Göttingen</v>
      </c>
      <c r="C2507" s="147" t="str">
        <f>'2020_1-2-4_Download'!$I$8</f>
        <v>Irak</v>
      </c>
      <c r="D2507" s="5" t="s">
        <v>71</v>
      </c>
      <c r="E2507" s="5">
        <f>'2020_1-2-4_Download'!I228</f>
        <v>254</v>
      </c>
    </row>
    <row r="2508" spans="1:5">
      <c r="A2508" s="5">
        <f>'2020_1-2-4_Download'!D229</f>
        <v>2014</v>
      </c>
      <c r="B2508" s="5" t="str">
        <f>'2020_1-2-4_Download'!C229</f>
        <v>Statistische Region Braunschweig</v>
      </c>
      <c r="C2508" s="147" t="str">
        <f>'2020_1-2-4_Download'!$I$8</f>
        <v>Irak</v>
      </c>
      <c r="D2508" s="5" t="s">
        <v>71</v>
      </c>
      <c r="E2508" s="5">
        <f>'2020_1-2-4_Download'!I229</f>
        <v>1095</v>
      </c>
    </row>
    <row r="2509" spans="1:5">
      <c r="A2509" s="5">
        <f>'2020_1-2-4_Download'!D230</f>
        <v>2014</v>
      </c>
      <c r="B2509" s="5" t="str">
        <f>'2020_1-2-4_Download'!C230</f>
        <v>Hannover  Region</v>
      </c>
      <c r="C2509" s="147" t="str">
        <f>'2020_1-2-4_Download'!$I$8</f>
        <v>Irak</v>
      </c>
      <c r="D2509" s="5" t="s">
        <v>71</v>
      </c>
      <c r="E2509" s="5">
        <f>'2020_1-2-4_Download'!I230</f>
        <v>3703</v>
      </c>
    </row>
    <row r="2510" spans="1:5">
      <c r="A2510" s="5">
        <f>'2020_1-2-4_Download'!D231</f>
        <v>2014</v>
      </c>
      <c r="B2510" s="5" t="str">
        <f>'2020_1-2-4_Download'!C231</f>
        <v>dav. Hannover  Lhst.</v>
      </c>
      <c r="C2510" s="147" t="str">
        <f>'2020_1-2-4_Download'!$I$8</f>
        <v>Irak</v>
      </c>
      <c r="D2510" s="5" t="s">
        <v>71</v>
      </c>
      <c r="E2510" s="5">
        <f>'2020_1-2-4_Download'!I231</f>
        <v>2293</v>
      </c>
    </row>
    <row r="2511" spans="1:5">
      <c r="A2511" s="5">
        <f>'2020_1-2-4_Download'!D232</f>
        <v>2014</v>
      </c>
      <c r="B2511" s="5" t="str">
        <f>'2020_1-2-4_Download'!C232</f>
        <v>dav. Hannover  Umland</v>
      </c>
      <c r="C2511" s="147" t="str">
        <f>'2020_1-2-4_Download'!$I$8</f>
        <v>Irak</v>
      </c>
      <c r="D2511" s="5" t="s">
        <v>71</v>
      </c>
      <c r="E2511" s="5">
        <f>'2020_1-2-4_Download'!I232</f>
        <v>1410</v>
      </c>
    </row>
    <row r="2512" spans="1:5">
      <c r="A2512" s="5">
        <f>'2020_1-2-4_Download'!D233</f>
        <v>2014</v>
      </c>
      <c r="B2512" s="5" t="str">
        <f>'2020_1-2-4_Download'!C233</f>
        <v>Diepholz</v>
      </c>
      <c r="C2512" s="147" t="str">
        <f>'2020_1-2-4_Download'!$I$8</f>
        <v>Irak</v>
      </c>
      <c r="D2512" s="5" t="s">
        <v>71</v>
      </c>
      <c r="E2512" s="5">
        <f>'2020_1-2-4_Download'!I233</f>
        <v>90</v>
      </c>
    </row>
    <row r="2513" spans="1:5">
      <c r="A2513" s="5">
        <f>'2020_1-2-4_Download'!D234</f>
        <v>2014</v>
      </c>
      <c r="B2513" s="5" t="str">
        <f>'2020_1-2-4_Download'!C234</f>
        <v>Hameln-Pyrmont</v>
      </c>
      <c r="C2513" s="147" t="str">
        <f>'2020_1-2-4_Download'!$I$8</f>
        <v>Irak</v>
      </c>
      <c r="D2513" s="5" t="s">
        <v>71</v>
      </c>
      <c r="E2513" s="5">
        <f>'2020_1-2-4_Download'!I234</f>
        <v>84</v>
      </c>
    </row>
    <row r="2514" spans="1:5">
      <c r="A2514" s="5">
        <f>'2020_1-2-4_Download'!D235</f>
        <v>2014</v>
      </c>
      <c r="B2514" s="5" t="str">
        <f>'2020_1-2-4_Download'!C235</f>
        <v>Hildesheim</v>
      </c>
      <c r="C2514" s="147" t="str">
        <f>'2020_1-2-4_Download'!$I$8</f>
        <v>Irak</v>
      </c>
      <c r="D2514" s="5" t="s">
        <v>71</v>
      </c>
      <c r="E2514" s="5">
        <f>'2020_1-2-4_Download'!I235</f>
        <v>446</v>
      </c>
    </row>
    <row r="2515" spans="1:5">
      <c r="A2515" s="5">
        <f>'2020_1-2-4_Download'!D236</f>
        <v>2014</v>
      </c>
      <c r="B2515" s="5" t="str">
        <f>'2020_1-2-4_Download'!C236</f>
        <v>Holzminden</v>
      </c>
      <c r="C2515" s="147" t="str">
        <f>'2020_1-2-4_Download'!$I$8</f>
        <v>Irak</v>
      </c>
      <c r="D2515" s="5" t="s">
        <v>71</v>
      </c>
      <c r="E2515" s="5">
        <f>'2020_1-2-4_Download'!I236</f>
        <v>10</v>
      </c>
    </row>
    <row r="2516" spans="1:5">
      <c r="A2516" s="5">
        <f>'2020_1-2-4_Download'!D237</f>
        <v>2014</v>
      </c>
      <c r="B2516" s="5" t="str">
        <f>'2020_1-2-4_Download'!C237</f>
        <v>Nienburg (Weser)</v>
      </c>
      <c r="C2516" s="147" t="str">
        <f>'2020_1-2-4_Download'!$I$8</f>
        <v>Irak</v>
      </c>
      <c r="D2516" s="5" t="s">
        <v>71</v>
      </c>
      <c r="E2516" s="5">
        <f>'2020_1-2-4_Download'!I237</f>
        <v>126</v>
      </c>
    </row>
    <row r="2517" spans="1:5">
      <c r="A2517" s="5">
        <f>'2020_1-2-4_Download'!D238</f>
        <v>2014</v>
      </c>
      <c r="B2517" s="5" t="str">
        <f>'2020_1-2-4_Download'!C238</f>
        <v>Schaumburg</v>
      </c>
      <c r="C2517" s="147" t="str">
        <f>'2020_1-2-4_Download'!$I$8</f>
        <v>Irak</v>
      </c>
      <c r="D2517" s="5" t="s">
        <v>71</v>
      </c>
      <c r="E2517" s="5">
        <f>'2020_1-2-4_Download'!I238</f>
        <v>90</v>
      </c>
    </row>
    <row r="2518" spans="1:5">
      <c r="A2518" s="5">
        <f>'2020_1-2-4_Download'!D239</f>
        <v>2014</v>
      </c>
      <c r="B2518" s="5" t="str">
        <f>'2020_1-2-4_Download'!C239</f>
        <v>Statistische Region Hannover</v>
      </c>
      <c r="C2518" s="147" t="str">
        <f>'2020_1-2-4_Download'!$I$8</f>
        <v>Irak</v>
      </c>
      <c r="D2518" s="5" t="s">
        <v>71</v>
      </c>
      <c r="E2518" s="5">
        <f>'2020_1-2-4_Download'!I239</f>
        <v>4549</v>
      </c>
    </row>
    <row r="2519" spans="1:5">
      <c r="A2519" s="5">
        <f>'2020_1-2-4_Download'!D240</f>
        <v>2014</v>
      </c>
      <c r="B2519" s="5" t="str">
        <f>'2020_1-2-4_Download'!C240</f>
        <v>Celle</v>
      </c>
      <c r="C2519" s="147" t="str">
        <f>'2020_1-2-4_Download'!$I$8</f>
        <v>Irak</v>
      </c>
      <c r="D2519" s="5" t="s">
        <v>71</v>
      </c>
      <c r="E2519" s="5">
        <f>'2020_1-2-4_Download'!I240</f>
        <v>309</v>
      </c>
    </row>
    <row r="2520" spans="1:5">
      <c r="A2520" s="5">
        <f>'2020_1-2-4_Download'!D241</f>
        <v>2014</v>
      </c>
      <c r="B2520" s="5" t="str">
        <f>'2020_1-2-4_Download'!C241</f>
        <v>Cuxhaven</v>
      </c>
      <c r="C2520" s="147" t="str">
        <f>'2020_1-2-4_Download'!$I$8</f>
        <v>Irak</v>
      </c>
      <c r="D2520" s="5" t="s">
        <v>71</v>
      </c>
      <c r="E2520" s="5">
        <f>'2020_1-2-4_Download'!I241</f>
        <v>56</v>
      </c>
    </row>
    <row r="2521" spans="1:5">
      <c r="A2521" s="5">
        <f>'2020_1-2-4_Download'!D242</f>
        <v>2014</v>
      </c>
      <c r="B2521" s="5" t="str">
        <f>'2020_1-2-4_Download'!C242</f>
        <v>Harburg</v>
      </c>
      <c r="C2521" s="147" t="str">
        <f>'2020_1-2-4_Download'!$I$8</f>
        <v>Irak</v>
      </c>
      <c r="D2521" s="5" t="s">
        <v>71</v>
      </c>
      <c r="E2521" s="5">
        <f>'2020_1-2-4_Download'!I242</f>
        <v>46</v>
      </c>
    </row>
    <row r="2522" spans="1:5">
      <c r="A2522" s="5">
        <f>'2020_1-2-4_Download'!D243</f>
        <v>2014</v>
      </c>
      <c r="B2522" s="5" t="str">
        <f>'2020_1-2-4_Download'!C243</f>
        <v>Lüchow-Dannenberg</v>
      </c>
      <c r="C2522" s="147" t="str">
        <f>'2020_1-2-4_Download'!$I$8</f>
        <v>Irak</v>
      </c>
      <c r="D2522" s="5" t="s">
        <v>71</v>
      </c>
      <c r="E2522" s="5">
        <f>'2020_1-2-4_Download'!I243</f>
        <v>2</v>
      </c>
    </row>
    <row r="2523" spans="1:5">
      <c r="A2523" s="5">
        <f>'2020_1-2-4_Download'!D244</f>
        <v>2014</v>
      </c>
      <c r="B2523" s="5" t="str">
        <f>'2020_1-2-4_Download'!C244</f>
        <v>Lüneburg</v>
      </c>
      <c r="C2523" s="147" t="str">
        <f>'2020_1-2-4_Download'!$I$8</f>
        <v>Irak</v>
      </c>
      <c r="D2523" s="5" t="s">
        <v>71</v>
      </c>
      <c r="E2523" s="5">
        <f>'2020_1-2-4_Download'!I244</f>
        <v>132</v>
      </c>
    </row>
    <row r="2524" spans="1:5">
      <c r="A2524" s="5">
        <f>'2020_1-2-4_Download'!D245</f>
        <v>2014</v>
      </c>
      <c r="B2524" s="5" t="str">
        <f>'2020_1-2-4_Download'!C245</f>
        <v>Osterholz</v>
      </c>
      <c r="C2524" s="147" t="str">
        <f>'2020_1-2-4_Download'!$I$8</f>
        <v>Irak</v>
      </c>
      <c r="D2524" s="5" t="s">
        <v>71</v>
      </c>
      <c r="E2524" s="5">
        <f>'2020_1-2-4_Download'!I245</f>
        <v>34</v>
      </c>
    </row>
    <row r="2525" spans="1:5">
      <c r="A2525" s="5">
        <f>'2020_1-2-4_Download'!D246</f>
        <v>2014</v>
      </c>
      <c r="B2525" s="5" t="str">
        <f>'2020_1-2-4_Download'!C246</f>
        <v>Rotenburg (Wümme)</v>
      </c>
      <c r="C2525" s="147" t="str">
        <f>'2020_1-2-4_Download'!$I$8</f>
        <v>Irak</v>
      </c>
      <c r="D2525" s="5" t="s">
        <v>71</v>
      </c>
      <c r="E2525" s="5">
        <f>'2020_1-2-4_Download'!I246</f>
        <v>31</v>
      </c>
    </row>
    <row r="2526" spans="1:5">
      <c r="A2526" s="5">
        <f>'2020_1-2-4_Download'!D247</f>
        <v>2014</v>
      </c>
      <c r="B2526" s="5" t="str">
        <f>'2020_1-2-4_Download'!C247</f>
        <v>Heidekreis</v>
      </c>
      <c r="C2526" s="147" t="str">
        <f>'2020_1-2-4_Download'!$I$8</f>
        <v>Irak</v>
      </c>
      <c r="D2526" s="5" t="s">
        <v>71</v>
      </c>
      <c r="E2526" s="5">
        <f>'2020_1-2-4_Download'!I247</f>
        <v>72</v>
      </c>
    </row>
    <row r="2527" spans="1:5">
      <c r="A2527" s="5">
        <f>'2020_1-2-4_Download'!D248</f>
        <v>2014</v>
      </c>
      <c r="B2527" s="5" t="str">
        <f>'2020_1-2-4_Download'!C248</f>
        <v>Stade</v>
      </c>
      <c r="C2527" s="147" t="str">
        <f>'2020_1-2-4_Download'!$I$8</f>
        <v>Irak</v>
      </c>
      <c r="D2527" s="5" t="s">
        <v>71</v>
      </c>
      <c r="E2527" s="5">
        <f>'2020_1-2-4_Download'!I248</f>
        <v>64</v>
      </c>
    </row>
    <row r="2528" spans="1:5">
      <c r="A2528" s="5">
        <f>'2020_1-2-4_Download'!D249</f>
        <v>2014</v>
      </c>
      <c r="B2528" s="5" t="str">
        <f>'2020_1-2-4_Download'!C249</f>
        <v>Uelzen</v>
      </c>
      <c r="C2528" s="147" t="str">
        <f>'2020_1-2-4_Download'!$I$8</f>
        <v>Irak</v>
      </c>
      <c r="D2528" s="5" t="s">
        <v>71</v>
      </c>
      <c r="E2528" s="5">
        <f>'2020_1-2-4_Download'!I249</f>
        <v>24</v>
      </c>
    </row>
    <row r="2529" spans="1:5">
      <c r="A2529" s="5">
        <f>'2020_1-2-4_Download'!D250</f>
        <v>2014</v>
      </c>
      <c r="B2529" s="5" t="str">
        <f>'2020_1-2-4_Download'!C250</f>
        <v>Verden</v>
      </c>
      <c r="C2529" s="147" t="str">
        <f>'2020_1-2-4_Download'!$I$8</f>
        <v>Irak</v>
      </c>
      <c r="D2529" s="5" t="s">
        <v>71</v>
      </c>
      <c r="E2529" s="5">
        <f>'2020_1-2-4_Download'!I250</f>
        <v>133</v>
      </c>
    </row>
    <row r="2530" spans="1:5">
      <c r="A2530" s="5">
        <f>'2020_1-2-4_Download'!D251</f>
        <v>2014</v>
      </c>
      <c r="B2530" s="5" t="str">
        <f>'2020_1-2-4_Download'!C251</f>
        <v>Statistische Region Lüneburg</v>
      </c>
      <c r="C2530" s="147" t="str">
        <f>'2020_1-2-4_Download'!$I$8</f>
        <v>Irak</v>
      </c>
      <c r="D2530" s="5" t="s">
        <v>71</v>
      </c>
      <c r="E2530" s="5">
        <f>'2020_1-2-4_Download'!I251</f>
        <v>903</v>
      </c>
    </row>
    <row r="2531" spans="1:5">
      <c r="A2531" s="5">
        <f>'2020_1-2-4_Download'!D252</f>
        <v>2014</v>
      </c>
      <c r="B2531" s="5" t="str">
        <f>'2020_1-2-4_Download'!C252</f>
        <v>Delmenhorst  Stadt</v>
      </c>
      <c r="C2531" s="147" t="str">
        <f>'2020_1-2-4_Download'!$I$8</f>
        <v>Irak</v>
      </c>
      <c r="D2531" s="5" t="s">
        <v>71</v>
      </c>
      <c r="E2531" s="5">
        <f>'2020_1-2-4_Download'!I252</f>
        <v>164</v>
      </c>
    </row>
    <row r="2532" spans="1:5">
      <c r="A2532" s="5">
        <f>'2020_1-2-4_Download'!D253</f>
        <v>2014</v>
      </c>
      <c r="B2532" s="5" t="str">
        <f>'2020_1-2-4_Download'!C253</f>
        <v>Emden  Stadt</v>
      </c>
      <c r="C2532" s="147" t="str">
        <f>'2020_1-2-4_Download'!$I$8</f>
        <v>Irak</v>
      </c>
      <c r="D2532" s="5" t="s">
        <v>71</v>
      </c>
      <c r="E2532" s="5">
        <f>'2020_1-2-4_Download'!I253</f>
        <v>38</v>
      </c>
    </row>
    <row r="2533" spans="1:5">
      <c r="A2533" s="5">
        <f>'2020_1-2-4_Download'!D254</f>
        <v>2014</v>
      </c>
      <c r="B2533" s="5" t="str">
        <f>'2020_1-2-4_Download'!C254</f>
        <v>Oldenburg(Oldb)  Stadt</v>
      </c>
      <c r="C2533" s="147" t="str">
        <f>'2020_1-2-4_Download'!$I$8</f>
        <v>Irak</v>
      </c>
      <c r="D2533" s="5" t="s">
        <v>71</v>
      </c>
      <c r="E2533" s="5">
        <f>'2020_1-2-4_Download'!I254</f>
        <v>1058</v>
      </c>
    </row>
    <row r="2534" spans="1:5">
      <c r="A2534" s="5">
        <f>'2020_1-2-4_Download'!D255</f>
        <v>2014</v>
      </c>
      <c r="B2534" s="5" t="str">
        <f>'2020_1-2-4_Download'!C255</f>
        <v>Osnabrück  Stadt</v>
      </c>
      <c r="C2534" s="147" t="str">
        <f>'2020_1-2-4_Download'!$I$8</f>
        <v>Irak</v>
      </c>
      <c r="D2534" s="5" t="s">
        <v>71</v>
      </c>
      <c r="E2534" s="5">
        <f>'2020_1-2-4_Download'!I255</f>
        <v>113</v>
      </c>
    </row>
    <row r="2535" spans="1:5">
      <c r="A2535" s="5">
        <f>'2020_1-2-4_Download'!D256</f>
        <v>2014</v>
      </c>
      <c r="B2535" s="5" t="str">
        <f>'2020_1-2-4_Download'!C256</f>
        <v>Wilhelmshaven  Stadt</v>
      </c>
      <c r="C2535" s="147" t="str">
        <f>'2020_1-2-4_Download'!$I$8</f>
        <v>Irak</v>
      </c>
      <c r="D2535" s="5" t="s">
        <v>71</v>
      </c>
      <c r="E2535" s="5">
        <f>'2020_1-2-4_Download'!I256</f>
        <v>104</v>
      </c>
    </row>
    <row r="2536" spans="1:5">
      <c r="A2536" s="5">
        <f>'2020_1-2-4_Download'!D257</f>
        <v>2014</v>
      </c>
      <c r="B2536" s="5" t="str">
        <f>'2020_1-2-4_Download'!C257</f>
        <v>Ammerland</v>
      </c>
      <c r="C2536" s="147" t="str">
        <f>'2020_1-2-4_Download'!$I$8</f>
        <v>Irak</v>
      </c>
      <c r="D2536" s="5" t="s">
        <v>71</v>
      </c>
      <c r="E2536" s="5">
        <f>'2020_1-2-4_Download'!I257</f>
        <v>131</v>
      </c>
    </row>
    <row r="2537" spans="1:5">
      <c r="A2537" s="5">
        <f>'2020_1-2-4_Download'!D258</f>
        <v>2014</v>
      </c>
      <c r="B2537" s="5" t="str">
        <f>'2020_1-2-4_Download'!C258</f>
        <v>Aurich</v>
      </c>
      <c r="C2537" s="147" t="str">
        <f>'2020_1-2-4_Download'!$I$8</f>
        <v>Irak</v>
      </c>
      <c r="D2537" s="5" t="s">
        <v>71</v>
      </c>
      <c r="E2537" s="5">
        <f>'2020_1-2-4_Download'!I258</f>
        <v>84</v>
      </c>
    </row>
    <row r="2538" spans="1:5">
      <c r="A2538" s="5">
        <f>'2020_1-2-4_Download'!D259</f>
        <v>2014</v>
      </c>
      <c r="B2538" s="5" t="str">
        <f>'2020_1-2-4_Download'!C259</f>
        <v>Cloppenburg</v>
      </c>
      <c r="C2538" s="147" t="str">
        <f>'2020_1-2-4_Download'!$I$8</f>
        <v>Irak</v>
      </c>
      <c r="D2538" s="5" t="s">
        <v>71</v>
      </c>
      <c r="E2538" s="5">
        <f>'2020_1-2-4_Download'!I259</f>
        <v>399</v>
      </c>
    </row>
    <row r="2539" spans="1:5">
      <c r="A2539" s="5">
        <f>'2020_1-2-4_Download'!D260</f>
        <v>2014</v>
      </c>
      <c r="B2539" s="5" t="str">
        <f>'2020_1-2-4_Download'!C260</f>
        <v>Emsland</v>
      </c>
      <c r="C2539" s="147" t="str">
        <f>'2020_1-2-4_Download'!$I$8</f>
        <v>Irak</v>
      </c>
      <c r="D2539" s="5" t="s">
        <v>71</v>
      </c>
      <c r="E2539" s="5">
        <f>'2020_1-2-4_Download'!I260</f>
        <v>152</v>
      </c>
    </row>
    <row r="2540" spans="1:5">
      <c r="A2540" s="5">
        <f>'2020_1-2-4_Download'!D261</f>
        <v>2014</v>
      </c>
      <c r="B2540" s="5" t="str">
        <f>'2020_1-2-4_Download'!C261</f>
        <v>Friesland</v>
      </c>
      <c r="C2540" s="147" t="str">
        <f>'2020_1-2-4_Download'!$I$8</f>
        <v>Irak</v>
      </c>
      <c r="D2540" s="5" t="s">
        <v>71</v>
      </c>
      <c r="E2540" s="5">
        <f>'2020_1-2-4_Download'!I261</f>
        <v>35</v>
      </c>
    </row>
    <row r="2541" spans="1:5">
      <c r="A2541" s="5">
        <f>'2020_1-2-4_Download'!D262</f>
        <v>2014</v>
      </c>
      <c r="B2541" s="5" t="str">
        <f>'2020_1-2-4_Download'!C262</f>
        <v>Grafschaft Bentheim</v>
      </c>
      <c r="C2541" s="147" t="str">
        <f>'2020_1-2-4_Download'!$I$8</f>
        <v>Irak</v>
      </c>
      <c r="D2541" s="5" t="s">
        <v>71</v>
      </c>
      <c r="E2541" s="5">
        <f>'2020_1-2-4_Download'!I262</f>
        <v>93</v>
      </c>
    </row>
    <row r="2542" spans="1:5">
      <c r="A2542" s="5">
        <f>'2020_1-2-4_Download'!D263</f>
        <v>2014</v>
      </c>
      <c r="B2542" s="5" t="str">
        <f>'2020_1-2-4_Download'!C263</f>
        <v>Leer</v>
      </c>
      <c r="C2542" s="147" t="str">
        <f>'2020_1-2-4_Download'!$I$8</f>
        <v>Irak</v>
      </c>
      <c r="D2542" s="5" t="s">
        <v>71</v>
      </c>
      <c r="E2542" s="5">
        <f>'2020_1-2-4_Download'!I263</f>
        <v>96</v>
      </c>
    </row>
    <row r="2543" spans="1:5">
      <c r="A2543" s="5">
        <f>'2020_1-2-4_Download'!D264</f>
        <v>2014</v>
      </c>
      <c r="B2543" s="5" t="str">
        <f>'2020_1-2-4_Download'!C264</f>
        <v>Oldenburg</v>
      </c>
      <c r="C2543" s="147" t="str">
        <f>'2020_1-2-4_Download'!$I$8</f>
        <v>Irak</v>
      </c>
      <c r="D2543" s="5" t="s">
        <v>71</v>
      </c>
      <c r="E2543" s="5">
        <f>'2020_1-2-4_Download'!I264</f>
        <v>580</v>
      </c>
    </row>
    <row r="2544" spans="1:5">
      <c r="A2544" s="5">
        <f>'2020_1-2-4_Download'!D265</f>
        <v>2014</v>
      </c>
      <c r="B2544" s="5" t="str">
        <f>'2020_1-2-4_Download'!C265</f>
        <v>Osnabrück</v>
      </c>
      <c r="C2544" s="147" t="str">
        <f>'2020_1-2-4_Download'!$I$8</f>
        <v>Irak</v>
      </c>
      <c r="D2544" s="5" t="s">
        <v>71</v>
      </c>
      <c r="E2544" s="5">
        <f>'2020_1-2-4_Download'!I265</f>
        <v>144</v>
      </c>
    </row>
    <row r="2545" spans="1:5">
      <c r="A2545" s="5">
        <f>'2020_1-2-4_Download'!D266</f>
        <v>2014</v>
      </c>
      <c r="B2545" s="5" t="str">
        <f>'2020_1-2-4_Download'!C266</f>
        <v>Vechta</v>
      </c>
      <c r="C2545" s="147" t="str">
        <f>'2020_1-2-4_Download'!$I$8</f>
        <v>Irak</v>
      </c>
      <c r="D2545" s="5" t="s">
        <v>71</v>
      </c>
      <c r="E2545" s="5">
        <f>'2020_1-2-4_Download'!I266</f>
        <v>269</v>
      </c>
    </row>
    <row r="2546" spans="1:5">
      <c r="A2546" s="5">
        <f>'2020_1-2-4_Download'!D267</f>
        <v>2014</v>
      </c>
      <c r="B2546" s="5" t="str">
        <f>'2020_1-2-4_Download'!C267</f>
        <v>Wesermarsch</v>
      </c>
      <c r="C2546" s="147" t="str">
        <f>'2020_1-2-4_Download'!$I$8</f>
        <v>Irak</v>
      </c>
      <c r="D2546" s="5" t="s">
        <v>71</v>
      </c>
      <c r="E2546" s="5">
        <f>'2020_1-2-4_Download'!I267</f>
        <v>66</v>
      </c>
    </row>
    <row r="2547" spans="1:5">
      <c r="A2547" s="5">
        <f>'2020_1-2-4_Download'!D268</f>
        <v>2014</v>
      </c>
      <c r="B2547" s="5" t="str">
        <f>'2020_1-2-4_Download'!C268</f>
        <v>Wittmund</v>
      </c>
      <c r="C2547" s="147" t="str">
        <f>'2020_1-2-4_Download'!$I$8</f>
        <v>Irak</v>
      </c>
      <c r="D2547" s="5" t="s">
        <v>71</v>
      </c>
      <c r="E2547" s="5">
        <f>'2020_1-2-4_Download'!I268</f>
        <v>3</v>
      </c>
    </row>
    <row r="2548" spans="1:5">
      <c r="A2548" s="5">
        <f>'2020_1-2-4_Download'!D269</f>
        <v>2014</v>
      </c>
      <c r="B2548" s="5" t="str">
        <f>'2020_1-2-4_Download'!C269</f>
        <v>Statistische Region Weser-Ems</v>
      </c>
      <c r="C2548" s="147" t="str">
        <f>'2020_1-2-4_Download'!$I$8</f>
        <v>Irak</v>
      </c>
      <c r="D2548" s="5" t="s">
        <v>71</v>
      </c>
      <c r="E2548" s="5">
        <f>'2020_1-2-4_Download'!I269</f>
        <v>3529</v>
      </c>
    </row>
    <row r="2549" spans="1:5">
      <c r="A2549" s="5">
        <f>'2020_1-2-4_Download'!D270</f>
        <v>2014</v>
      </c>
      <c r="B2549" s="5" t="str">
        <f>'2020_1-2-4_Download'!C270</f>
        <v>Niedersachsen</v>
      </c>
      <c r="C2549" s="147" t="str">
        <f>'2020_1-2-4_Download'!$I$8</f>
        <v>Irak</v>
      </c>
      <c r="D2549" s="5" t="s">
        <v>71</v>
      </c>
      <c r="E2549" s="5">
        <f>'2020_1-2-4_Download'!I270</f>
        <v>10076</v>
      </c>
    </row>
    <row r="2550" spans="1:5">
      <c r="A2550" s="5">
        <f>'2020_1-2-4_Download'!D271</f>
        <v>2015</v>
      </c>
      <c r="B2550" s="5" t="str">
        <f>'2020_1-2-4_Download'!C271</f>
        <v>Braunschweig  Stadt</v>
      </c>
      <c r="C2550" s="147" t="str">
        <f>'2020_1-2-4_Download'!$I$8</f>
        <v>Irak</v>
      </c>
      <c r="D2550" s="5" t="s">
        <v>71</v>
      </c>
      <c r="E2550" s="5">
        <f>'2020_1-2-4_Download'!I271</f>
        <v>338</v>
      </c>
    </row>
    <row r="2551" spans="1:5">
      <c r="A2551" s="5">
        <f>'2020_1-2-4_Download'!D272</f>
        <v>2015</v>
      </c>
      <c r="B2551" s="5" t="str">
        <f>'2020_1-2-4_Download'!C272</f>
        <v>Salzgitter  Stadt</v>
      </c>
      <c r="C2551" s="147" t="str">
        <f>'2020_1-2-4_Download'!$I$8</f>
        <v>Irak</v>
      </c>
      <c r="D2551" s="5" t="s">
        <v>71</v>
      </c>
      <c r="E2551" s="5">
        <f>'2020_1-2-4_Download'!I272</f>
        <v>122</v>
      </c>
    </row>
    <row r="2552" spans="1:5">
      <c r="A2552" s="5">
        <f>'2020_1-2-4_Download'!D273</f>
        <v>2015</v>
      </c>
      <c r="B2552" s="5" t="str">
        <f>'2020_1-2-4_Download'!C273</f>
        <v>Wolfsburg  Stadt</v>
      </c>
      <c r="C2552" s="147" t="str">
        <f>'2020_1-2-4_Download'!$I$8</f>
        <v>Irak</v>
      </c>
      <c r="D2552" s="5" t="s">
        <v>71</v>
      </c>
      <c r="E2552" s="5">
        <f>'2020_1-2-4_Download'!I273</f>
        <v>293</v>
      </c>
    </row>
    <row r="2553" spans="1:5">
      <c r="A2553" s="5">
        <f>'2020_1-2-4_Download'!D274</f>
        <v>2015</v>
      </c>
      <c r="B2553" s="5" t="str">
        <f>'2020_1-2-4_Download'!C274</f>
        <v>Gifhorn</v>
      </c>
      <c r="C2553" s="147" t="str">
        <f>'2020_1-2-4_Download'!$I$8</f>
        <v>Irak</v>
      </c>
      <c r="D2553" s="5" t="s">
        <v>71</v>
      </c>
      <c r="E2553" s="5">
        <f>'2020_1-2-4_Download'!I274</f>
        <v>103</v>
      </c>
    </row>
    <row r="2554" spans="1:5">
      <c r="A2554" s="5">
        <f>'2020_1-2-4_Download'!D275</f>
        <v>2015</v>
      </c>
      <c r="B2554" s="5" t="str">
        <f>'2020_1-2-4_Download'!C275</f>
        <v>Goslar</v>
      </c>
      <c r="C2554" s="147" t="str">
        <f>'2020_1-2-4_Download'!$I$8</f>
        <v>Irak</v>
      </c>
      <c r="D2554" s="5" t="s">
        <v>71</v>
      </c>
      <c r="E2554" s="5">
        <f>'2020_1-2-4_Download'!I275</f>
        <v>109</v>
      </c>
    </row>
    <row r="2555" spans="1:5">
      <c r="A2555" s="5">
        <f>'2020_1-2-4_Download'!D276</f>
        <v>2015</v>
      </c>
      <c r="B2555" s="5" t="str">
        <f>'2020_1-2-4_Download'!C276</f>
        <v>Helmstedt</v>
      </c>
      <c r="C2555" s="147" t="str">
        <f>'2020_1-2-4_Download'!$I$8</f>
        <v>Irak</v>
      </c>
      <c r="D2555" s="5" t="s">
        <v>71</v>
      </c>
      <c r="E2555" s="5">
        <f>'2020_1-2-4_Download'!I276</f>
        <v>122</v>
      </c>
    </row>
    <row r="2556" spans="1:5">
      <c r="A2556" s="5">
        <f>'2020_1-2-4_Download'!D277</f>
        <v>2015</v>
      </c>
      <c r="B2556" s="5" t="str">
        <f>'2020_1-2-4_Download'!C277</f>
        <v>Northeim</v>
      </c>
      <c r="C2556" s="147" t="str">
        <f>'2020_1-2-4_Download'!$I$8</f>
        <v>Irak</v>
      </c>
      <c r="D2556" s="5" t="s">
        <v>71</v>
      </c>
      <c r="E2556" s="5">
        <f>'2020_1-2-4_Download'!I277</f>
        <v>190</v>
      </c>
    </row>
    <row r="2557" spans="1:5">
      <c r="A2557" s="5">
        <f>'2020_1-2-4_Download'!D278</f>
        <v>2015</v>
      </c>
      <c r="B2557" s="5" t="str">
        <f>'2020_1-2-4_Download'!C278</f>
        <v>Peine</v>
      </c>
      <c r="C2557" s="147" t="str">
        <f>'2020_1-2-4_Download'!$I$8</f>
        <v>Irak</v>
      </c>
      <c r="D2557" s="5" t="s">
        <v>71</v>
      </c>
      <c r="E2557" s="5">
        <f>'2020_1-2-4_Download'!I278</f>
        <v>227</v>
      </c>
    </row>
    <row r="2558" spans="1:5">
      <c r="A2558" s="5">
        <f>'2020_1-2-4_Download'!D279</f>
        <v>2015</v>
      </c>
      <c r="B2558" s="5" t="str">
        <f>'2020_1-2-4_Download'!C279</f>
        <v>Wolfenbüttel</v>
      </c>
      <c r="C2558" s="147" t="str">
        <f>'2020_1-2-4_Download'!$I$8</f>
        <v>Irak</v>
      </c>
      <c r="D2558" s="5" t="s">
        <v>71</v>
      </c>
      <c r="E2558" s="5">
        <f>'2020_1-2-4_Download'!I279</f>
        <v>62</v>
      </c>
    </row>
    <row r="2559" spans="1:5">
      <c r="A2559" s="5">
        <f>'2020_1-2-4_Download'!D280</f>
        <v>2015</v>
      </c>
      <c r="B2559" s="5" t="str">
        <f>'2020_1-2-4_Download'!C280</f>
        <v>Göttingen</v>
      </c>
      <c r="C2559" s="147" t="str">
        <f>'2020_1-2-4_Download'!$I$8</f>
        <v>Irak</v>
      </c>
      <c r="D2559" s="5" t="s">
        <v>71</v>
      </c>
      <c r="E2559" s="5">
        <f>'2020_1-2-4_Download'!I280</f>
        <v>526</v>
      </c>
    </row>
    <row r="2560" spans="1:5">
      <c r="A2560" s="5">
        <f>'2020_1-2-4_Download'!D281</f>
        <v>2015</v>
      </c>
      <c r="B2560" s="5" t="str">
        <f>'2020_1-2-4_Download'!C281</f>
        <v>Statistische Region Braunschweig</v>
      </c>
      <c r="C2560" s="147" t="str">
        <f>'2020_1-2-4_Download'!$I$8</f>
        <v>Irak</v>
      </c>
      <c r="D2560" s="5" t="s">
        <v>71</v>
      </c>
      <c r="E2560" s="5">
        <f>'2020_1-2-4_Download'!I281</f>
        <v>2092</v>
      </c>
    </row>
    <row r="2561" spans="1:5">
      <c r="A2561" s="5">
        <f>'2020_1-2-4_Download'!D282</f>
        <v>2015</v>
      </c>
      <c r="B2561" s="5" t="str">
        <f>'2020_1-2-4_Download'!C282</f>
        <v>Hannover  Region</v>
      </c>
      <c r="C2561" s="147" t="str">
        <f>'2020_1-2-4_Download'!$I$8</f>
        <v>Irak</v>
      </c>
      <c r="D2561" s="5" t="s">
        <v>71</v>
      </c>
      <c r="E2561" s="5">
        <f>'2020_1-2-4_Download'!I282</f>
        <v>5616</v>
      </c>
    </row>
    <row r="2562" spans="1:5">
      <c r="A2562" s="5">
        <f>'2020_1-2-4_Download'!D283</f>
        <v>2015</v>
      </c>
      <c r="B2562" s="5" t="str">
        <f>'2020_1-2-4_Download'!C283</f>
        <v>dav. Hannover  Lhst.</v>
      </c>
      <c r="C2562" s="147" t="str">
        <f>'2020_1-2-4_Download'!$I$8</f>
        <v>Irak</v>
      </c>
      <c r="D2562" s="5" t="s">
        <v>71</v>
      </c>
      <c r="E2562" s="5">
        <f>'2020_1-2-4_Download'!I283</f>
        <v>3104</v>
      </c>
    </row>
    <row r="2563" spans="1:5">
      <c r="A2563" s="5">
        <f>'2020_1-2-4_Download'!D284</f>
        <v>2015</v>
      </c>
      <c r="B2563" s="5" t="str">
        <f>'2020_1-2-4_Download'!C284</f>
        <v>dav. Hannover  Umland</v>
      </c>
      <c r="C2563" s="147" t="str">
        <f>'2020_1-2-4_Download'!$I$8</f>
        <v>Irak</v>
      </c>
      <c r="D2563" s="5" t="s">
        <v>71</v>
      </c>
      <c r="E2563" s="5">
        <f>'2020_1-2-4_Download'!I284</f>
        <v>2512</v>
      </c>
    </row>
    <row r="2564" spans="1:5">
      <c r="A2564" s="5">
        <f>'2020_1-2-4_Download'!D285</f>
        <v>2015</v>
      </c>
      <c r="B2564" s="5" t="str">
        <f>'2020_1-2-4_Download'!C285</f>
        <v>Diepholz</v>
      </c>
      <c r="C2564" s="147" t="str">
        <f>'2020_1-2-4_Download'!$I$8</f>
        <v>Irak</v>
      </c>
      <c r="D2564" s="5" t="s">
        <v>71</v>
      </c>
      <c r="E2564" s="5">
        <f>'2020_1-2-4_Download'!I285</f>
        <v>218</v>
      </c>
    </row>
    <row r="2565" spans="1:5">
      <c r="A2565" s="5">
        <f>'2020_1-2-4_Download'!D286</f>
        <v>2015</v>
      </c>
      <c r="B2565" s="5" t="str">
        <f>'2020_1-2-4_Download'!C286</f>
        <v>Hameln-Pyrmont</v>
      </c>
      <c r="C2565" s="147" t="str">
        <f>'2020_1-2-4_Download'!$I$8</f>
        <v>Irak</v>
      </c>
      <c r="D2565" s="5" t="s">
        <v>71</v>
      </c>
      <c r="E2565" s="5">
        <f>'2020_1-2-4_Download'!I286</f>
        <v>230</v>
      </c>
    </row>
    <row r="2566" spans="1:5">
      <c r="A2566" s="5">
        <f>'2020_1-2-4_Download'!D287</f>
        <v>2015</v>
      </c>
      <c r="B2566" s="5" t="str">
        <f>'2020_1-2-4_Download'!C287</f>
        <v>Hildesheim</v>
      </c>
      <c r="C2566" s="147" t="str">
        <f>'2020_1-2-4_Download'!$I$8</f>
        <v>Irak</v>
      </c>
      <c r="D2566" s="5" t="s">
        <v>71</v>
      </c>
      <c r="E2566" s="5">
        <f>'2020_1-2-4_Download'!I287</f>
        <v>791</v>
      </c>
    </row>
    <row r="2567" spans="1:5">
      <c r="A2567" s="5">
        <f>'2020_1-2-4_Download'!D288</f>
        <v>2015</v>
      </c>
      <c r="B2567" s="5" t="str">
        <f>'2020_1-2-4_Download'!C288</f>
        <v>Holzminden</v>
      </c>
      <c r="C2567" s="147" t="str">
        <f>'2020_1-2-4_Download'!$I$8</f>
        <v>Irak</v>
      </c>
      <c r="D2567" s="5" t="s">
        <v>71</v>
      </c>
      <c r="E2567" s="5">
        <f>'2020_1-2-4_Download'!I288</f>
        <v>101</v>
      </c>
    </row>
    <row r="2568" spans="1:5">
      <c r="A2568" s="5">
        <f>'2020_1-2-4_Download'!D289</f>
        <v>2015</v>
      </c>
      <c r="B2568" s="5" t="str">
        <f>'2020_1-2-4_Download'!C289</f>
        <v>Nienburg (Weser)</v>
      </c>
      <c r="C2568" s="147" t="str">
        <f>'2020_1-2-4_Download'!$I$8</f>
        <v>Irak</v>
      </c>
      <c r="D2568" s="5" t="s">
        <v>71</v>
      </c>
      <c r="E2568" s="5">
        <f>'2020_1-2-4_Download'!I289</f>
        <v>273</v>
      </c>
    </row>
    <row r="2569" spans="1:5">
      <c r="A2569" s="5">
        <f>'2020_1-2-4_Download'!D290</f>
        <v>2015</v>
      </c>
      <c r="B2569" s="5" t="str">
        <f>'2020_1-2-4_Download'!C290</f>
        <v>Schaumburg</v>
      </c>
      <c r="C2569" s="147" t="str">
        <f>'2020_1-2-4_Download'!$I$8</f>
        <v>Irak</v>
      </c>
      <c r="D2569" s="5" t="s">
        <v>71</v>
      </c>
      <c r="E2569" s="5">
        <f>'2020_1-2-4_Download'!I290</f>
        <v>203</v>
      </c>
    </row>
    <row r="2570" spans="1:5">
      <c r="A2570" s="5">
        <f>'2020_1-2-4_Download'!D291</f>
        <v>2015</v>
      </c>
      <c r="B2570" s="5" t="str">
        <f>'2020_1-2-4_Download'!C291</f>
        <v>Statistische Region Hannover</v>
      </c>
      <c r="C2570" s="147" t="str">
        <f>'2020_1-2-4_Download'!$I$8</f>
        <v>Irak</v>
      </c>
      <c r="D2570" s="5" t="s">
        <v>71</v>
      </c>
      <c r="E2570" s="5">
        <f>'2020_1-2-4_Download'!I291</f>
        <v>7432</v>
      </c>
    </row>
    <row r="2571" spans="1:5">
      <c r="A2571" s="5">
        <f>'2020_1-2-4_Download'!D292</f>
        <v>2015</v>
      </c>
      <c r="B2571" s="5" t="str">
        <f>'2020_1-2-4_Download'!C292</f>
        <v>Celle</v>
      </c>
      <c r="C2571" s="147" t="str">
        <f>'2020_1-2-4_Download'!$I$8</f>
        <v>Irak</v>
      </c>
      <c r="D2571" s="5" t="s">
        <v>71</v>
      </c>
      <c r="E2571" s="5">
        <f>'2020_1-2-4_Download'!I292</f>
        <v>540</v>
      </c>
    </row>
    <row r="2572" spans="1:5">
      <c r="A2572" s="5">
        <f>'2020_1-2-4_Download'!D293</f>
        <v>2015</v>
      </c>
      <c r="B2572" s="5" t="str">
        <f>'2020_1-2-4_Download'!C293</f>
        <v>Cuxhaven</v>
      </c>
      <c r="C2572" s="147" t="str">
        <f>'2020_1-2-4_Download'!$I$8</f>
        <v>Irak</v>
      </c>
      <c r="D2572" s="5" t="s">
        <v>71</v>
      </c>
      <c r="E2572" s="5">
        <f>'2020_1-2-4_Download'!I293</f>
        <v>165</v>
      </c>
    </row>
    <row r="2573" spans="1:5">
      <c r="A2573" s="5">
        <f>'2020_1-2-4_Download'!D294</f>
        <v>2015</v>
      </c>
      <c r="B2573" s="5" t="str">
        <f>'2020_1-2-4_Download'!C294</f>
        <v>Harburg</v>
      </c>
      <c r="C2573" s="147" t="str">
        <f>'2020_1-2-4_Download'!$I$8</f>
        <v>Irak</v>
      </c>
      <c r="D2573" s="5" t="s">
        <v>71</v>
      </c>
      <c r="E2573" s="5">
        <f>'2020_1-2-4_Download'!I294</f>
        <v>142</v>
      </c>
    </row>
    <row r="2574" spans="1:5">
      <c r="A2574" s="5">
        <f>'2020_1-2-4_Download'!D295</f>
        <v>2015</v>
      </c>
      <c r="B2574" s="5" t="str">
        <f>'2020_1-2-4_Download'!C295</f>
        <v>Lüchow-Dannenberg</v>
      </c>
      <c r="C2574" s="147" t="str">
        <f>'2020_1-2-4_Download'!$I$8</f>
        <v>Irak</v>
      </c>
      <c r="D2574" s="5" t="s">
        <v>71</v>
      </c>
      <c r="E2574" s="5">
        <f>'2020_1-2-4_Download'!I295</f>
        <v>49</v>
      </c>
    </row>
    <row r="2575" spans="1:5">
      <c r="A2575" s="5">
        <f>'2020_1-2-4_Download'!D296</f>
        <v>2015</v>
      </c>
      <c r="B2575" s="5" t="str">
        <f>'2020_1-2-4_Download'!C296</f>
        <v>Lüneburg</v>
      </c>
      <c r="C2575" s="147" t="str">
        <f>'2020_1-2-4_Download'!$I$8</f>
        <v>Irak</v>
      </c>
      <c r="D2575" s="5" t="s">
        <v>71</v>
      </c>
      <c r="E2575" s="5">
        <f>'2020_1-2-4_Download'!I296</f>
        <v>234</v>
      </c>
    </row>
    <row r="2576" spans="1:5">
      <c r="A2576" s="5">
        <f>'2020_1-2-4_Download'!D297</f>
        <v>2015</v>
      </c>
      <c r="B2576" s="5" t="str">
        <f>'2020_1-2-4_Download'!C297</f>
        <v>Osterholz</v>
      </c>
      <c r="C2576" s="147" t="str">
        <f>'2020_1-2-4_Download'!$I$8</f>
        <v>Irak</v>
      </c>
      <c r="D2576" s="5" t="s">
        <v>71</v>
      </c>
      <c r="E2576" s="5">
        <f>'2020_1-2-4_Download'!I297</f>
        <v>87</v>
      </c>
    </row>
    <row r="2577" spans="1:5">
      <c r="A2577" s="5">
        <f>'2020_1-2-4_Download'!D298</f>
        <v>2015</v>
      </c>
      <c r="B2577" s="5" t="str">
        <f>'2020_1-2-4_Download'!C298</f>
        <v>Rotenburg (Wümme)</v>
      </c>
      <c r="C2577" s="147" t="str">
        <f>'2020_1-2-4_Download'!$I$8</f>
        <v>Irak</v>
      </c>
      <c r="D2577" s="5" t="s">
        <v>71</v>
      </c>
      <c r="E2577" s="5">
        <f>'2020_1-2-4_Download'!I298</f>
        <v>85</v>
      </c>
    </row>
    <row r="2578" spans="1:5">
      <c r="A2578" s="5">
        <f>'2020_1-2-4_Download'!D299</f>
        <v>2015</v>
      </c>
      <c r="B2578" s="5" t="str">
        <f>'2020_1-2-4_Download'!C299</f>
        <v>Heidekreis</v>
      </c>
      <c r="C2578" s="147" t="str">
        <f>'2020_1-2-4_Download'!$I$8</f>
        <v>Irak</v>
      </c>
      <c r="D2578" s="5" t="s">
        <v>71</v>
      </c>
      <c r="E2578" s="5">
        <f>'2020_1-2-4_Download'!I299</f>
        <v>171</v>
      </c>
    </row>
    <row r="2579" spans="1:5">
      <c r="A2579" s="5">
        <f>'2020_1-2-4_Download'!D300</f>
        <v>2015</v>
      </c>
      <c r="B2579" s="5" t="str">
        <f>'2020_1-2-4_Download'!C300</f>
        <v>Stade</v>
      </c>
      <c r="C2579" s="147" t="str">
        <f>'2020_1-2-4_Download'!$I$8</f>
        <v>Irak</v>
      </c>
      <c r="D2579" s="5" t="s">
        <v>71</v>
      </c>
      <c r="E2579" s="5">
        <f>'2020_1-2-4_Download'!I300</f>
        <v>320</v>
      </c>
    </row>
    <row r="2580" spans="1:5">
      <c r="A2580" s="5">
        <f>'2020_1-2-4_Download'!D301</f>
        <v>2015</v>
      </c>
      <c r="B2580" s="5" t="str">
        <f>'2020_1-2-4_Download'!C301</f>
        <v>Uelzen</v>
      </c>
      <c r="C2580" s="147" t="str">
        <f>'2020_1-2-4_Download'!$I$8</f>
        <v>Irak</v>
      </c>
      <c r="D2580" s="5" t="s">
        <v>71</v>
      </c>
      <c r="E2580" s="5">
        <f>'2020_1-2-4_Download'!I301</f>
        <v>43</v>
      </c>
    </row>
    <row r="2581" spans="1:5">
      <c r="A2581" s="5">
        <f>'2020_1-2-4_Download'!D302</f>
        <v>2015</v>
      </c>
      <c r="B2581" s="5" t="str">
        <f>'2020_1-2-4_Download'!C302</f>
        <v>Verden</v>
      </c>
      <c r="C2581" s="147" t="str">
        <f>'2020_1-2-4_Download'!$I$8</f>
        <v>Irak</v>
      </c>
      <c r="D2581" s="5" t="s">
        <v>71</v>
      </c>
      <c r="E2581" s="5">
        <f>'2020_1-2-4_Download'!I302</f>
        <v>297</v>
      </c>
    </row>
    <row r="2582" spans="1:5">
      <c r="A2582" s="5">
        <f>'2020_1-2-4_Download'!D303</f>
        <v>2015</v>
      </c>
      <c r="B2582" s="5" t="str">
        <f>'2020_1-2-4_Download'!C303</f>
        <v>Statistische Region Lüneburg</v>
      </c>
      <c r="C2582" s="147" t="str">
        <f>'2020_1-2-4_Download'!$I$8</f>
        <v>Irak</v>
      </c>
      <c r="D2582" s="5" t="s">
        <v>71</v>
      </c>
      <c r="E2582" s="5">
        <f>'2020_1-2-4_Download'!I303</f>
        <v>2133</v>
      </c>
    </row>
    <row r="2583" spans="1:5">
      <c r="A2583" s="5">
        <f>'2020_1-2-4_Download'!D304</f>
        <v>2015</v>
      </c>
      <c r="B2583" s="5" t="str">
        <f>'2020_1-2-4_Download'!C304</f>
        <v>Delmenhorst  Stadt</v>
      </c>
      <c r="C2583" s="147" t="str">
        <f>'2020_1-2-4_Download'!$I$8</f>
        <v>Irak</v>
      </c>
      <c r="D2583" s="5" t="s">
        <v>71</v>
      </c>
      <c r="E2583" s="5">
        <f>'2020_1-2-4_Download'!I304</f>
        <v>363</v>
      </c>
    </row>
    <row r="2584" spans="1:5">
      <c r="A2584" s="5">
        <f>'2020_1-2-4_Download'!D305</f>
        <v>2015</v>
      </c>
      <c r="B2584" s="5" t="str">
        <f>'2020_1-2-4_Download'!C305</f>
        <v>Emden  Stadt</v>
      </c>
      <c r="C2584" s="147" t="str">
        <f>'2020_1-2-4_Download'!$I$8</f>
        <v>Irak</v>
      </c>
      <c r="D2584" s="5" t="s">
        <v>71</v>
      </c>
      <c r="E2584" s="5">
        <f>'2020_1-2-4_Download'!I305</f>
        <v>116</v>
      </c>
    </row>
    <row r="2585" spans="1:5">
      <c r="A2585" s="5">
        <f>'2020_1-2-4_Download'!D306</f>
        <v>2015</v>
      </c>
      <c r="B2585" s="5" t="str">
        <f>'2020_1-2-4_Download'!C306</f>
        <v>Oldenburg(Oldb)  Stadt</v>
      </c>
      <c r="C2585" s="147" t="str">
        <f>'2020_1-2-4_Download'!$I$8</f>
        <v>Irak</v>
      </c>
      <c r="D2585" s="5" t="s">
        <v>71</v>
      </c>
      <c r="E2585" s="5">
        <f>'2020_1-2-4_Download'!I306</f>
        <v>1803</v>
      </c>
    </row>
    <row r="2586" spans="1:5">
      <c r="A2586" s="5">
        <f>'2020_1-2-4_Download'!D307</f>
        <v>2015</v>
      </c>
      <c r="B2586" s="5" t="str">
        <f>'2020_1-2-4_Download'!C307</f>
        <v>Osnabrück  Stadt</v>
      </c>
      <c r="C2586" s="147" t="str">
        <f>'2020_1-2-4_Download'!$I$8</f>
        <v>Irak</v>
      </c>
      <c r="D2586" s="5" t="s">
        <v>71</v>
      </c>
      <c r="E2586" s="5">
        <f>'2020_1-2-4_Download'!I307</f>
        <v>135</v>
      </c>
    </row>
    <row r="2587" spans="1:5">
      <c r="A2587" s="5">
        <f>'2020_1-2-4_Download'!D308</f>
        <v>2015</v>
      </c>
      <c r="B2587" s="5" t="str">
        <f>'2020_1-2-4_Download'!C308</f>
        <v>Wilhelmshaven  Stadt</v>
      </c>
      <c r="C2587" s="147" t="str">
        <f>'2020_1-2-4_Download'!$I$8</f>
        <v>Irak</v>
      </c>
      <c r="D2587" s="5" t="s">
        <v>71</v>
      </c>
      <c r="E2587" s="5">
        <f>'2020_1-2-4_Download'!I308</f>
        <v>174</v>
      </c>
    </row>
    <row r="2588" spans="1:5">
      <c r="A2588" s="5">
        <f>'2020_1-2-4_Download'!D309</f>
        <v>2015</v>
      </c>
      <c r="B2588" s="5" t="str">
        <f>'2020_1-2-4_Download'!C309</f>
        <v>Ammerland</v>
      </c>
      <c r="C2588" s="147" t="str">
        <f>'2020_1-2-4_Download'!$I$8</f>
        <v>Irak</v>
      </c>
      <c r="D2588" s="5" t="s">
        <v>71</v>
      </c>
      <c r="E2588" s="5">
        <f>'2020_1-2-4_Download'!I309</f>
        <v>161</v>
      </c>
    </row>
    <row r="2589" spans="1:5">
      <c r="A2589" s="5">
        <f>'2020_1-2-4_Download'!D310</f>
        <v>2015</v>
      </c>
      <c r="B2589" s="5" t="str">
        <f>'2020_1-2-4_Download'!C310</f>
        <v>Aurich</v>
      </c>
      <c r="C2589" s="147" t="str">
        <f>'2020_1-2-4_Download'!$I$8</f>
        <v>Irak</v>
      </c>
      <c r="D2589" s="5" t="s">
        <v>71</v>
      </c>
      <c r="E2589" s="5">
        <f>'2020_1-2-4_Download'!I310</f>
        <v>194</v>
      </c>
    </row>
    <row r="2590" spans="1:5">
      <c r="A2590" s="5">
        <f>'2020_1-2-4_Download'!D311</f>
        <v>2015</v>
      </c>
      <c r="B2590" s="5" t="str">
        <f>'2020_1-2-4_Download'!C311</f>
        <v>Cloppenburg</v>
      </c>
      <c r="C2590" s="147" t="str">
        <f>'2020_1-2-4_Download'!$I$8</f>
        <v>Irak</v>
      </c>
      <c r="D2590" s="5" t="s">
        <v>71</v>
      </c>
      <c r="E2590" s="5">
        <f>'2020_1-2-4_Download'!I311</f>
        <v>587</v>
      </c>
    </row>
    <row r="2591" spans="1:5">
      <c r="A2591" s="5">
        <f>'2020_1-2-4_Download'!D312</f>
        <v>2015</v>
      </c>
      <c r="B2591" s="5" t="str">
        <f>'2020_1-2-4_Download'!C312</f>
        <v>Emsland</v>
      </c>
      <c r="C2591" s="147" t="str">
        <f>'2020_1-2-4_Download'!$I$8</f>
        <v>Irak</v>
      </c>
      <c r="D2591" s="5" t="s">
        <v>71</v>
      </c>
      <c r="E2591" s="5">
        <f>'2020_1-2-4_Download'!I312</f>
        <v>321</v>
      </c>
    </row>
    <row r="2592" spans="1:5">
      <c r="A2592" s="5">
        <f>'2020_1-2-4_Download'!D313</f>
        <v>2015</v>
      </c>
      <c r="B2592" s="5" t="str">
        <f>'2020_1-2-4_Download'!C313</f>
        <v>Friesland</v>
      </c>
      <c r="C2592" s="147" t="str">
        <f>'2020_1-2-4_Download'!$I$8</f>
        <v>Irak</v>
      </c>
      <c r="D2592" s="5" t="s">
        <v>71</v>
      </c>
      <c r="E2592" s="5">
        <f>'2020_1-2-4_Download'!I313</f>
        <v>49</v>
      </c>
    </row>
    <row r="2593" spans="1:5">
      <c r="A2593" s="5">
        <f>'2020_1-2-4_Download'!D314</f>
        <v>2015</v>
      </c>
      <c r="B2593" s="5" t="str">
        <f>'2020_1-2-4_Download'!C314</f>
        <v>Grafschaft Bentheim</v>
      </c>
      <c r="C2593" s="147" t="str">
        <f>'2020_1-2-4_Download'!$I$8</f>
        <v>Irak</v>
      </c>
      <c r="D2593" s="5" t="s">
        <v>71</v>
      </c>
      <c r="E2593" s="5">
        <f>'2020_1-2-4_Download'!I314</f>
        <v>167</v>
      </c>
    </row>
    <row r="2594" spans="1:5">
      <c r="A2594" s="5">
        <f>'2020_1-2-4_Download'!D315</f>
        <v>2015</v>
      </c>
      <c r="B2594" s="5" t="str">
        <f>'2020_1-2-4_Download'!C315</f>
        <v>Leer</v>
      </c>
      <c r="C2594" s="147" t="str">
        <f>'2020_1-2-4_Download'!$I$8</f>
        <v>Irak</v>
      </c>
      <c r="D2594" s="5" t="s">
        <v>71</v>
      </c>
      <c r="E2594" s="5">
        <f>'2020_1-2-4_Download'!I315</f>
        <v>168</v>
      </c>
    </row>
    <row r="2595" spans="1:5">
      <c r="A2595" s="5">
        <f>'2020_1-2-4_Download'!D316</f>
        <v>2015</v>
      </c>
      <c r="B2595" s="5" t="str">
        <f>'2020_1-2-4_Download'!C316</f>
        <v>Oldenburg</v>
      </c>
      <c r="C2595" s="147" t="str">
        <f>'2020_1-2-4_Download'!$I$8</f>
        <v>Irak</v>
      </c>
      <c r="D2595" s="5" t="s">
        <v>71</v>
      </c>
      <c r="E2595" s="5">
        <f>'2020_1-2-4_Download'!I316</f>
        <v>795</v>
      </c>
    </row>
    <row r="2596" spans="1:5">
      <c r="A2596" s="5">
        <f>'2020_1-2-4_Download'!D317</f>
        <v>2015</v>
      </c>
      <c r="B2596" s="5" t="str">
        <f>'2020_1-2-4_Download'!C317</f>
        <v>Osnabrück</v>
      </c>
      <c r="C2596" s="147" t="str">
        <f>'2020_1-2-4_Download'!$I$8</f>
        <v>Irak</v>
      </c>
      <c r="D2596" s="5" t="s">
        <v>71</v>
      </c>
      <c r="E2596" s="5">
        <f>'2020_1-2-4_Download'!I317</f>
        <v>185</v>
      </c>
    </row>
    <row r="2597" spans="1:5">
      <c r="A2597" s="5">
        <f>'2020_1-2-4_Download'!D318</f>
        <v>2015</v>
      </c>
      <c r="B2597" s="5" t="str">
        <f>'2020_1-2-4_Download'!C318</f>
        <v>Vechta</v>
      </c>
      <c r="C2597" s="147" t="str">
        <f>'2020_1-2-4_Download'!$I$8</f>
        <v>Irak</v>
      </c>
      <c r="D2597" s="5" t="s">
        <v>71</v>
      </c>
      <c r="E2597" s="5">
        <f>'2020_1-2-4_Download'!I318</f>
        <v>420</v>
      </c>
    </row>
    <row r="2598" spans="1:5">
      <c r="A2598" s="5">
        <f>'2020_1-2-4_Download'!D319</f>
        <v>2015</v>
      </c>
      <c r="B2598" s="5" t="str">
        <f>'2020_1-2-4_Download'!C319</f>
        <v>Wesermarsch</v>
      </c>
      <c r="C2598" s="147" t="str">
        <f>'2020_1-2-4_Download'!$I$8</f>
        <v>Irak</v>
      </c>
      <c r="D2598" s="5" t="s">
        <v>71</v>
      </c>
      <c r="E2598" s="5">
        <f>'2020_1-2-4_Download'!I319</f>
        <v>109</v>
      </c>
    </row>
    <row r="2599" spans="1:5">
      <c r="A2599" s="5">
        <f>'2020_1-2-4_Download'!D320</f>
        <v>2015</v>
      </c>
      <c r="B2599" s="5" t="str">
        <f>'2020_1-2-4_Download'!C320</f>
        <v>Wittmund</v>
      </c>
      <c r="C2599" s="147" t="str">
        <f>'2020_1-2-4_Download'!$I$8</f>
        <v>Irak</v>
      </c>
      <c r="D2599" s="5" t="s">
        <v>71</v>
      </c>
      <c r="E2599" s="5">
        <f>'2020_1-2-4_Download'!I320</f>
        <v>70</v>
      </c>
    </row>
    <row r="2600" spans="1:5">
      <c r="A2600" s="5">
        <f>'2020_1-2-4_Download'!D321</f>
        <v>2015</v>
      </c>
      <c r="B2600" s="5" t="str">
        <f>'2020_1-2-4_Download'!C321</f>
        <v>Statistische Region Weser-Ems</v>
      </c>
      <c r="C2600" s="147" t="str">
        <f>'2020_1-2-4_Download'!$I$8</f>
        <v>Irak</v>
      </c>
      <c r="D2600" s="5" t="s">
        <v>71</v>
      </c>
      <c r="E2600" s="5">
        <f>'2020_1-2-4_Download'!I321</f>
        <v>5817</v>
      </c>
    </row>
    <row r="2601" spans="1:5">
      <c r="A2601" s="5">
        <f>'2020_1-2-4_Download'!D322</f>
        <v>2015</v>
      </c>
      <c r="B2601" s="5" t="str">
        <f>'2020_1-2-4_Download'!C322</f>
        <v>Niedersachsen</v>
      </c>
      <c r="C2601" s="147" t="str">
        <f>'2020_1-2-4_Download'!$I$8</f>
        <v>Irak</v>
      </c>
      <c r="D2601" s="5" t="s">
        <v>71</v>
      </c>
      <c r="E2601" s="5">
        <f>'2020_1-2-4_Download'!I322</f>
        <v>17474</v>
      </c>
    </row>
    <row r="2602" spans="1:5">
      <c r="A2602" s="5">
        <f>'2020_1-2-4_Download'!D323</f>
        <v>2016</v>
      </c>
      <c r="B2602" s="5" t="str">
        <f>'2020_1-2-4_Download'!C323</f>
        <v>Braunschweig  Stadt</v>
      </c>
      <c r="C2602" s="147" t="str">
        <f>'2020_1-2-4_Download'!$I$8</f>
        <v>Irak</v>
      </c>
      <c r="D2602" s="5" t="s">
        <v>71</v>
      </c>
      <c r="E2602" s="5">
        <f>'2020_1-2-4_Download'!I323</f>
        <v>495</v>
      </c>
    </row>
    <row r="2603" spans="1:5">
      <c r="A2603" s="5">
        <f>'2020_1-2-4_Download'!D324</f>
        <v>2016</v>
      </c>
      <c r="B2603" s="5" t="str">
        <f>'2020_1-2-4_Download'!C324</f>
        <v>Salzgitter  Stadt</v>
      </c>
      <c r="C2603" s="147" t="str">
        <f>'2020_1-2-4_Download'!$I$8</f>
        <v>Irak</v>
      </c>
      <c r="D2603" s="5" t="s">
        <v>71</v>
      </c>
      <c r="E2603" s="5">
        <f>'2020_1-2-4_Download'!I324</f>
        <v>240</v>
      </c>
    </row>
    <row r="2604" spans="1:5">
      <c r="A2604" s="5">
        <f>'2020_1-2-4_Download'!D325</f>
        <v>2016</v>
      </c>
      <c r="B2604" s="5" t="str">
        <f>'2020_1-2-4_Download'!C325</f>
        <v>Wolfsburg  Stadt</v>
      </c>
      <c r="C2604" s="147" t="str">
        <f>'2020_1-2-4_Download'!$I$8</f>
        <v>Irak</v>
      </c>
      <c r="D2604" s="5" t="s">
        <v>71</v>
      </c>
      <c r="E2604" s="5">
        <f>'2020_1-2-4_Download'!I325</f>
        <v>430</v>
      </c>
    </row>
    <row r="2605" spans="1:5">
      <c r="A2605" s="5">
        <f>'2020_1-2-4_Download'!D326</f>
        <v>2016</v>
      </c>
      <c r="B2605" s="5" t="str">
        <f>'2020_1-2-4_Download'!C326</f>
        <v>Gifhorn</v>
      </c>
      <c r="C2605" s="147" t="str">
        <f>'2020_1-2-4_Download'!$I$8</f>
        <v>Irak</v>
      </c>
      <c r="D2605" s="5" t="s">
        <v>71</v>
      </c>
      <c r="E2605" s="5">
        <f>'2020_1-2-4_Download'!I326</f>
        <v>335</v>
      </c>
    </row>
    <row r="2606" spans="1:5">
      <c r="A2606" s="5">
        <f>'2020_1-2-4_Download'!D327</f>
        <v>2016</v>
      </c>
      <c r="B2606" s="5" t="str">
        <f>'2020_1-2-4_Download'!C327</f>
        <v>Goslar</v>
      </c>
      <c r="C2606" s="147" t="str">
        <f>'2020_1-2-4_Download'!$I$8</f>
        <v>Irak</v>
      </c>
      <c r="D2606" s="5" t="s">
        <v>71</v>
      </c>
      <c r="E2606" s="5">
        <f>'2020_1-2-4_Download'!I327</f>
        <v>315</v>
      </c>
    </row>
    <row r="2607" spans="1:5">
      <c r="A2607" s="5">
        <f>'2020_1-2-4_Download'!D328</f>
        <v>2016</v>
      </c>
      <c r="B2607" s="5" t="str">
        <f>'2020_1-2-4_Download'!C328</f>
        <v>Helmstedt</v>
      </c>
      <c r="C2607" s="147" t="str">
        <f>'2020_1-2-4_Download'!$I$8</f>
        <v>Irak</v>
      </c>
      <c r="D2607" s="5" t="s">
        <v>71</v>
      </c>
      <c r="E2607" s="5">
        <f>'2020_1-2-4_Download'!I328</f>
        <v>425</v>
      </c>
    </row>
    <row r="2608" spans="1:5">
      <c r="A2608" s="5">
        <f>'2020_1-2-4_Download'!D329</f>
        <v>2016</v>
      </c>
      <c r="B2608" s="5" t="str">
        <f>'2020_1-2-4_Download'!C329</f>
        <v>Northeim</v>
      </c>
      <c r="C2608" s="147" t="str">
        <f>'2020_1-2-4_Download'!$I$8</f>
        <v>Irak</v>
      </c>
      <c r="D2608" s="5" t="s">
        <v>71</v>
      </c>
      <c r="E2608" s="5">
        <f>'2020_1-2-4_Download'!I329</f>
        <v>375</v>
      </c>
    </row>
    <row r="2609" spans="1:5">
      <c r="A2609" s="5">
        <f>'2020_1-2-4_Download'!D330</f>
        <v>2016</v>
      </c>
      <c r="B2609" s="5" t="str">
        <f>'2020_1-2-4_Download'!C330</f>
        <v>Peine</v>
      </c>
      <c r="C2609" s="147" t="str">
        <f>'2020_1-2-4_Download'!$I$8</f>
        <v>Irak</v>
      </c>
      <c r="D2609" s="5" t="s">
        <v>71</v>
      </c>
      <c r="E2609" s="5">
        <f>'2020_1-2-4_Download'!I330</f>
        <v>455</v>
      </c>
    </row>
    <row r="2610" spans="1:5">
      <c r="A2610" s="5">
        <f>'2020_1-2-4_Download'!D331</f>
        <v>2016</v>
      </c>
      <c r="B2610" s="5" t="str">
        <f>'2020_1-2-4_Download'!C331</f>
        <v>Wolfenbüttel</v>
      </c>
      <c r="C2610" s="147" t="str">
        <f>'2020_1-2-4_Download'!$I$8</f>
        <v>Irak</v>
      </c>
      <c r="D2610" s="5" t="s">
        <v>71</v>
      </c>
      <c r="E2610" s="5">
        <f>'2020_1-2-4_Download'!I331</f>
        <v>230</v>
      </c>
    </row>
    <row r="2611" spans="1:5">
      <c r="A2611" s="5">
        <f>'2020_1-2-4_Download'!D332</f>
        <v>2016</v>
      </c>
      <c r="B2611" s="5" t="str">
        <f>'2020_1-2-4_Download'!C332</f>
        <v>Göttingen</v>
      </c>
      <c r="C2611" s="147" t="str">
        <f>'2020_1-2-4_Download'!$I$8</f>
        <v>Irak</v>
      </c>
      <c r="D2611" s="5" t="s">
        <v>71</v>
      </c>
      <c r="E2611" s="5">
        <f>'2020_1-2-4_Download'!I332</f>
        <v>1015</v>
      </c>
    </row>
    <row r="2612" spans="1:5">
      <c r="A2612" s="5">
        <f>'2020_1-2-4_Download'!D333</f>
        <v>2016</v>
      </c>
      <c r="B2612" s="5" t="str">
        <f>'2020_1-2-4_Download'!C333</f>
        <v>Statistische Region Braunschweig</v>
      </c>
      <c r="C2612" s="147" t="str">
        <f>'2020_1-2-4_Download'!$I$8</f>
        <v>Irak</v>
      </c>
      <c r="D2612" s="5" t="s">
        <v>71</v>
      </c>
      <c r="E2612" s="5">
        <f>'2020_1-2-4_Download'!I333</f>
        <v>4305</v>
      </c>
    </row>
    <row r="2613" spans="1:5">
      <c r="A2613" s="5">
        <f>'2020_1-2-4_Download'!D334</f>
        <v>2016</v>
      </c>
      <c r="B2613" s="5" t="str">
        <f>'2020_1-2-4_Download'!C334</f>
        <v>Hannover  Region</v>
      </c>
      <c r="C2613" s="147" t="str">
        <f>'2020_1-2-4_Download'!$I$8</f>
        <v>Irak</v>
      </c>
      <c r="D2613" s="5" t="s">
        <v>71</v>
      </c>
      <c r="E2613" s="5">
        <f>'2020_1-2-4_Download'!I334</f>
        <v>8310</v>
      </c>
    </row>
    <row r="2614" spans="1:5">
      <c r="A2614" s="5">
        <f>'2020_1-2-4_Download'!D335</f>
        <v>2016</v>
      </c>
      <c r="B2614" s="5" t="str">
        <f>'2020_1-2-4_Download'!C335</f>
        <v>dav. Hannover  Lhst.</v>
      </c>
      <c r="C2614" s="147" t="str">
        <f>'2020_1-2-4_Download'!$I$8</f>
        <v>Irak</v>
      </c>
      <c r="D2614" s="5" t="s">
        <v>71</v>
      </c>
      <c r="E2614" s="5">
        <f>'2020_1-2-4_Download'!I335</f>
        <v>3850</v>
      </c>
    </row>
    <row r="2615" spans="1:5">
      <c r="A2615" s="5">
        <f>'2020_1-2-4_Download'!D336</f>
        <v>2016</v>
      </c>
      <c r="B2615" s="5" t="str">
        <f>'2020_1-2-4_Download'!C336</f>
        <v>dav. Hannover  Umland</v>
      </c>
      <c r="C2615" s="147" t="str">
        <f>'2020_1-2-4_Download'!$I$8</f>
        <v>Irak</v>
      </c>
      <c r="D2615" s="5" t="s">
        <v>71</v>
      </c>
      <c r="E2615" s="5">
        <f>'2020_1-2-4_Download'!I336</f>
        <v>4460</v>
      </c>
    </row>
    <row r="2616" spans="1:5">
      <c r="A2616" s="5">
        <f>'2020_1-2-4_Download'!D337</f>
        <v>2016</v>
      </c>
      <c r="B2616" s="5" t="str">
        <f>'2020_1-2-4_Download'!C337</f>
        <v>Diepholz</v>
      </c>
      <c r="C2616" s="147" t="str">
        <f>'2020_1-2-4_Download'!$I$8</f>
        <v>Irak</v>
      </c>
      <c r="D2616" s="5" t="s">
        <v>71</v>
      </c>
      <c r="E2616" s="5">
        <f>'2020_1-2-4_Download'!I337</f>
        <v>750</v>
      </c>
    </row>
    <row r="2617" spans="1:5">
      <c r="A2617" s="5">
        <f>'2020_1-2-4_Download'!D338</f>
        <v>2016</v>
      </c>
      <c r="B2617" s="5" t="str">
        <f>'2020_1-2-4_Download'!C338</f>
        <v>Hameln-Pyrmont</v>
      </c>
      <c r="C2617" s="147" t="str">
        <f>'2020_1-2-4_Download'!$I$8</f>
        <v>Irak</v>
      </c>
      <c r="D2617" s="5" t="s">
        <v>71</v>
      </c>
      <c r="E2617" s="5">
        <f>'2020_1-2-4_Download'!I338</f>
        <v>710</v>
      </c>
    </row>
    <row r="2618" spans="1:5">
      <c r="A2618" s="5">
        <f>'2020_1-2-4_Download'!D339</f>
        <v>2016</v>
      </c>
      <c r="B2618" s="5" t="str">
        <f>'2020_1-2-4_Download'!C339</f>
        <v>Hildesheim</v>
      </c>
      <c r="C2618" s="147" t="str">
        <f>'2020_1-2-4_Download'!$I$8</f>
        <v>Irak</v>
      </c>
      <c r="D2618" s="5" t="s">
        <v>71</v>
      </c>
      <c r="E2618" s="5">
        <f>'2020_1-2-4_Download'!I339</f>
        <v>1290</v>
      </c>
    </row>
    <row r="2619" spans="1:5">
      <c r="A2619" s="5">
        <f>'2020_1-2-4_Download'!D340</f>
        <v>2016</v>
      </c>
      <c r="B2619" s="5" t="str">
        <f>'2020_1-2-4_Download'!C340</f>
        <v>Holzminden</v>
      </c>
      <c r="C2619" s="147" t="str">
        <f>'2020_1-2-4_Download'!$I$8</f>
        <v>Irak</v>
      </c>
      <c r="D2619" s="5" t="s">
        <v>71</v>
      </c>
      <c r="E2619" s="5">
        <f>'2020_1-2-4_Download'!I340</f>
        <v>155</v>
      </c>
    </row>
    <row r="2620" spans="1:5">
      <c r="A2620" s="5">
        <f>'2020_1-2-4_Download'!D341</f>
        <v>2016</v>
      </c>
      <c r="B2620" s="5" t="str">
        <f>'2020_1-2-4_Download'!C341</f>
        <v>Nienburg (Weser)</v>
      </c>
      <c r="C2620" s="147" t="str">
        <f>'2020_1-2-4_Download'!$I$8</f>
        <v>Irak</v>
      </c>
      <c r="D2620" s="5" t="s">
        <v>71</v>
      </c>
      <c r="E2620" s="5">
        <f>'2020_1-2-4_Download'!I341</f>
        <v>830</v>
      </c>
    </row>
    <row r="2621" spans="1:5">
      <c r="A2621" s="5">
        <f>'2020_1-2-4_Download'!D342</f>
        <v>2016</v>
      </c>
      <c r="B2621" s="5" t="str">
        <f>'2020_1-2-4_Download'!C342</f>
        <v>Schaumburg</v>
      </c>
      <c r="C2621" s="147" t="str">
        <f>'2020_1-2-4_Download'!$I$8</f>
        <v>Irak</v>
      </c>
      <c r="D2621" s="5" t="s">
        <v>71</v>
      </c>
      <c r="E2621" s="5">
        <f>'2020_1-2-4_Download'!I342</f>
        <v>600</v>
      </c>
    </row>
    <row r="2622" spans="1:5">
      <c r="A2622" s="5">
        <f>'2020_1-2-4_Download'!D343</f>
        <v>2016</v>
      </c>
      <c r="B2622" s="5" t="str">
        <f>'2020_1-2-4_Download'!C343</f>
        <v>Statistische Region Hannover</v>
      </c>
      <c r="C2622" s="147" t="str">
        <f>'2020_1-2-4_Download'!$I$8</f>
        <v>Irak</v>
      </c>
      <c r="D2622" s="5" t="s">
        <v>71</v>
      </c>
      <c r="E2622" s="5">
        <f>'2020_1-2-4_Download'!I343</f>
        <v>12645</v>
      </c>
    </row>
    <row r="2623" spans="1:5">
      <c r="A2623" s="5">
        <f>'2020_1-2-4_Download'!D344</f>
        <v>2016</v>
      </c>
      <c r="B2623" s="5" t="str">
        <f>'2020_1-2-4_Download'!C344</f>
        <v>Celle</v>
      </c>
      <c r="C2623" s="147" t="str">
        <f>'2020_1-2-4_Download'!$I$8</f>
        <v>Irak</v>
      </c>
      <c r="D2623" s="5" t="s">
        <v>71</v>
      </c>
      <c r="E2623" s="5">
        <f>'2020_1-2-4_Download'!I344</f>
        <v>1400</v>
      </c>
    </row>
    <row r="2624" spans="1:5">
      <c r="A2624" s="5">
        <f>'2020_1-2-4_Download'!D345</f>
        <v>2016</v>
      </c>
      <c r="B2624" s="5" t="str">
        <f>'2020_1-2-4_Download'!C345</f>
        <v>Cuxhaven</v>
      </c>
      <c r="C2624" s="147" t="str">
        <f>'2020_1-2-4_Download'!$I$8</f>
        <v>Irak</v>
      </c>
      <c r="D2624" s="5" t="s">
        <v>71</v>
      </c>
      <c r="E2624" s="5">
        <f>'2020_1-2-4_Download'!I345</f>
        <v>505</v>
      </c>
    </row>
    <row r="2625" spans="1:5">
      <c r="A2625" s="5">
        <f>'2020_1-2-4_Download'!D346</f>
        <v>2016</v>
      </c>
      <c r="B2625" s="5" t="str">
        <f>'2020_1-2-4_Download'!C346</f>
        <v>Harburg</v>
      </c>
      <c r="C2625" s="147" t="str">
        <f>'2020_1-2-4_Download'!$I$8</f>
        <v>Irak</v>
      </c>
      <c r="D2625" s="5" t="s">
        <v>71</v>
      </c>
      <c r="E2625" s="5">
        <f>'2020_1-2-4_Download'!I346</f>
        <v>365</v>
      </c>
    </row>
    <row r="2626" spans="1:5">
      <c r="A2626" s="5">
        <f>'2020_1-2-4_Download'!D347</f>
        <v>2016</v>
      </c>
      <c r="B2626" s="5" t="str">
        <f>'2020_1-2-4_Download'!C347</f>
        <v>Lüchow-Dannenberg</v>
      </c>
      <c r="C2626" s="147" t="str">
        <f>'2020_1-2-4_Download'!$I$8</f>
        <v>Irak</v>
      </c>
      <c r="D2626" s="5" t="s">
        <v>71</v>
      </c>
      <c r="E2626" s="5">
        <f>'2020_1-2-4_Download'!I347</f>
        <v>40</v>
      </c>
    </row>
    <row r="2627" spans="1:5">
      <c r="A2627" s="5">
        <f>'2020_1-2-4_Download'!D348</f>
        <v>2016</v>
      </c>
      <c r="B2627" s="5" t="str">
        <f>'2020_1-2-4_Download'!C348</f>
        <v>Lüneburg</v>
      </c>
      <c r="C2627" s="147" t="str">
        <f>'2020_1-2-4_Download'!$I$8</f>
        <v>Irak</v>
      </c>
      <c r="D2627" s="5" t="s">
        <v>71</v>
      </c>
      <c r="E2627" s="5">
        <f>'2020_1-2-4_Download'!I348</f>
        <v>635</v>
      </c>
    </row>
    <row r="2628" spans="1:5">
      <c r="A2628" s="5">
        <f>'2020_1-2-4_Download'!D349</f>
        <v>2016</v>
      </c>
      <c r="B2628" s="5" t="str">
        <f>'2020_1-2-4_Download'!C349</f>
        <v>Osterholz</v>
      </c>
      <c r="C2628" s="147" t="str">
        <f>'2020_1-2-4_Download'!$I$8</f>
        <v>Irak</v>
      </c>
      <c r="D2628" s="5" t="s">
        <v>71</v>
      </c>
      <c r="E2628" s="5">
        <f>'2020_1-2-4_Download'!I349</f>
        <v>165</v>
      </c>
    </row>
    <row r="2629" spans="1:5">
      <c r="A2629" s="5">
        <f>'2020_1-2-4_Download'!D350</f>
        <v>2016</v>
      </c>
      <c r="B2629" s="5" t="str">
        <f>'2020_1-2-4_Download'!C350</f>
        <v>Rotenburg (Wümme)</v>
      </c>
      <c r="C2629" s="147" t="str">
        <f>'2020_1-2-4_Download'!$I$8</f>
        <v>Irak</v>
      </c>
      <c r="D2629" s="5" t="s">
        <v>71</v>
      </c>
      <c r="E2629" s="5">
        <f>'2020_1-2-4_Download'!I350</f>
        <v>275</v>
      </c>
    </row>
    <row r="2630" spans="1:5">
      <c r="A2630" s="5">
        <f>'2020_1-2-4_Download'!D351</f>
        <v>2016</v>
      </c>
      <c r="B2630" s="5" t="str">
        <f>'2020_1-2-4_Download'!C351</f>
        <v>Heidekreis</v>
      </c>
      <c r="C2630" s="147" t="str">
        <f>'2020_1-2-4_Download'!$I$8</f>
        <v>Irak</v>
      </c>
      <c r="D2630" s="5" t="s">
        <v>71</v>
      </c>
      <c r="E2630" s="5">
        <f>'2020_1-2-4_Download'!I351</f>
        <v>405</v>
      </c>
    </row>
    <row r="2631" spans="1:5">
      <c r="A2631" s="5">
        <f>'2020_1-2-4_Download'!D352</f>
        <v>2016</v>
      </c>
      <c r="B2631" s="5" t="str">
        <f>'2020_1-2-4_Download'!C352</f>
        <v>Stade</v>
      </c>
      <c r="C2631" s="147" t="str">
        <f>'2020_1-2-4_Download'!$I$8</f>
        <v>Irak</v>
      </c>
      <c r="D2631" s="5" t="s">
        <v>71</v>
      </c>
      <c r="E2631" s="5">
        <f>'2020_1-2-4_Download'!I352</f>
        <v>380</v>
      </c>
    </row>
    <row r="2632" spans="1:5">
      <c r="A2632" s="5">
        <f>'2020_1-2-4_Download'!D353</f>
        <v>2016</v>
      </c>
      <c r="B2632" s="5" t="str">
        <f>'2020_1-2-4_Download'!C353</f>
        <v>Uelzen</v>
      </c>
      <c r="C2632" s="147" t="str">
        <f>'2020_1-2-4_Download'!$I$8</f>
        <v>Irak</v>
      </c>
      <c r="D2632" s="5" t="s">
        <v>71</v>
      </c>
      <c r="E2632" s="5">
        <f>'2020_1-2-4_Download'!I353</f>
        <v>160</v>
      </c>
    </row>
    <row r="2633" spans="1:5">
      <c r="A2633" s="5">
        <f>'2020_1-2-4_Download'!D354</f>
        <v>2016</v>
      </c>
      <c r="B2633" s="5" t="str">
        <f>'2020_1-2-4_Download'!C354</f>
        <v>Verden</v>
      </c>
      <c r="C2633" s="147" t="str">
        <f>'2020_1-2-4_Download'!$I$8</f>
        <v>Irak</v>
      </c>
      <c r="D2633" s="5" t="s">
        <v>71</v>
      </c>
      <c r="E2633" s="5">
        <f>'2020_1-2-4_Download'!I354</f>
        <v>535</v>
      </c>
    </row>
    <row r="2634" spans="1:5">
      <c r="A2634" s="5">
        <f>'2020_1-2-4_Download'!D355</f>
        <v>2016</v>
      </c>
      <c r="B2634" s="5" t="str">
        <f>'2020_1-2-4_Download'!C355</f>
        <v>Statistische Region Lüneburg</v>
      </c>
      <c r="C2634" s="147" t="str">
        <f>'2020_1-2-4_Download'!$I$8</f>
        <v>Irak</v>
      </c>
      <c r="D2634" s="5" t="s">
        <v>71</v>
      </c>
      <c r="E2634" s="5">
        <f>'2020_1-2-4_Download'!I355</f>
        <v>4875</v>
      </c>
    </row>
    <row r="2635" spans="1:5">
      <c r="A2635" s="5">
        <f>'2020_1-2-4_Download'!D356</f>
        <v>2016</v>
      </c>
      <c r="B2635" s="5" t="str">
        <f>'2020_1-2-4_Download'!C356</f>
        <v>Delmenhorst  Stadt</v>
      </c>
      <c r="C2635" s="147" t="str">
        <f>'2020_1-2-4_Download'!$I$8</f>
        <v>Irak</v>
      </c>
      <c r="D2635" s="5" t="s">
        <v>71</v>
      </c>
      <c r="E2635" s="5">
        <f>'2020_1-2-4_Download'!I356</f>
        <v>705</v>
      </c>
    </row>
    <row r="2636" spans="1:5">
      <c r="A2636" s="5">
        <f>'2020_1-2-4_Download'!D357</f>
        <v>2016</v>
      </c>
      <c r="B2636" s="5" t="str">
        <f>'2020_1-2-4_Download'!C357</f>
        <v>Emden  Stadt</v>
      </c>
      <c r="C2636" s="147" t="str">
        <f>'2020_1-2-4_Download'!$I$8</f>
        <v>Irak</v>
      </c>
      <c r="D2636" s="5" t="s">
        <v>71</v>
      </c>
      <c r="E2636" s="5">
        <f>'2020_1-2-4_Download'!I357</f>
        <v>130</v>
      </c>
    </row>
    <row r="2637" spans="1:5">
      <c r="A2637" s="5">
        <f>'2020_1-2-4_Download'!D358</f>
        <v>2016</v>
      </c>
      <c r="B2637" s="5" t="str">
        <f>'2020_1-2-4_Download'!C358</f>
        <v>Oldenburg(Oldb)  Stadt</v>
      </c>
      <c r="C2637" s="147" t="str">
        <f>'2020_1-2-4_Download'!$I$8</f>
        <v>Irak</v>
      </c>
      <c r="D2637" s="5" t="s">
        <v>71</v>
      </c>
      <c r="E2637" s="5">
        <f>'2020_1-2-4_Download'!I358</f>
        <v>2510</v>
      </c>
    </row>
    <row r="2638" spans="1:5">
      <c r="A2638" s="5">
        <f>'2020_1-2-4_Download'!D359</f>
        <v>2016</v>
      </c>
      <c r="B2638" s="5" t="str">
        <f>'2020_1-2-4_Download'!C359</f>
        <v>Osnabrück  Stadt</v>
      </c>
      <c r="C2638" s="147" t="str">
        <f>'2020_1-2-4_Download'!$I$8</f>
        <v>Irak</v>
      </c>
      <c r="D2638" s="5" t="s">
        <v>71</v>
      </c>
      <c r="E2638" s="5">
        <f>'2020_1-2-4_Download'!I359</f>
        <v>445</v>
      </c>
    </row>
    <row r="2639" spans="1:5">
      <c r="A2639" s="5">
        <f>'2020_1-2-4_Download'!D360</f>
        <v>2016</v>
      </c>
      <c r="B2639" s="5" t="str">
        <f>'2020_1-2-4_Download'!C360</f>
        <v>Wilhelmshaven  Stadt</v>
      </c>
      <c r="C2639" s="147" t="str">
        <f>'2020_1-2-4_Download'!$I$8</f>
        <v>Irak</v>
      </c>
      <c r="D2639" s="5" t="s">
        <v>71</v>
      </c>
      <c r="E2639" s="5">
        <f>'2020_1-2-4_Download'!I360</f>
        <v>400</v>
      </c>
    </row>
    <row r="2640" spans="1:5">
      <c r="A2640" s="5">
        <f>'2020_1-2-4_Download'!D361</f>
        <v>2016</v>
      </c>
      <c r="B2640" s="5" t="str">
        <f>'2020_1-2-4_Download'!C361</f>
        <v>Ammerland</v>
      </c>
      <c r="C2640" s="147" t="str">
        <f>'2020_1-2-4_Download'!$I$8</f>
        <v>Irak</v>
      </c>
      <c r="D2640" s="5" t="s">
        <v>71</v>
      </c>
      <c r="E2640" s="5">
        <f>'2020_1-2-4_Download'!I361</f>
        <v>420</v>
      </c>
    </row>
    <row r="2641" spans="1:5">
      <c r="A2641" s="5">
        <f>'2020_1-2-4_Download'!D362</f>
        <v>2016</v>
      </c>
      <c r="B2641" s="5" t="str">
        <f>'2020_1-2-4_Download'!C362</f>
        <v>Aurich</v>
      </c>
      <c r="C2641" s="147" t="str">
        <f>'2020_1-2-4_Download'!$I$8</f>
        <v>Irak</v>
      </c>
      <c r="D2641" s="5" t="s">
        <v>71</v>
      </c>
      <c r="E2641" s="5">
        <f>'2020_1-2-4_Download'!I362</f>
        <v>325</v>
      </c>
    </row>
    <row r="2642" spans="1:5">
      <c r="A2642" s="5">
        <f>'2020_1-2-4_Download'!D363</f>
        <v>2016</v>
      </c>
      <c r="B2642" s="5" t="str">
        <f>'2020_1-2-4_Download'!C363</f>
        <v>Cloppenburg</v>
      </c>
      <c r="C2642" s="147" t="str">
        <f>'2020_1-2-4_Download'!$I$8</f>
        <v>Irak</v>
      </c>
      <c r="D2642" s="5" t="s">
        <v>71</v>
      </c>
      <c r="E2642" s="5">
        <f>'2020_1-2-4_Download'!I363</f>
        <v>1065</v>
      </c>
    </row>
    <row r="2643" spans="1:5">
      <c r="A2643" s="5">
        <f>'2020_1-2-4_Download'!D364</f>
        <v>2016</v>
      </c>
      <c r="B2643" s="5" t="str">
        <f>'2020_1-2-4_Download'!C364</f>
        <v>Emsland</v>
      </c>
      <c r="C2643" s="147" t="str">
        <f>'2020_1-2-4_Download'!$I$8</f>
        <v>Irak</v>
      </c>
      <c r="D2643" s="5" t="s">
        <v>71</v>
      </c>
      <c r="E2643" s="5">
        <f>'2020_1-2-4_Download'!I364</f>
        <v>945</v>
      </c>
    </row>
    <row r="2644" spans="1:5">
      <c r="A2644" s="5">
        <f>'2020_1-2-4_Download'!D365</f>
        <v>2016</v>
      </c>
      <c r="B2644" s="5" t="str">
        <f>'2020_1-2-4_Download'!C365</f>
        <v>Friesland</v>
      </c>
      <c r="C2644" s="147" t="str">
        <f>'2020_1-2-4_Download'!$I$8</f>
        <v>Irak</v>
      </c>
      <c r="D2644" s="5" t="s">
        <v>71</v>
      </c>
      <c r="E2644" s="5">
        <f>'2020_1-2-4_Download'!I365</f>
        <v>190</v>
      </c>
    </row>
    <row r="2645" spans="1:5">
      <c r="A2645" s="5">
        <f>'2020_1-2-4_Download'!D366</f>
        <v>2016</v>
      </c>
      <c r="B2645" s="5" t="str">
        <f>'2020_1-2-4_Download'!C366</f>
        <v>Grafschaft Bentheim</v>
      </c>
      <c r="C2645" s="147" t="str">
        <f>'2020_1-2-4_Download'!$I$8</f>
        <v>Irak</v>
      </c>
      <c r="D2645" s="5" t="s">
        <v>71</v>
      </c>
      <c r="E2645" s="5">
        <f>'2020_1-2-4_Download'!I366</f>
        <v>295</v>
      </c>
    </row>
    <row r="2646" spans="1:5">
      <c r="A2646" s="5">
        <f>'2020_1-2-4_Download'!D367</f>
        <v>2016</v>
      </c>
      <c r="B2646" s="5" t="str">
        <f>'2020_1-2-4_Download'!C367</f>
        <v>Leer</v>
      </c>
      <c r="C2646" s="147" t="str">
        <f>'2020_1-2-4_Download'!$I$8</f>
        <v>Irak</v>
      </c>
      <c r="D2646" s="5" t="s">
        <v>71</v>
      </c>
      <c r="E2646" s="5">
        <f>'2020_1-2-4_Download'!I367</f>
        <v>360</v>
      </c>
    </row>
    <row r="2647" spans="1:5">
      <c r="A2647" s="5">
        <f>'2020_1-2-4_Download'!D368</f>
        <v>2016</v>
      </c>
      <c r="B2647" s="5" t="str">
        <f>'2020_1-2-4_Download'!C368</f>
        <v>Oldenburg</v>
      </c>
      <c r="C2647" s="147" t="str">
        <f>'2020_1-2-4_Download'!$I$8</f>
        <v>Irak</v>
      </c>
      <c r="D2647" s="5" t="s">
        <v>71</v>
      </c>
      <c r="E2647" s="5">
        <f>'2020_1-2-4_Download'!I368</f>
        <v>1225</v>
      </c>
    </row>
    <row r="2648" spans="1:5">
      <c r="A2648" s="5">
        <f>'2020_1-2-4_Download'!D369</f>
        <v>2016</v>
      </c>
      <c r="B2648" s="5" t="str">
        <f>'2020_1-2-4_Download'!C369</f>
        <v>Osnabrück</v>
      </c>
      <c r="C2648" s="147" t="str">
        <f>'2020_1-2-4_Download'!$I$8</f>
        <v>Irak</v>
      </c>
      <c r="D2648" s="5" t="s">
        <v>71</v>
      </c>
      <c r="E2648" s="5">
        <f>'2020_1-2-4_Download'!I369</f>
        <v>710</v>
      </c>
    </row>
    <row r="2649" spans="1:5">
      <c r="A2649" s="5">
        <f>'2020_1-2-4_Download'!D370</f>
        <v>2016</v>
      </c>
      <c r="B2649" s="5" t="str">
        <f>'2020_1-2-4_Download'!C370</f>
        <v>Vechta</v>
      </c>
      <c r="C2649" s="147" t="str">
        <f>'2020_1-2-4_Download'!$I$8</f>
        <v>Irak</v>
      </c>
      <c r="D2649" s="5" t="s">
        <v>71</v>
      </c>
      <c r="E2649" s="5">
        <f>'2020_1-2-4_Download'!I370</f>
        <v>830</v>
      </c>
    </row>
    <row r="2650" spans="1:5">
      <c r="A2650" s="5">
        <f>'2020_1-2-4_Download'!D371</f>
        <v>2016</v>
      </c>
      <c r="B2650" s="5" t="str">
        <f>'2020_1-2-4_Download'!C371</f>
        <v>Wesermarsch</v>
      </c>
      <c r="C2650" s="147" t="str">
        <f>'2020_1-2-4_Download'!$I$8</f>
        <v>Irak</v>
      </c>
      <c r="D2650" s="5" t="s">
        <v>71</v>
      </c>
      <c r="E2650" s="5">
        <f>'2020_1-2-4_Download'!I371</f>
        <v>275</v>
      </c>
    </row>
    <row r="2651" spans="1:5">
      <c r="A2651" s="5">
        <f>'2020_1-2-4_Download'!D372</f>
        <v>2016</v>
      </c>
      <c r="B2651" s="5" t="str">
        <f>'2020_1-2-4_Download'!C372</f>
        <v>Wittmund</v>
      </c>
      <c r="C2651" s="147" t="str">
        <f>'2020_1-2-4_Download'!$I$8</f>
        <v>Irak</v>
      </c>
      <c r="D2651" s="5" t="s">
        <v>71</v>
      </c>
      <c r="E2651" s="5">
        <f>'2020_1-2-4_Download'!I372</f>
        <v>100</v>
      </c>
    </row>
    <row r="2652" spans="1:5">
      <c r="A2652" s="5">
        <f>'2020_1-2-4_Download'!D373</f>
        <v>2016</v>
      </c>
      <c r="B2652" s="5" t="str">
        <f>'2020_1-2-4_Download'!C373</f>
        <v>Statistische Region Weser-Ems</v>
      </c>
      <c r="C2652" s="147" t="str">
        <f>'2020_1-2-4_Download'!$I$8</f>
        <v>Irak</v>
      </c>
      <c r="D2652" s="5" t="s">
        <v>71</v>
      </c>
      <c r="E2652" s="5">
        <f>'2020_1-2-4_Download'!I373</f>
        <v>10930</v>
      </c>
    </row>
    <row r="2653" spans="1:5">
      <c r="A2653" s="5">
        <f>'2020_1-2-4_Download'!D374</f>
        <v>2016</v>
      </c>
      <c r="B2653" s="5" t="str">
        <f>'2020_1-2-4_Download'!C374</f>
        <v>Niedersachsen</v>
      </c>
      <c r="C2653" s="147" t="str">
        <f>'2020_1-2-4_Download'!$I$8</f>
        <v>Irak</v>
      </c>
      <c r="D2653" s="5" t="s">
        <v>71</v>
      </c>
      <c r="E2653" s="5">
        <f>'2020_1-2-4_Download'!I374</f>
        <v>32755</v>
      </c>
    </row>
    <row r="2654" spans="1:5">
      <c r="A2654" s="5">
        <f>'2020_1-2-4_Download'!D375</f>
        <v>2017</v>
      </c>
      <c r="B2654" s="5" t="str">
        <f>'2020_1-2-4_Download'!C375</f>
        <v>Braunschweig  Stadt</v>
      </c>
      <c r="C2654" s="147" t="str">
        <f>'2020_1-2-4_Download'!$I$8</f>
        <v>Irak</v>
      </c>
      <c r="D2654" s="5" t="s">
        <v>71</v>
      </c>
      <c r="E2654" s="5">
        <f>'2020_1-2-4_Download'!I375</f>
        <v>535</v>
      </c>
    </row>
    <row r="2655" spans="1:5">
      <c r="A2655" s="5">
        <f>'2020_1-2-4_Download'!D376</f>
        <v>2017</v>
      </c>
      <c r="B2655" s="5" t="str">
        <f>'2020_1-2-4_Download'!C376</f>
        <v>Salzgitter  Stadt</v>
      </c>
      <c r="C2655" s="147" t="str">
        <f>'2020_1-2-4_Download'!$I$8</f>
        <v>Irak</v>
      </c>
      <c r="D2655" s="5" t="s">
        <v>71</v>
      </c>
      <c r="E2655" s="5">
        <f>'2020_1-2-4_Download'!I376</f>
        <v>290</v>
      </c>
    </row>
    <row r="2656" spans="1:5">
      <c r="A2656" s="5">
        <f>'2020_1-2-4_Download'!D377</f>
        <v>2017</v>
      </c>
      <c r="B2656" s="5" t="str">
        <f>'2020_1-2-4_Download'!C377</f>
        <v>Wolfsburg  Stadt</v>
      </c>
      <c r="C2656" s="147" t="str">
        <f>'2020_1-2-4_Download'!$I$8</f>
        <v>Irak</v>
      </c>
      <c r="D2656" s="5" t="s">
        <v>71</v>
      </c>
      <c r="E2656" s="5">
        <f>'2020_1-2-4_Download'!I377</f>
        <v>475</v>
      </c>
    </row>
    <row r="2657" spans="1:5">
      <c r="A2657" s="5">
        <f>'2020_1-2-4_Download'!D378</f>
        <v>2017</v>
      </c>
      <c r="B2657" s="5" t="str">
        <f>'2020_1-2-4_Download'!C378</f>
        <v>Gifhorn</v>
      </c>
      <c r="C2657" s="147" t="str">
        <f>'2020_1-2-4_Download'!$I$8</f>
        <v>Irak</v>
      </c>
      <c r="D2657" s="5" t="s">
        <v>71</v>
      </c>
      <c r="E2657" s="5">
        <f>'2020_1-2-4_Download'!I378</f>
        <v>380</v>
      </c>
    </row>
    <row r="2658" spans="1:5">
      <c r="A2658" s="5">
        <f>'2020_1-2-4_Download'!D379</f>
        <v>2017</v>
      </c>
      <c r="B2658" s="5" t="str">
        <f>'2020_1-2-4_Download'!C379</f>
        <v>Goslar</v>
      </c>
      <c r="C2658" s="147" t="str">
        <f>'2020_1-2-4_Download'!$I$8</f>
        <v>Irak</v>
      </c>
      <c r="D2658" s="5" t="s">
        <v>71</v>
      </c>
      <c r="E2658" s="5">
        <f>'2020_1-2-4_Download'!I379</f>
        <v>370</v>
      </c>
    </row>
    <row r="2659" spans="1:5">
      <c r="A2659" s="5">
        <f>'2020_1-2-4_Download'!D380</f>
        <v>2017</v>
      </c>
      <c r="B2659" s="5" t="str">
        <f>'2020_1-2-4_Download'!C380</f>
        <v>Helmstedt</v>
      </c>
      <c r="C2659" s="147" t="str">
        <f>'2020_1-2-4_Download'!$I$8</f>
        <v>Irak</v>
      </c>
      <c r="D2659" s="5" t="s">
        <v>71</v>
      </c>
      <c r="E2659" s="5">
        <f>'2020_1-2-4_Download'!I380</f>
        <v>405</v>
      </c>
    </row>
    <row r="2660" spans="1:5">
      <c r="A2660" s="5">
        <f>'2020_1-2-4_Download'!D381</f>
        <v>2017</v>
      </c>
      <c r="B2660" s="5" t="str">
        <f>'2020_1-2-4_Download'!C381</f>
        <v>Northeim</v>
      </c>
      <c r="C2660" s="147" t="str">
        <f>'2020_1-2-4_Download'!$I$8</f>
        <v>Irak</v>
      </c>
      <c r="D2660" s="5" t="s">
        <v>71</v>
      </c>
      <c r="E2660" s="5">
        <f>'2020_1-2-4_Download'!I381</f>
        <v>415</v>
      </c>
    </row>
    <row r="2661" spans="1:5">
      <c r="A2661" s="5">
        <f>'2020_1-2-4_Download'!D382</f>
        <v>2017</v>
      </c>
      <c r="B2661" s="5" t="str">
        <f>'2020_1-2-4_Download'!C382</f>
        <v>Peine</v>
      </c>
      <c r="C2661" s="147" t="str">
        <f>'2020_1-2-4_Download'!$I$8</f>
        <v>Irak</v>
      </c>
      <c r="D2661" s="5" t="s">
        <v>71</v>
      </c>
      <c r="E2661" s="5">
        <f>'2020_1-2-4_Download'!I382</f>
        <v>505</v>
      </c>
    </row>
    <row r="2662" spans="1:5">
      <c r="A2662" s="5">
        <f>'2020_1-2-4_Download'!D383</f>
        <v>2017</v>
      </c>
      <c r="B2662" s="5" t="str">
        <f>'2020_1-2-4_Download'!C383</f>
        <v>Wolfenbüttel</v>
      </c>
      <c r="C2662" s="147" t="str">
        <f>'2020_1-2-4_Download'!$I$8</f>
        <v>Irak</v>
      </c>
      <c r="D2662" s="5" t="s">
        <v>71</v>
      </c>
      <c r="E2662" s="5">
        <f>'2020_1-2-4_Download'!I383</f>
        <v>235</v>
      </c>
    </row>
    <row r="2663" spans="1:5">
      <c r="A2663" s="5">
        <f>'2020_1-2-4_Download'!D384</f>
        <v>2017</v>
      </c>
      <c r="B2663" s="5" t="str">
        <f>'2020_1-2-4_Download'!C384</f>
        <v>Göttingen</v>
      </c>
      <c r="C2663" s="147" t="str">
        <f>'2020_1-2-4_Download'!$I$8</f>
        <v>Irak</v>
      </c>
      <c r="D2663" s="5" t="s">
        <v>71</v>
      </c>
      <c r="E2663" s="5">
        <f>'2020_1-2-4_Download'!I384</f>
        <v>870</v>
      </c>
    </row>
    <row r="2664" spans="1:5">
      <c r="A2664" s="5">
        <f>'2020_1-2-4_Download'!D385</f>
        <v>2017</v>
      </c>
      <c r="B2664" s="5" t="str">
        <f>'2020_1-2-4_Download'!C385</f>
        <v>Statistische Region Braunschweig</v>
      </c>
      <c r="C2664" s="147" t="str">
        <f>'2020_1-2-4_Download'!$I$8</f>
        <v>Irak</v>
      </c>
      <c r="D2664" s="5" t="s">
        <v>71</v>
      </c>
      <c r="E2664" s="5">
        <f>'2020_1-2-4_Download'!I385</f>
        <v>4480</v>
      </c>
    </row>
    <row r="2665" spans="1:5">
      <c r="A2665" s="5">
        <f>'2020_1-2-4_Download'!D386</f>
        <v>2017</v>
      </c>
      <c r="B2665" s="5" t="str">
        <f>'2020_1-2-4_Download'!C386</f>
        <v>Hannover  Region</v>
      </c>
      <c r="C2665" s="147" t="str">
        <f>'2020_1-2-4_Download'!$I$8</f>
        <v>Irak</v>
      </c>
      <c r="D2665" s="5" t="s">
        <v>71</v>
      </c>
      <c r="E2665" s="5">
        <f>'2020_1-2-4_Download'!I386</f>
        <v>9460</v>
      </c>
    </row>
    <row r="2666" spans="1:5">
      <c r="A2666" s="5">
        <f>'2020_1-2-4_Download'!D387</f>
        <v>2017</v>
      </c>
      <c r="B2666" s="5" t="str">
        <f>'2020_1-2-4_Download'!C387</f>
        <v>dav. Hannover  Lhst.</v>
      </c>
      <c r="C2666" s="147" t="str">
        <f>'2020_1-2-4_Download'!$I$8</f>
        <v>Irak</v>
      </c>
      <c r="D2666" s="5" t="s">
        <v>71</v>
      </c>
      <c r="E2666" s="5">
        <f>'2020_1-2-4_Download'!I387</f>
        <v>4390</v>
      </c>
    </row>
    <row r="2667" spans="1:5">
      <c r="A2667" s="5">
        <f>'2020_1-2-4_Download'!D388</f>
        <v>2017</v>
      </c>
      <c r="B2667" s="5" t="str">
        <f>'2020_1-2-4_Download'!C388</f>
        <v>dav. Hannover  Umland</v>
      </c>
      <c r="C2667" s="147" t="str">
        <f>'2020_1-2-4_Download'!$I$8</f>
        <v>Irak</v>
      </c>
      <c r="D2667" s="5" t="s">
        <v>71</v>
      </c>
      <c r="E2667" s="5">
        <f>'2020_1-2-4_Download'!I388</f>
        <v>5070</v>
      </c>
    </row>
    <row r="2668" spans="1:5">
      <c r="A2668" s="5">
        <f>'2020_1-2-4_Download'!D389</f>
        <v>2017</v>
      </c>
      <c r="B2668" s="5" t="str">
        <f>'2020_1-2-4_Download'!C389</f>
        <v>Diepholz</v>
      </c>
      <c r="C2668" s="147" t="str">
        <f>'2020_1-2-4_Download'!$I$8</f>
        <v>Irak</v>
      </c>
      <c r="D2668" s="5" t="s">
        <v>71</v>
      </c>
      <c r="E2668" s="5">
        <f>'2020_1-2-4_Download'!I389</f>
        <v>825</v>
      </c>
    </row>
    <row r="2669" spans="1:5">
      <c r="A2669" s="5">
        <f>'2020_1-2-4_Download'!D390</f>
        <v>2017</v>
      </c>
      <c r="B2669" s="5" t="str">
        <f>'2020_1-2-4_Download'!C390</f>
        <v>Hameln-Pyrmont</v>
      </c>
      <c r="C2669" s="147" t="str">
        <f>'2020_1-2-4_Download'!$I$8</f>
        <v>Irak</v>
      </c>
      <c r="D2669" s="5" t="s">
        <v>71</v>
      </c>
      <c r="E2669" s="5">
        <f>'2020_1-2-4_Download'!I390</f>
        <v>870</v>
      </c>
    </row>
    <row r="2670" spans="1:5">
      <c r="A2670" s="5">
        <f>'2020_1-2-4_Download'!D391</f>
        <v>2017</v>
      </c>
      <c r="B2670" s="5" t="str">
        <f>'2020_1-2-4_Download'!C391</f>
        <v>Hildesheim</v>
      </c>
      <c r="C2670" s="147" t="str">
        <f>'2020_1-2-4_Download'!$I$8</f>
        <v>Irak</v>
      </c>
      <c r="D2670" s="5" t="s">
        <v>71</v>
      </c>
      <c r="E2670" s="5">
        <f>'2020_1-2-4_Download'!I391</f>
        <v>1480</v>
      </c>
    </row>
    <row r="2671" spans="1:5">
      <c r="A2671" s="5">
        <f>'2020_1-2-4_Download'!D392</f>
        <v>2017</v>
      </c>
      <c r="B2671" s="5" t="str">
        <f>'2020_1-2-4_Download'!C392</f>
        <v>Holzminden</v>
      </c>
      <c r="C2671" s="147" t="str">
        <f>'2020_1-2-4_Download'!$I$8</f>
        <v>Irak</v>
      </c>
      <c r="D2671" s="5" t="s">
        <v>71</v>
      </c>
      <c r="E2671" s="5">
        <f>'2020_1-2-4_Download'!I392</f>
        <v>180</v>
      </c>
    </row>
    <row r="2672" spans="1:5">
      <c r="A2672" s="5">
        <f>'2020_1-2-4_Download'!D393</f>
        <v>2017</v>
      </c>
      <c r="B2672" s="5" t="str">
        <f>'2020_1-2-4_Download'!C393</f>
        <v>Nienburg (Weser)</v>
      </c>
      <c r="C2672" s="147" t="str">
        <f>'2020_1-2-4_Download'!$I$8</f>
        <v>Irak</v>
      </c>
      <c r="D2672" s="5" t="s">
        <v>71</v>
      </c>
      <c r="E2672" s="5">
        <f>'2020_1-2-4_Download'!I393</f>
        <v>915</v>
      </c>
    </row>
    <row r="2673" spans="1:5">
      <c r="A2673" s="5">
        <f>'2020_1-2-4_Download'!D394</f>
        <v>2017</v>
      </c>
      <c r="B2673" s="5" t="str">
        <f>'2020_1-2-4_Download'!C394</f>
        <v>Schaumburg</v>
      </c>
      <c r="C2673" s="147" t="str">
        <f>'2020_1-2-4_Download'!$I$8</f>
        <v>Irak</v>
      </c>
      <c r="D2673" s="5" t="s">
        <v>71</v>
      </c>
      <c r="E2673" s="5">
        <f>'2020_1-2-4_Download'!I394</f>
        <v>745</v>
      </c>
    </row>
    <row r="2674" spans="1:5">
      <c r="A2674" s="5">
        <f>'2020_1-2-4_Download'!D395</f>
        <v>2017</v>
      </c>
      <c r="B2674" s="5" t="str">
        <f>'2020_1-2-4_Download'!C395</f>
        <v>Statistische Region Hannover</v>
      </c>
      <c r="C2674" s="147" t="str">
        <f>'2020_1-2-4_Download'!$I$8</f>
        <v>Irak</v>
      </c>
      <c r="D2674" s="5" t="s">
        <v>71</v>
      </c>
      <c r="E2674" s="5">
        <f>'2020_1-2-4_Download'!I395</f>
        <v>14470</v>
      </c>
    </row>
    <row r="2675" spans="1:5">
      <c r="A2675" s="5">
        <f>'2020_1-2-4_Download'!D396</f>
        <v>2017</v>
      </c>
      <c r="B2675" s="5" t="str">
        <f>'2020_1-2-4_Download'!C396</f>
        <v>Celle</v>
      </c>
      <c r="C2675" s="147" t="str">
        <f>'2020_1-2-4_Download'!$I$8</f>
        <v>Irak</v>
      </c>
      <c r="D2675" s="5" t="s">
        <v>71</v>
      </c>
      <c r="E2675" s="5">
        <f>'2020_1-2-4_Download'!I396</f>
        <v>1685</v>
      </c>
    </row>
    <row r="2676" spans="1:5">
      <c r="A2676" s="5">
        <f>'2020_1-2-4_Download'!D397</f>
        <v>2017</v>
      </c>
      <c r="B2676" s="5" t="str">
        <f>'2020_1-2-4_Download'!C397</f>
        <v>Cuxhaven</v>
      </c>
      <c r="C2676" s="147" t="str">
        <f>'2020_1-2-4_Download'!$I$8</f>
        <v>Irak</v>
      </c>
      <c r="D2676" s="5" t="s">
        <v>71</v>
      </c>
      <c r="E2676" s="5">
        <f>'2020_1-2-4_Download'!I397</f>
        <v>430</v>
      </c>
    </row>
    <row r="2677" spans="1:5">
      <c r="A2677" s="5">
        <f>'2020_1-2-4_Download'!D398</f>
        <v>2017</v>
      </c>
      <c r="B2677" s="5" t="str">
        <f>'2020_1-2-4_Download'!C398</f>
        <v>Harburg</v>
      </c>
      <c r="C2677" s="147" t="str">
        <f>'2020_1-2-4_Download'!$I$8</f>
        <v>Irak</v>
      </c>
      <c r="D2677" s="5" t="s">
        <v>71</v>
      </c>
      <c r="E2677" s="5">
        <f>'2020_1-2-4_Download'!I398</f>
        <v>360</v>
      </c>
    </row>
    <row r="2678" spans="1:5">
      <c r="A2678" s="5">
        <f>'2020_1-2-4_Download'!D399</f>
        <v>2017</v>
      </c>
      <c r="B2678" s="5" t="str">
        <f>'2020_1-2-4_Download'!C399</f>
        <v>Lüchow-Dannenberg</v>
      </c>
      <c r="C2678" s="147" t="str">
        <f>'2020_1-2-4_Download'!$I$8</f>
        <v>Irak</v>
      </c>
      <c r="D2678" s="5" t="s">
        <v>71</v>
      </c>
      <c r="E2678" s="5">
        <f>'2020_1-2-4_Download'!I399</f>
        <v>40</v>
      </c>
    </row>
    <row r="2679" spans="1:5">
      <c r="A2679" s="5">
        <f>'2020_1-2-4_Download'!D400</f>
        <v>2017</v>
      </c>
      <c r="B2679" s="5" t="str">
        <f>'2020_1-2-4_Download'!C400</f>
        <v>Lüneburg</v>
      </c>
      <c r="C2679" s="147" t="str">
        <f>'2020_1-2-4_Download'!$I$8</f>
        <v>Irak</v>
      </c>
      <c r="D2679" s="5" t="s">
        <v>71</v>
      </c>
      <c r="E2679" s="5">
        <f>'2020_1-2-4_Download'!I400</f>
        <v>705</v>
      </c>
    </row>
    <row r="2680" spans="1:5">
      <c r="A2680" s="5">
        <f>'2020_1-2-4_Download'!D401</f>
        <v>2017</v>
      </c>
      <c r="B2680" s="5" t="str">
        <f>'2020_1-2-4_Download'!C401</f>
        <v>Osterholz</v>
      </c>
      <c r="C2680" s="147" t="str">
        <f>'2020_1-2-4_Download'!$I$8</f>
        <v>Irak</v>
      </c>
      <c r="D2680" s="5" t="s">
        <v>71</v>
      </c>
      <c r="E2680" s="5">
        <f>'2020_1-2-4_Download'!I401</f>
        <v>245</v>
      </c>
    </row>
    <row r="2681" spans="1:5">
      <c r="A2681" s="5">
        <f>'2020_1-2-4_Download'!D402</f>
        <v>2017</v>
      </c>
      <c r="B2681" s="5" t="str">
        <f>'2020_1-2-4_Download'!C402</f>
        <v>Rotenburg (Wümme)</v>
      </c>
      <c r="C2681" s="147" t="str">
        <f>'2020_1-2-4_Download'!$I$8</f>
        <v>Irak</v>
      </c>
      <c r="D2681" s="5" t="s">
        <v>71</v>
      </c>
      <c r="E2681" s="5">
        <f>'2020_1-2-4_Download'!I402</f>
        <v>280</v>
      </c>
    </row>
    <row r="2682" spans="1:5">
      <c r="A2682" s="5">
        <f>'2020_1-2-4_Download'!D403</f>
        <v>2017</v>
      </c>
      <c r="B2682" s="5" t="str">
        <f>'2020_1-2-4_Download'!C403</f>
        <v>Heidekreis</v>
      </c>
      <c r="C2682" s="147" t="str">
        <f>'2020_1-2-4_Download'!$I$8</f>
        <v>Irak</v>
      </c>
      <c r="D2682" s="5" t="s">
        <v>71</v>
      </c>
      <c r="E2682" s="5">
        <f>'2020_1-2-4_Download'!I403</f>
        <v>395</v>
      </c>
    </row>
    <row r="2683" spans="1:5">
      <c r="A2683" s="5">
        <f>'2020_1-2-4_Download'!D404</f>
        <v>2017</v>
      </c>
      <c r="B2683" s="5" t="str">
        <f>'2020_1-2-4_Download'!C404</f>
        <v>Stade</v>
      </c>
      <c r="C2683" s="147" t="str">
        <f>'2020_1-2-4_Download'!$I$8</f>
        <v>Irak</v>
      </c>
      <c r="D2683" s="5" t="s">
        <v>71</v>
      </c>
      <c r="E2683" s="5">
        <f>'2020_1-2-4_Download'!I404</f>
        <v>365</v>
      </c>
    </row>
    <row r="2684" spans="1:5">
      <c r="A2684" s="5">
        <f>'2020_1-2-4_Download'!D405</f>
        <v>2017</v>
      </c>
      <c r="B2684" s="5" t="str">
        <f>'2020_1-2-4_Download'!C405</f>
        <v>Uelzen</v>
      </c>
      <c r="C2684" s="147" t="str">
        <f>'2020_1-2-4_Download'!$I$8</f>
        <v>Irak</v>
      </c>
      <c r="D2684" s="5" t="s">
        <v>71</v>
      </c>
      <c r="E2684" s="5">
        <f>'2020_1-2-4_Download'!I405</f>
        <v>185</v>
      </c>
    </row>
    <row r="2685" spans="1:5">
      <c r="A2685" s="5">
        <f>'2020_1-2-4_Download'!D406</f>
        <v>2017</v>
      </c>
      <c r="B2685" s="5" t="str">
        <f>'2020_1-2-4_Download'!C406</f>
        <v>Verden</v>
      </c>
      <c r="C2685" s="147" t="str">
        <f>'2020_1-2-4_Download'!$I$8</f>
        <v>Irak</v>
      </c>
      <c r="D2685" s="5" t="s">
        <v>71</v>
      </c>
      <c r="E2685" s="5">
        <f>'2020_1-2-4_Download'!I406</f>
        <v>625</v>
      </c>
    </row>
    <row r="2686" spans="1:5">
      <c r="A2686" s="5">
        <f>'2020_1-2-4_Download'!D407</f>
        <v>2017</v>
      </c>
      <c r="B2686" s="5" t="str">
        <f>'2020_1-2-4_Download'!C407</f>
        <v>Statistische Region Lüneburg</v>
      </c>
      <c r="C2686" s="147" t="str">
        <f>'2020_1-2-4_Download'!$I$8</f>
        <v>Irak</v>
      </c>
      <c r="D2686" s="5" t="s">
        <v>71</v>
      </c>
      <c r="E2686" s="5">
        <f>'2020_1-2-4_Download'!I407</f>
        <v>5315</v>
      </c>
    </row>
    <row r="2687" spans="1:5">
      <c r="A2687" s="5">
        <f>'2020_1-2-4_Download'!D408</f>
        <v>2017</v>
      </c>
      <c r="B2687" s="5" t="str">
        <f>'2020_1-2-4_Download'!C408</f>
        <v>Delmenhorst  Stadt</v>
      </c>
      <c r="C2687" s="147" t="str">
        <f>'2020_1-2-4_Download'!$I$8</f>
        <v>Irak</v>
      </c>
      <c r="D2687" s="5" t="s">
        <v>71</v>
      </c>
      <c r="E2687" s="5">
        <f>'2020_1-2-4_Download'!I408</f>
        <v>920</v>
      </c>
    </row>
    <row r="2688" spans="1:5">
      <c r="A2688" s="5">
        <f>'2020_1-2-4_Download'!D409</f>
        <v>2017</v>
      </c>
      <c r="B2688" s="5" t="str">
        <f>'2020_1-2-4_Download'!C409</f>
        <v>Emden  Stadt</v>
      </c>
      <c r="C2688" s="147" t="str">
        <f>'2020_1-2-4_Download'!$I$8</f>
        <v>Irak</v>
      </c>
      <c r="D2688" s="5" t="s">
        <v>71</v>
      </c>
      <c r="E2688" s="5">
        <f>'2020_1-2-4_Download'!I409</f>
        <v>140</v>
      </c>
    </row>
    <row r="2689" spans="1:5">
      <c r="A2689" s="5">
        <f>'2020_1-2-4_Download'!D410</f>
        <v>2017</v>
      </c>
      <c r="B2689" s="5" t="str">
        <f>'2020_1-2-4_Download'!C410</f>
        <v>Oldenburg(Oldb)  Stadt</v>
      </c>
      <c r="C2689" s="147" t="str">
        <f>'2020_1-2-4_Download'!$I$8</f>
        <v>Irak</v>
      </c>
      <c r="D2689" s="5" t="s">
        <v>71</v>
      </c>
      <c r="E2689" s="5">
        <f>'2020_1-2-4_Download'!I410</f>
        <v>2980</v>
      </c>
    </row>
    <row r="2690" spans="1:5">
      <c r="A2690" s="5">
        <f>'2020_1-2-4_Download'!D411</f>
        <v>2017</v>
      </c>
      <c r="B2690" s="5" t="str">
        <f>'2020_1-2-4_Download'!C411</f>
        <v>Osnabrück  Stadt</v>
      </c>
      <c r="C2690" s="147" t="str">
        <f>'2020_1-2-4_Download'!$I$8</f>
        <v>Irak</v>
      </c>
      <c r="D2690" s="5" t="s">
        <v>71</v>
      </c>
      <c r="E2690" s="5">
        <f>'2020_1-2-4_Download'!I411</f>
        <v>535</v>
      </c>
    </row>
    <row r="2691" spans="1:5">
      <c r="A2691" s="5">
        <f>'2020_1-2-4_Download'!D412</f>
        <v>2017</v>
      </c>
      <c r="B2691" s="5" t="str">
        <f>'2020_1-2-4_Download'!C412</f>
        <v>Wilhelmshaven  Stadt</v>
      </c>
      <c r="C2691" s="147" t="str">
        <f>'2020_1-2-4_Download'!$I$8</f>
        <v>Irak</v>
      </c>
      <c r="D2691" s="5" t="s">
        <v>71</v>
      </c>
      <c r="E2691" s="5">
        <f>'2020_1-2-4_Download'!I412</f>
        <v>565</v>
      </c>
    </row>
    <row r="2692" spans="1:5">
      <c r="A2692" s="5">
        <f>'2020_1-2-4_Download'!D413</f>
        <v>2017</v>
      </c>
      <c r="B2692" s="5" t="str">
        <f>'2020_1-2-4_Download'!C413</f>
        <v>Ammerland</v>
      </c>
      <c r="C2692" s="147" t="str">
        <f>'2020_1-2-4_Download'!$I$8</f>
        <v>Irak</v>
      </c>
      <c r="D2692" s="5" t="s">
        <v>71</v>
      </c>
      <c r="E2692" s="5">
        <f>'2020_1-2-4_Download'!I413</f>
        <v>510</v>
      </c>
    </row>
    <row r="2693" spans="1:5">
      <c r="A2693" s="5">
        <f>'2020_1-2-4_Download'!D414</f>
        <v>2017</v>
      </c>
      <c r="B2693" s="5" t="str">
        <f>'2020_1-2-4_Download'!C414</f>
        <v>Aurich</v>
      </c>
      <c r="C2693" s="147" t="str">
        <f>'2020_1-2-4_Download'!$I$8</f>
        <v>Irak</v>
      </c>
      <c r="D2693" s="5" t="s">
        <v>71</v>
      </c>
      <c r="E2693" s="5">
        <f>'2020_1-2-4_Download'!I414</f>
        <v>300</v>
      </c>
    </row>
    <row r="2694" spans="1:5">
      <c r="A2694" s="5">
        <f>'2020_1-2-4_Download'!D415</f>
        <v>2017</v>
      </c>
      <c r="B2694" s="5" t="str">
        <f>'2020_1-2-4_Download'!C415</f>
        <v>Cloppenburg</v>
      </c>
      <c r="C2694" s="147" t="str">
        <f>'2020_1-2-4_Download'!$I$8</f>
        <v>Irak</v>
      </c>
      <c r="D2694" s="5" t="s">
        <v>71</v>
      </c>
      <c r="E2694" s="5">
        <f>'2020_1-2-4_Download'!I415</f>
        <v>1090</v>
      </c>
    </row>
    <row r="2695" spans="1:5">
      <c r="A2695" s="5">
        <f>'2020_1-2-4_Download'!D416</f>
        <v>2017</v>
      </c>
      <c r="B2695" s="5" t="str">
        <f>'2020_1-2-4_Download'!C416</f>
        <v>Emsland</v>
      </c>
      <c r="C2695" s="147" t="str">
        <f>'2020_1-2-4_Download'!$I$8</f>
        <v>Irak</v>
      </c>
      <c r="D2695" s="5" t="s">
        <v>71</v>
      </c>
      <c r="E2695" s="5">
        <f>'2020_1-2-4_Download'!I416</f>
        <v>1065</v>
      </c>
    </row>
    <row r="2696" spans="1:5">
      <c r="A2696" s="5">
        <f>'2020_1-2-4_Download'!D417</f>
        <v>2017</v>
      </c>
      <c r="B2696" s="5" t="str">
        <f>'2020_1-2-4_Download'!C417</f>
        <v>Friesland</v>
      </c>
      <c r="C2696" s="147" t="str">
        <f>'2020_1-2-4_Download'!$I$8</f>
        <v>Irak</v>
      </c>
      <c r="D2696" s="5" t="s">
        <v>71</v>
      </c>
      <c r="E2696" s="5">
        <f>'2020_1-2-4_Download'!I417</f>
        <v>180</v>
      </c>
    </row>
    <row r="2697" spans="1:5">
      <c r="A2697" s="5">
        <f>'2020_1-2-4_Download'!D418</f>
        <v>2017</v>
      </c>
      <c r="B2697" s="5" t="str">
        <f>'2020_1-2-4_Download'!C418</f>
        <v>Grafschaft Bentheim</v>
      </c>
      <c r="C2697" s="147" t="str">
        <f>'2020_1-2-4_Download'!$I$8</f>
        <v>Irak</v>
      </c>
      <c r="D2697" s="5" t="s">
        <v>71</v>
      </c>
      <c r="E2697" s="5">
        <f>'2020_1-2-4_Download'!I418</f>
        <v>285</v>
      </c>
    </row>
    <row r="2698" spans="1:5">
      <c r="A2698" s="5">
        <f>'2020_1-2-4_Download'!D419</f>
        <v>2017</v>
      </c>
      <c r="B2698" s="5" t="str">
        <f>'2020_1-2-4_Download'!C419</f>
        <v>Leer</v>
      </c>
      <c r="C2698" s="147" t="str">
        <f>'2020_1-2-4_Download'!$I$8</f>
        <v>Irak</v>
      </c>
      <c r="D2698" s="5" t="s">
        <v>71</v>
      </c>
      <c r="E2698" s="5">
        <f>'2020_1-2-4_Download'!I419</f>
        <v>355</v>
      </c>
    </row>
    <row r="2699" spans="1:5">
      <c r="A2699" s="5">
        <f>'2020_1-2-4_Download'!D420</f>
        <v>2017</v>
      </c>
      <c r="B2699" s="5" t="str">
        <f>'2020_1-2-4_Download'!C420</f>
        <v>Oldenburg</v>
      </c>
      <c r="C2699" s="147" t="str">
        <f>'2020_1-2-4_Download'!$I$8</f>
        <v>Irak</v>
      </c>
      <c r="D2699" s="5" t="s">
        <v>71</v>
      </c>
      <c r="E2699" s="5">
        <f>'2020_1-2-4_Download'!I420</f>
        <v>1270</v>
      </c>
    </row>
    <row r="2700" spans="1:5">
      <c r="A2700" s="5">
        <f>'2020_1-2-4_Download'!D421</f>
        <v>2017</v>
      </c>
      <c r="B2700" s="5" t="str">
        <f>'2020_1-2-4_Download'!C421</f>
        <v>Osnabrück</v>
      </c>
      <c r="C2700" s="147" t="str">
        <f>'2020_1-2-4_Download'!$I$8</f>
        <v>Irak</v>
      </c>
      <c r="D2700" s="5" t="s">
        <v>71</v>
      </c>
      <c r="E2700" s="5">
        <f>'2020_1-2-4_Download'!I421</f>
        <v>700</v>
      </c>
    </row>
    <row r="2701" spans="1:5">
      <c r="A2701" s="5">
        <f>'2020_1-2-4_Download'!D422</f>
        <v>2017</v>
      </c>
      <c r="B2701" s="5" t="str">
        <f>'2020_1-2-4_Download'!C422</f>
        <v>Vechta</v>
      </c>
      <c r="C2701" s="147" t="str">
        <f>'2020_1-2-4_Download'!$I$8</f>
        <v>Irak</v>
      </c>
      <c r="D2701" s="5" t="s">
        <v>71</v>
      </c>
      <c r="E2701" s="5">
        <f>'2020_1-2-4_Download'!I422</f>
        <v>805</v>
      </c>
    </row>
    <row r="2702" spans="1:5">
      <c r="A2702" s="5">
        <f>'2020_1-2-4_Download'!D423</f>
        <v>2017</v>
      </c>
      <c r="B2702" s="5" t="str">
        <f>'2020_1-2-4_Download'!C423</f>
        <v>Wesermarsch</v>
      </c>
      <c r="C2702" s="147" t="str">
        <f>'2020_1-2-4_Download'!$I$8</f>
        <v>Irak</v>
      </c>
      <c r="D2702" s="5" t="s">
        <v>71</v>
      </c>
      <c r="E2702" s="5">
        <f>'2020_1-2-4_Download'!I423</f>
        <v>275</v>
      </c>
    </row>
    <row r="2703" spans="1:5">
      <c r="A2703" s="5">
        <f>'2020_1-2-4_Download'!D424</f>
        <v>2017</v>
      </c>
      <c r="B2703" s="5" t="str">
        <f>'2020_1-2-4_Download'!C424</f>
        <v>Wittmund</v>
      </c>
      <c r="C2703" s="147" t="str">
        <f>'2020_1-2-4_Download'!$I$8</f>
        <v>Irak</v>
      </c>
      <c r="D2703" s="5" t="s">
        <v>71</v>
      </c>
      <c r="E2703" s="5">
        <f>'2020_1-2-4_Download'!I424</f>
        <v>90</v>
      </c>
    </row>
    <row r="2704" spans="1:5">
      <c r="A2704" s="5">
        <f>'2020_1-2-4_Download'!D425</f>
        <v>2017</v>
      </c>
      <c r="B2704" s="5" t="str">
        <f>'2020_1-2-4_Download'!C425</f>
        <v>Statistische Region Weser-Ems</v>
      </c>
      <c r="C2704" s="147" t="str">
        <f>'2020_1-2-4_Download'!$I$8</f>
        <v>Irak</v>
      </c>
      <c r="D2704" s="5" t="s">
        <v>71</v>
      </c>
      <c r="E2704" s="5">
        <f>'2020_1-2-4_Download'!I425</f>
        <v>12075</v>
      </c>
    </row>
    <row r="2705" spans="1:5">
      <c r="A2705" s="5">
        <f>'2020_1-2-4_Download'!D426</f>
        <v>2017</v>
      </c>
      <c r="B2705" s="5" t="str">
        <f>'2020_1-2-4_Download'!C426</f>
        <v>Niedersachsen</v>
      </c>
      <c r="C2705" s="147" t="str">
        <f>'2020_1-2-4_Download'!$I$8</f>
        <v>Irak</v>
      </c>
      <c r="D2705" s="5" t="s">
        <v>71</v>
      </c>
      <c r="E2705" s="5">
        <f>'2020_1-2-4_Download'!I426</f>
        <v>36340</v>
      </c>
    </row>
    <row r="2706" spans="1:5">
      <c r="A2706" s="5">
        <f>'2020_1-2-4_Download'!D427</f>
        <v>2018</v>
      </c>
      <c r="B2706" s="5" t="str">
        <f>'2020_1-2-4_Download'!C427</f>
        <v>Braunschweig  Stadt</v>
      </c>
      <c r="C2706" s="147" t="str">
        <f>'2020_1-2-4_Download'!$I$8</f>
        <v>Irak</v>
      </c>
      <c r="D2706" s="5" t="s">
        <v>71</v>
      </c>
      <c r="E2706" s="5">
        <f>'2020_1-2-4_Download'!I427</f>
        <v>565</v>
      </c>
    </row>
    <row r="2707" spans="1:5">
      <c r="A2707" s="5">
        <f>'2020_1-2-4_Download'!D428</f>
        <v>2018</v>
      </c>
      <c r="B2707" s="5" t="str">
        <f>'2020_1-2-4_Download'!C428</f>
        <v>Salzgitter  Stadt</v>
      </c>
      <c r="C2707" s="147" t="str">
        <f>'2020_1-2-4_Download'!$I$8</f>
        <v>Irak</v>
      </c>
      <c r="D2707" s="5" t="s">
        <v>71</v>
      </c>
      <c r="E2707" s="5">
        <f>'2020_1-2-4_Download'!I428</f>
        <v>310</v>
      </c>
    </row>
    <row r="2708" spans="1:5">
      <c r="A2708" s="5">
        <f>'2020_1-2-4_Download'!D429</f>
        <v>2018</v>
      </c>
      <c r="B2708" s="5" t="str">
        <f>'2020_1-2-4_Download'!C429</f>
        <v>Wolfsburg  Stadt</v>
      </c>
      <c r="C2708" s="147" t="str">
        <f>'2020_1-2-4_Download'!$I$8</f>
        <v>Irak</v>
      </c>
      <c r="D2708" s="5" t="s">
        <v>71</v>
      </c>
      <c r="E2708" s="5">
        <f>'2020_1-2-4_Download'!I429</f>
        <v>515</v>
      </c>
    </row>
    <row r="2709" spans="1:5">
      <c r="A2709" s="5">
        <f>'2020_1-2-4_Download'!D430</f>
        <v>2018</v>
      </c>
      <c r="B2709" s="5" t="str">
        <f>'2020_1-2-4_Download'!C430</f>
        <v>Gifhorn</v>
      </c>
      <c r="C2709" s="147" t="str">
        <f>'2020_1-2-4_Download'!$I$8</f>
        <v>Irak</v>
      </c>
      <c r="D2709" s="5" t="s">
        <v>71</v>
      </c>
      <c r="E2709" s="5">
        <f>'2020_1-2-4_Download'!I430</f>
        <v>430</v>
      </c>
    </row>
    <row r="2710" spans="1:5">
      <c r="A2710" s="5">
        <f>'2020_1-2-4_Download'!D431</f>
        <v>2018</v>
      </c>
      <c r="B2710" s="5" t="str">
        <f>'2020_1-2-4_Download'!C431</f>
        <v>Goslar</v>
      </c>
      <c r="C2710" s="147" t="str">
        <f>'2020_1-2-4_Download'!$I$8</f>
        <v>Irak</v>
      </c>
      <c r="D2710" s="5" t="s">
        <v>71</v>
      </c>
      <c r="E2710" s="5">
        <f>'2020_1-2-4_Download'!I431</f>
        <v>335</v>
      </c>
    </row>
    <row r="2711" spans="1:5">
      <c r="A2711" s="5">
        <f>'2020_1-2-4_Download'!D432</f>
        <v>2018</v>
      </c>
      <c r="B2711" s="5" t="str">
        <f>'2020_1-2-4_Download'!C432</f>
        <v>Helmstedt</v>
      </c>
      <c r="C2711" s="147" t="str">
        <f>'2020_1-2-4_Download'!$I$8</f>
        <v>Irak</v>
      </c>
      <c r="D2711" s="5" t="s">
        <v>71</v>
      </c>
      <c r="E2711" s="5">
        <f>'2020_1-2-4_Download'!I432</f>
        <v>415</v>
      </c>
    </row>
    <row r="2712" spans="1:5">
      <c r="A2712" s="5">
        <f>'2020_1-2-4_Download'!D433</f>
        <v>2018</v>
      </c>
      <c r="B2712" s="5" t="str">
        <f>'2020_1-2-4_Download'!C433</f>
        <v>Northeim</v>
      </c>
      <c r="C2712" s="147" t="str">
        <f>'2020_1-2-4_Download'!$I$8</f>
        <v>Irak</v>
      </c>
      <c r="D2712" s="5" t="s">
        <v>71</v>
      </c>
      <c r="E2712" s="5">
        <f>'2020_1-2-4_Download'!I433</f>
        <v>455</v>
      </c>
    </row>
    <row r="2713" spans="1:5">
      <c r="A2713" s="5">
        <f>'2020_1-2-4_Download'!D434</f>
        <v>2018</v>
      </c>
      <c r="B2713" s="5" t="str">
        <f>'2020_1-2-4_Download'!C434</f>
        <v>Peine</v>
      </c>
      <c r="C2713" s="147" t="str">
        <f>'2020_1-2-4_Download'!$I$8</f>
        <v>Irak</v>
      </c>
      <c r="D2713" s="5" t="s">
        <v>71</v>
      </c>
      <c r="E2713" s="5">
        <f>'2020_1-2-4_Download'!I434</f>
        <v>570</v>
      </c>
    </row>
    <row r="2714" spans="1:5">
      <c r="A2714" s="5">
        <f>'2020_1-2-4_Download'!D435</f>
        <v>2018</v>
      </c>
      <c r="B2714" s="5" t="str">
        <f>'2020_1-2-4_Download'!C435</f>
        <v>Wolfenbüttel</v>
      </c>
      <c r="C2714" s="147" t="str">
        <f>'2020_1-2-4_Download'!$I$8</f>
        <v>Irak</v>
      </c>
      <c r="D2714" s="5" t="s">
        <v>71</v>
      </c>
      <c r="E2714" s="5">
        <f>'2020_1-2-4_Download'!I435</f>
        <v>245</v>
      </c>
    </row>
    <row r="2715" spans="1:5">
      <c r="A2715" s="5">
        <f>'2020_1-2-4_Download'!D436</f>
        <v>2018</v>
      </c>
      <c r="B2715" s="5" t="str">
        <f>'2020_1-2-4_Download'!C436</f>
        <v>Göttingen</v>
      </c>
      <c r="C2715" s="147" t="str">
        <f>'2020_1-2-4_Download'!$I$8</f>
        <v>Irak</v>
      </c>
      <c r="D2715" s="5" t="s">
        <v>71</v>
      </c>
      <c r="E2715" s="5">
        <f>'2020_1-2-4_Download'!I436</f>
        <v>845</v>
      </c>
    </row>
    <row r="2716" spans="1:5">
      <c r="A2716" s="5">
        <f>'2020_1-2-4_Download'!D437</f>
        <v>2018</v>
      </c>
      <c r="B2716" s="5" t="str">
        <f>'2020_1-2-4_Download'!C437</f>
        <v>Statistische Region Braunschweig</v>
      </c>
      <c r="C2716" s="147" t="str">
        <f>'2020_1-2-4_Download'!$I$8</f>
        <v>Irak</v>
      </c>
      <c r="D2716" s="5" t="s">
        <v>71</v>
      </c>
      <c r="E2716" s="5">
        <f>'2020_1-2-4_Download'!I437</f>
        <v>4675</v>
      </c>
    </row>
    <row r="2717" spans="1:5">
      <c r="A2717" s="5">
        <f>'2020_1-2-4_Download'!D438</f>
        <v>2018</v>
      </c>
      <c r="B2717" s="5" t="str">
        <f>'2020_1-2-4_Download'!C438</f>
        <v>Hannover  Region</v>
      </c>
      <c r="C2717" s="147" t="str">
        <f>'2020_1-2-4_Download'!$I$8</f>
        <v>Irak</v>
      </c>
      <c r="D2717" s="5" t="s">
        <v>71</v>
      </c>
      <c r="E2717" s="5">
        <f>'2020_1-2-4_Download'!I438</f>
        <v>10505</v>
      </c>
    </row>
    <row r="2718" spans="1:5">
      <c r="A2718" s="5">
        <f>'2020_1-2-4_Download'!D439</f>
        <v>2018</v>
      </c>
      <c r="B2718" s="5" t="str">
        <f>'2020_1-2-4_Download'!C439</f>
        <v>dav. Hannover  Lhst.</v>
      </c>
      <c r="C2718" s="147" t="str">
        <f>'2020_1-2-4_Download'!$I$8</f>
        <v>Irak</v>
      </c>
      <c r="D2718" s="5" t="s">
        <v>71</v>
      </c>
      <c r="E2718" s="5">
        <f>'2020_1-2-4_Download'!I439</f>
        <v>4895</v>
      </c>
    </row>
    <row r="2719" spans="1:5">
      <c r="A2719" s="5">
        <f>'2020_1-2-4_Download'!D440</f>
        <v>2018</v>
      </c>
      <c r="B2719" s="5" t="str">
        <f>'2020_1-2-4_Download'!C440</f>
        <v>dav. Hannover  Umland</v>
      </c>
      <c r="C2719" s="147" t="str">
        <f>'2020_1-2-4_Download'!$I$8</f>
        <v>Irak</v>
      </c>
      <c r="D2719" s="5" t="s">
        <v>71</v>
      </c>
      <c r="E2719" s="5">
        <f>'2020_1-2-4_Download'!I440</f>
        <v>5610</v>
      </c>
    </row>
    <row r="2720" spans="1:5">
      <c r="A2720" s="5">
        <f>'2020_1-2-4_Download'!D441</f>
        <v>2018</v>
      </c>
      <c r="B2720" s="5" t="str">
        <f>'2020_1-2-4_Download'!C441</f>
        <v>Diepholz</v>
      </c>
      <c r="C2720" s="147" t="str">
        <f>'2020_1-2-4_Download'!$I$8</f>
        <v>Irak</v>
      </c>
      <c r="D2720" s="5" t="s">
        <v>71</v>
      </c>
      <c r="E2720" s="5">
        <f>'2020_1-2-4_Download'!I441</f>
        <v>905</v>
      </c>
    </row>
    <row r="2721" spans="1:5">
      <c r="A2721" s="5">
        <f>'2020_1-2-4_Download'!D442</f>
        <v>2018</v>
      </c>
      <c r="B2721" s="5" t="str">
        <f>'2020_1-2-4_Download'!C442</f>
        <v>Hameln-Pyrmont</v>
      </c>
      <c r="C2721" s="147" t="str">
        <f>'2020_1-2-4_Download'!$I$8</f>
        <v>Irak</v>
      </c>
      <c r="D2721" s="5" t="s">
        <v>71</v>
      </c>
      <c r="E2721" s="5">
        <f>'2020_1-2-4_Download'!I442</f>
        <v>1040</v>
      </c>
    </row>
    <row r="2722" spans="1:5">
      <c r="A2722" s="5">
        <f>'2020_1-2-4_Download'!D443</f>
        <v>2018</v>
      </c>
      <c r="B2722" s="5" t="str">
        <f>'2020_1-2-4_Download'!C443</f>
        <v>Hildesheim</v>
      </c>
      <c r="C2722" s="147" t="str">
        <f>'2020_1-2-4_Download'!$I$8</f>
        <v>Irak</v>
      </c>
      <c r="D2722" s="5" t="s">
        <v>71</v>
      </c>
      <c r="E2722" s="5">
        <f>'2020_1-2-4_Download'!I443</f>
        <v>1640</v>
      </c>
    </row>
    <row r="2723" spans="1:5">
      <c r="A2723" s="5">
        <f>'2020_1-2-4_Download'!D444</f>
        <v>2018</v>
      </c>
      <c r="B2723" s="5" t="str">
        <f>'2020_1-2-4_Download'!C444</f>
        <v>Holzminden</v>
      </c>
      <c r="C2723" s="147" t="str">
        <f>'2020_1-2-4_Download'!$I$8</f>
        <v>Irak</v>
      </c>
      <c r="D2723" s="5" t="s">
        <v>71</v>
      </c>
      <c r="E2723" s="5">
        <f>'2020_1-2-4_Download'!I444</f>
        <v>185</v>
      </c>
    </row>
    <row r="2724" spans="1:5">
      <c r="A2724" s="5">
        <f>'2020_1-2-4_Download'!D445</f>
        <v>2018</v>
      </c>
      <c r="B2724" s="5" t="str">
        <f>'2020_1-2-4_Download'!C445</f>
        <v>Nienburg (Weser)</v>
      </c>
      <c r="C2724" s="147" t="str">
        <f>'2020_1-2-4_Download'!$I$8</f>
        <v>Irak</v>
      </c>
      <c r="D2724" s="5" t="s">
        <v>71</v>
      </c>
      <c r="E2724" s="5">
        <f>'2020_1-2-4_Download'!I445</f>
        <v>1010</v>
      </c>
    </row>
    <row r="2725" spans="1:5">
      <c r="A2725" s="5">
        <f>'2020_1-2-4_Download'!D446</f>
        <v>2018</v>
      </c>
      <c r="B2725" s="5" t="str">
        <f>'2020_1-2-4_Download'!C446</f>
        <v>Schaumburg</v>
      </c>
      <c r="C2725" s="147" t="str">
        <f>'2020_1-2-4_Download'!$I$8</f>
        <v>Irak</v>
      </c>
      <c r="D2725" s="5" t="s">
        <v>71</v>
      </c>
      <c r="E2725" s="5">
        <f>'2020_1-2-4_Download'!I446</f>
        <v>825</v>
      </c>
    </row>
    <row r="2726" spans="1:5">
      <c r="A2726" s="5">
        <f>'2020_1-2-4_Download'!D447</f>
        <v>2018</v>
      </c>
      <c r="B2726" s="5" t="str">
        <f>'2020_1-2-4_Download'!C447</f>
        <v>Statistische Region Hannover</v>
      </c>
      <c r="C2726" s="147" t="str">
        <f>'2020_1-2-4_Download'!$I$8</f>
        <v>Irak</v>
      </c>
      <c r="D2726" s="5" t="s">
        <v>71</v>
      </c>
      <c r="E2726" s="5">
        <f>'2020_1-2-4_Download'!I447</f>
        <v>16110</v>
      </c>
    </row>
    <row r="2727" spans="1:5">
      <c r="A2727" s="5">
        <f>'2020_1-2-4_Download'!D448</f>
        <v>2018</v>
      </c>
      <c r="B2727" s="5" t="str">
        <f>'2020_1-2-4_Download'!C448</f>
        <v>Celle</v>
      </c>
      <c r="C2727" s="147" t="str">
        <f>'2020_1-2-4_Download'!$I$8</f>
        <v>Irak</v>
      </c>
      <c r="D2727" s="5" t="s">
        <v>71</v>
      </c>
      <c r="E2727" s="5">
        <f>'2020_1-2-4_Download'!I448</f>
        <v>1905</v>
      </c>
    </row>
    <row r="2728" spans="1:5">
      <c r="A2728" s="5">
        <f>'2020_1-2-4_Download'!D449</f>
        <v>2018</v>
      </c>
      <c r="B2728" s="5" t="str">
        <f>'2020_1-2-4_Download'!C449</f>
        <v>Cuxhaven</v>
      </c>
      <c r="C2728" s="147" t="str">
        <f>'2020_1-2-4_Download'!$I$8</f>
        <v>Irak</v>
      </c>
      <c r="D2728" s="5" t="s">
        <v>71</v>
      </c>
      <c r="E2728" s="5">
        <f>'2020_1-2-4_Download'!I449</f>
        <v>380</v>
      </c>
    </row>
    <row r="2729" spans="1:5">
      <c r="A2729" s="5">
        <f>'2020_1-2-4_Download'!D450</f>
        <v>2018</v>
      </c>
      <c r="B2729" s="5" t="str">
        <f>'2020_1-2-4_Download'!C450</f>
        <v>Harburg</v>
      </c>
      <c r="C2729" s="147" t="str">
        <f>'2020_1-2-4_Download'!$I$8</f>
        <v>Irak</v>
      </c>
      <c r="D2729" s="5" t="s">
        <v>71</v>
      </c>
      <c r="E2729" s="5">
        <f>'2020_1-2-4_Download'!I450</f>
        <v>390</v>
      </c>
    </row>
    <row r="2730" spans="1:5">
      <c r="A2730" s="5">
        <f>'2020_1-2-4_Download'!D451</f>
        <v>2018</v>
      </c>
      <c r="B2730" s="5" t="str">
        <f>'2020_1-2-4_Download'!C451</f>
        <v>Lüchow-Dannenberg</v>
      </c>
      <c r="C2730" s="147" t="str">
        <f>'2020_1-2-4_Download'!$I$8</f>
        <v>Irak</v>
      </c>
      <c r="D2730" s="5" t="s">
        <v>71</v>
      </c>
      <c r="E2730" s="5">
        <f>'2020_1-2-4_Download'!I451</f>
        <v>35</v>
      </c>
    </row>
    <row r="2731" spans="1:5">
      <c r="A2731" s="5">
        <f>'2020_1-2-4_Download'!D452</f>
        <v>2018</v>
      </c>
      <c r="B2731" s="5" t="str">
        <f>'2020_1-2-4_Download'!C452</f>
        <v>Lüneburg</v>
      </c>
      <c r="C2731" s="147" t="str">
        <f>'2020_1-2-4_Download'!$I$8</f>
        <v>Irak</v>
      </c>
      <c r="D2731" s="5" t="s">
        <v>71</v>
      </c>
      <c r="E2731" s="5">
        <f>'2020_1-2-4_Download'!I452</f>
        <v>755</v>
      </c>
    </row>
    <row r="2732" spans="1:5">
      <c r="A2732" s="5">
        <f>'2020_1-2-4_Download'!D453</f>
        <v>2018</v>
      </c>
      <c r="B2732" s="5" t="str">
        <f>'2020_1-2-4_Download'!C453</f>
        <v>Osterholz</v>
      </c>
      <c r="C2732" s="147" t="str">
        <f>'2020_1-2-4_Download'!$I$8</f>
        <v>Irak</v>
      </c>
      <c r="D2732" s="5" t="s">
        <v>71</v>
      </c>
      <c r="E2732" s="5">
        <f>'2020_1-2-4_Download'!I453</f>
        <v>265</v>
      </c>
    </row>
    <row r="2733" spans="1:5">
      <c r="A2733" s="5">
        <f>'2020_1-2-4_Download'!D454</f>
        <v>2018</v>
      </c>
      <c r="B2733" s="5" t="str">
        <f>'2020_1-2-4_Download'!C454</f>
        <v>Rotenburg (Wümme)</v>
      </c>
      <c r="C2733" s="147" t="str">
        <f>'2020_1-2-4_Download'!$I$8</f>
        <v>Irak</v>
      </c>
      <c r="D2733" s="5" t="s">
        <v>71</v>
      </c>
      <c r="E2733" s="5">
        <f>'2020_1-2-4_Download'!I454</f>
        <v>310</v>
      </c>
    </row>
    <row r="2734" spans="1:5">
      <c r="A2734" s="5">
        <f>'2020_1-2-4_Download'!D455</f>
        <v>2018</v>
      </c>
      <c r="B2734" s="5" t="str">
        <f>'2020_1-2-4_Download'!C455</f>
        <v>Heidekreis</v>
      </c>
      <c r="C2734" s="147" t="str">
        <f>'2020_1-2-4_Download'!$I$8</f>
        <v>Irak</v>
      </c>
      <c r="D2734" s="5" t="s">
        <v>71</v>
      </c>
      <c r="E2734" s="5">
        <f>'2020_1-2-4_Download'!I455</f>
        <v>425</v>
      </c>
    </row>
    <row r="2735" spans="1:5">
      <c r="A2735" s="5">
        <f>'2020_1-2-4_Download'!D456</f>
        <v>2018</v>
      </c>
      <c r="B2735" s="5" t="str">
        <f>'2020_1-2-4_Download'!C456</f>
        <v>Stade</v>
      </c>
      <c r="C2735" s="147" t="str">
        <f>'2020_1-2-4_Download'!$I$8</f>
        <v>Irak</v>
      </c>
      <c r="D2735" s="5" t="s">
        <v>71</v>
      </c>
      <c r="E2735" s="5">
        <f>'2020_1-2-4_Download'!I456</f>
        <v>390</v>
      </c>
    </row>
    <row r="2736" spans="1:5">
      <c r="A2736" s="5">
        <f>'2020_1-2-4_Download'!D457</f>
        <v>2018</v>
      </c>
      <c r="B2736" s="5" t="str">
        <f>'2020_1-2-4_Download'!C457</f>
        <v>Uelzen</v>
      </c>
      <c r="C2736" s="147" t="str">
        <f>'2020_1-2-4_Download'!$I$8</f>
        <v>Irak</v>
      </c>
      <c r="D2736" s="5" t="s">
        <v>71</v>
      </c>
      <c r="E2736" s="5">
        <f>'2020_1-2-4_Download'!I457</f>
        <v>220</v>
      </c>
    </row>
    <row r="2737" spans="1:5">
      <c r="A2737" s="5">
        <f>'2020_1-2-4_Download'!D458</f>
        <v>2018</v>
      </c>
      <c r="B2737" s="5" t="str">
        <f>'2020_1-2-4_Download'!C458</f>
        <v>Verden</v>
      </c>
      <c r="C2737" s="147" t="str">
        <f>'2020_1-2-4_Download'!$I$8</f>
        <v>Irak</v>
      </c>
      <c r="D2737" s="5" t="s">
        <v>71</v>
      </c>
      <c r="E2737" s="5">
        <f>'2020_1-2-4_Download'!I458</f>
        <v>695</v>
      </c>
    </row>
    <row r="2738" spans="1:5">
      <c r="A2738" s="5">
        <f>'2020_1-2-4_Download'!D459</f>
        <v>2018</v>
      </c>
      <c r="B2738" s="5" t="str">
        <f>'2020_1-2-4_Download'!C459</f>
        <v>Statistische Region Lüneburg</v>
      </c>
      <c r="C2738" s="147" t="str">
        <f>'2020_1-2-4_Download'!$I$8</f>
        <v>Irak</v>
      </c>
      <c r="D2738" s="5" t="s">
        <v>71</v>
      </c>
      <c r="E2738" s="5">
        <f>'2020_1-2-4_Download'!I459</f>
        <v>5775</v>
      </c>
    </row>
    <row r="2739" spans="1:5">
      <c r="A2739" s="5">
        <f>'2020_1-2-4_Download'!D460</f>
        <v>2018</v>
      </c>
      <c r="B2739" s="5" t="str">
        <f>'2020_1-2-4_Download'!C460</f>
        <v>Delmenhorst  Stadt</v>
      </c>
      <c r="C2739" s="147" t="str">
        <f>'2020_1-2-4_Download'!$I$8</f>
        <v>Irak</v>
      </c>
      <c r="D2739" s="5" t="s">
        <v>71</v>
      </c>
      <c r="E2739" s="5">
        <f>'2020_1-2-4_Download'!I460</f>
        <v>985</v>
      </c>
    </row>
    <row r="2740" spans="1:5">
      <c r="A2740" s="5">
        <f>'2020_1-2-4_Download'!D461</f>
        <v>2018</v>
      </c>
      <c r="B2740" s="5" t="str">
        <f>'2020_1-2-4_Download'!C461</f>
        <v>Emden  Stadt</v>
      </c>
      <c r="C2740" s="147" t="str">
        <f>'2020_1-2-4_Download'!$I$8</f>
        <v>Irak</v>
      </c>
      <c r="D2740" s="5" t="s">
        <v>71</v>
      </c>
      <c r="E2740" s="5">
        <f>'2020_1-2-4_Download'!I461</f>
        <v>165</v>
      </c>
    </row>
    <row r="2741" spans="1:5">
      <c r="A2741" s="5">
        <f>'2020_1-2-4_Download'!D462</f>
        <v>2018</v>
      </c>
      <c r="B2741" s="5" t="str">
        <f>'2020_1-2-4_Download'!C462</f>
        <v>Oldenburg(Oldb)  Stadt</v>
      </c>
      <c r="C2741" s="147" t="str">
        <f>'2020_1-2-4_Download'!$I$8</f>
        <v>Irak</v>
      </c>
      <c r="D2741" s="5" t="s">
        <v>71</v>
      </c>
      <c r="E2741" s="5">
        <f>'2020_1-2-4_Download'!I462</f>
        <v>3130</v>
      </c>
    </row>
    <row r="2742" spans="1:5">
      <c r="A2742" s="5">
        <f>'2020_1-2-4_Download'!D463</f>
        <v>2018</v>
      </c>
      <c r="B2742" s="5" t="str">
        <f>'2020_1-2-4_Download'!C463</f>
        <v>Osnabrück  Stadt</v>
      </c>
      <c r="C2742" s="147" t="str">
        <f>'2020_1-2-4_Download'!$I$8</f>
        <v>Irak</v>
      </c>
      <c r="D2742" s="5" t="s">
        <v>71</v>
      </c>
      <c r="E2742" s="5">
        <f>'2020_1-2-4_Download'!I463</f>
        <v>535</v>
      </c>
    </row>
    <row r="2743" spans="1:5">
      <c r="A2743" s="5">
        <f>'2020_1-2-4_Download'!D464</f>
        <v>2018</v>
      </c>
      <c r="B2743" s="5" t="str">
        <f>'2020_1-2-4_Download'!C464</f>
        <v>Wilhelmshaven  Stadt</v>
      </c>
      <c r="C2743" s="147" t="str">
        <f>'2020_1-2-4_Download'!$I$8</f>
        <v>Irak</v>
      </c>
      <c r="D2743" s="5" t="s">
        <v>71</v>
      </c>
      <c r="E2743" s="5">
        <f>'2020_1-2-4_Download'!I464</f>
        <v>640</v>
      </c>
    </row>
    <row r="2744" spans="1:5">
      <c r="A2744" s="5">
        <f>'2020_1-2-4_Download'!D465</f>
        <v>2018</v>
      </c>
      <c r="B2744" s="5" t="str">
        <f>'2020_1-2-4_Download'!C465</f>
        <v>Ammerland</v>
      </c>
      <c r="C2744" s="147" t="str">
        <f>'2020_1-2-4_Download'!$I$8</f>
        <v>Irak</v>
      </c>
      <c r="D2744" s="5" t="s">
        <v>71</v>
      </c>
      <c r="E2744" s="5">
        <f>'2020_1-2-4_Download'!I465</f>
        <v>595</v>
      </c>
    </row>
    <row r="2745" spans="1:5">
      <c r="A2745" s="5">
        <f>'2020_1-2-4_Download'!D466</f>
        <v>2018</v>
      </c>
      <c r="B2745" s="5" t="str">
        <f>'2020_1-2-4_Download'!C466</f>
        <v>Aurich</v>
      </c>
      <c r="C2745" s="147" t="str">
        <f>'2020_1-2-4_Download'!$I$8</f>
        <v>Irak</v>
      </c>
      <c r="D2745" s="5" t="s">
        <v>71</v>
      </c>
      <c r="E2745" s="5">
        <f>'2020_1-2-4_Download'!I466</f>
        <v>275</v>
      </c>
    </row>
    <row r="2746" spans="1:5">
      <c r="A2746" s="5">
        <f>'2020_1-2-4_Download'!D467</f>
        <v>2018</v>
      </c>
      <c r="B2746" s="5" t="str">
        <f>'2020_1-2-4_Download'!C467</f>
        <v>Cloppenburg</v>
      </c>
      <c r="C2746" s="147" t="str">
        <f>'2020_1-2-4_Download'!$I$8</f>
        <v>Irak</v>
      </c>
      <c r="D2746" s="5" t="s">
        <v>71</v>
      </c>
      <c r="E2746" s="5">
        <f>'2020_1-2-4_Download'!I467</f>
        <v>1095</v>
      </c>
    </row>
    <row r="2747" spans="1:5">
      <c r="A2747" s="5">
        <f>'2020_1-2-4_Download'!D468</f>
        <v>2018</v>
      </c>
      <c r="B2747" s="5" t="str">
        <f>'2020_1-2-4_Download'!C468</f>
        <v>Emsland</v>
      </c>
      <c r="C2747" s="147" t="str">
        <f>'2020_1-2-4_Download'!$I$8</f>
        <v>Irak</v>
      </c>
      <c r="D2747" s="5" t="s">
        <v>71</v>
      </c>
      <c r="E2747" s="5">
        <f>'2020_1-2-4_Download'!I468</f>
        <v>1020</v>
      </c>
    </row>
    <row r="2748" spans="1:5">
      <c r="A2748" s="5">
        <f>'2020_1-2-4_Download'!D469</f>
        <v>2018</v>
      </c>
      <c r="B2748" s="5" t="str">
        <f>'2020_1-2-4_Download'!C469</f>
        <v>Friesland</v>
      </c>
      <c r="C2748" s="147" t="str">
        <f>'2020_1-2-4_Download'!$I$8</f>
        <v>Irak</v>
      </c>
      <c r="D2748" s="5" t="s">
        <v>71</v>
      </c>
      <c r="E2748" s="5">
        <f>'2020_1-2-4_Download'!I469</f>
        <v>175</v>
      </c>
    </row>
    <row r="2749" spans="1:5">
      <c r="A2749" s="5">
        <f>'2020_1-2-4_Download'!D470</f>
        <v>2018</v>
      </c>
      <c r="B2749" s="5" t="str">
        <f>'2020_1-2-4_Download'!C470</f>
        <v>Grafschaft Bentheim</v>
      </c>
      <c r="C2749" s="147" t="str">
        <f>'2020_1-2-4_Download'!$I$8</f>
        <v>Irak</v>
      </c>
      <c r="D2749" s="5" t="s">
        <v>71</v>
      </c>
      <c r="E2749" s="5">
        <f>'2020_1-2-4_Download'!I470</f>
        <v>330</v>
      </c>
    </row>
    <row r="2750" spans="1:5">
      <c r="A2750" s="5">
        <f>'2020_1-2-4_Download'!D471</f>
        <v>2018</v>
      </c>
      <c r="B2750" s="5" t="str">
        <f>'2020_1-2-4_Download'!C471</f>
        <v>Leer</v>
      </c>
      <c r="C2750" s="147" t="str">
        <f>'2020_1-2-4_Download'!$I$8</f>
        <v>Irak</v>
      </c>
      <c r="D2750" s="5" t="s">
        <v>71</v>
      </c>
      <c r="E2750" s="5">
        <f>'2020_1-2-4_Download'!I471</f>
        <v>435</v>
      </c>
    </row>
    <row r="2751" spans="1:5">
      <c r="A2751" s="5">
        <f>'2020_1-2-4_Download'!D472</f>
        <v>2018</v>
      </c>
      <c r="B2751" s="5" t="str">
        <f>'2020_1-2-4_Download'!C472</f>
        <v>Oldenburg</v>
      </c>
      <c r="C2751" s="147" t="str">
        <f>'2020_1-2-4_Download'!$I$8</f>
        <v>Irak</v>
      </c>
      <c r="D2751" s="5" t="s">
        <v>71</v>
      </c>
      <c r="E2751" s="5">
        <f>'2020_1-2-4_Download'!I472</f>
        <v>1285</v>
      </c>
    </row>
    <row r="2752" spans="1:5">
      <c r="A2752" s="5">
        <f>'2020_1-2-4_Download'!D473</f>
        <v>2018</v>
      </c>
      <c r="B2752" s="5" t="str">
        <f>'2020_1-2-4_Download'!C473</f>
        <v>Osnabrück</v>
      </c>
      <c r="C2752" s="147" t="str">
        <f>'2020_1-2-4_Download'!$I$8</f>
        <v>Irak</v>
      </c>
      <c r="D2752" s="5" t="s">
        <v>71</v>
      </c>
      <c r="E2752" s="5">
        <f>'2020_1-2-4_Download'!I473</f>
        <v>695</v>
      </c>
    </row>
    <row r="2753" spans="1:5">
      <c r="A2753" s="5">
        <f>'2020_1-2-4_Download'!D474</f>
        <v>2018</v>
      </c>
      <c r="B2753" s="5" t="str">
        <f>'2020_1-2-4_Download'!C474</f>
        <v>Vechta</v>
      </c>
      <c r="C2753" s="147" t="str">
        <f>'2020_1-2-4_Download'!$I$8</f>
        <v>Irak</v>
      </c>
      <c r="D2753" s="5" t="s">
        <v>71</v>
      </c>
      <c r="E2753" s="5">
        <f>'2020_1-2-4_Download'!I474</f>
        <v>820</v>
      </c>
    </row>
    <row r="2754" spans="1:5">
      <c r="A2754" s="5">
        <f>'2020_1-2-4_Download'!D475</f>
        <v>2018</v>
      </c>
      <c r="B2754" s="5" t="str">
        <f>'2020_1-2-4_Download'!C475</f>
        <v>Wesermarsch</v>
      </c>
      <c r="C2754" s="147" t="str">
        <f>'2020_1-2-4_Download'!$I$8</f>
        <v>Irak</v>
      </c>
      <c r="D2754" s="5" t="s">
        <v>71</v>
      </c>
      <c r="E2754" s="5">
        <f>'2020_1-2-4_Download'!I475</f>
        <v>290</v>
      </c>
    </row>
    <row r="2755" spans="1:5">
      <c r="A2755" s="5">
        <f>'2020_1-2-4_Download'!D476</f>
        <v>2018</v>
      </c>
      <c r="B2755" s="5" t="str">
        <f>'2020_1-2-4_Download'!C476</f>
        <v>Wittmund</v>
      </c>
      <c r="C2755" s="147" t="str">
        <f>'2020_1-2-4_Download'!$I$8</f>
        <v>Irak</v>
      </c>
      <c r="D2755" s="5" t="s">
        <v>71</v>
      </c>
      <c r="E2755" s="5">
        <f>'2020_1-2-4_Download'!I476</f>
        <v>115</v>
      </c>
    </row>
    <row r="2756" spans="1:5">
      <c r="A2756" s="5">
        <f>'2020_1-2-4_Download'!D477</f>
        <v>2018</v>
      </c>
      <c r="B2756" s="5" t="str">
        <f>'2020_1-2-4_Download'!C477</f>
        <v>Statistische Region Weser-Ems</v>
      </c>
      <c r="C2756" s="147" t="str">
        <f>'2020_1-2-4_Download'!$I$8</f>
        <v>Irak</v>
      </c>
      <c r="D2756" s="5" t="s">
        <v>71</v>
      </c>
      <c r="E2756" s="5">
        <f>'2020_1-2-4_Download'!I477</f>
        <v>12585</v>
      </c>
    </row>
    <row r="2757" spans="1:5">
      <c r="A2757" s="5">
        <f>'2020_1-2-4_Download'!D478</f>
        <v>2018</v>
      </c>
      <c r="B2757" s="5" t="str">
        <f>'2020_1-2-4_Download'!C478</f>
        <v>Niedersachsen</v>
      </c>
      <c r="C2757" s="147" t="str">
        <f>'2020_1-2-4_Download'!$I$8</f>
        <v>Irak</v>
      </c>
      <c r="D2757" s="5" t="s">
        <v>71</v>
      </c>
      <c r="E2757" s="5">
        <f>'2020_1-2-4_Download'!I478</f>
        <v>39155</v>
      </c>
    </row>
    <row r="2758" spans="1:5">
      <c r="A2758" s="5">
        <f>'2020_1-2-4_Download'!D479</f>
        <v>2019</v>
      </c>
      <c r="B2758" s="5" t="str">
        <f>'2020_1-2-4_Download'!C479</f>
        <v>Braunschweig  Stadt</v>
      </c>
      <c r="C2758" s="147" t="str">
        <f>'2020_1-2-4_Download'!$I$8</f>
        <v>Irak</v>
      </c>
      <c r="D2758" s="5" t="s">
        <v>71</v>
      </c>
      <c r="E2758" s="5">
        <f>'2020_1-2-4_Download'!I479</f>
        <v>670</v>
      </c>
    </row>
    <row r="2759" spans="1:5">
      <c r="A2759" s="5">
        <f>'2020_1-2-4_Download'!D480</f>
        <v>2019</v>
      </c>
      <c r="B2759" s="5" t="str">
        <f>'2020_1-2-4_Download'!C480</f>
        <v>Salzgitter  Stadt</v>
      </c>
      <c r="C2759" s="147" t="str">
        <f>'2020_1-2-4_Download'!$I$8</f>
        <v>Irak</v>
      </c>
      <c r="D2759" s="5" t="s">
        <v>71</v>
      </c>
      <c r="E2759" s="5">
        <f>'2020_1-2-4_Download'!I480</f>
        <v>305</v>
      </c>
    </row>
    <row r="2760" spans="1:5">
      <c r="A2760" s="5">
        <f>'2020_1-2-4_Download'!D481</f>
        <v>2019</v>
      </c>
      <c r="B2760" s="5" t="str">
        <f>'2020_1-2-4_Download'!C481</f>
        <v>Wolfsburg  Stadt</v>
      </c>
      <c r="C2760" s="147" t="str">
        <f>'2020_1-2-4_Download'!$I$8</f>
        <v>Irak</v>
      </c>
      <c r="D2760" s="5" t="s">
        <v>71</v>
      </c>
      <c r="E2760" s="5">
        <f>'2020_1-2-4_Download'!I481</f>
        <v>540</v>
      </c>
    </row>
    <row r="2761" spans="1:5">
      <c r="A2761" s="5">
        <f>'2020_1-2-4_Download'!D482</f>
        <v>2019</v>
      </c>
      <c r="B2761" s="5" t="str">
        <f>'2020_1-2-4_Download'!C482</f>
        <v>Gifhorn</v>
      </c>
      <c r="C2761" s="147" t="str">
        <f>'2020_1-2-4_Download'!$I$8</f>
        <v>Irak</v>
      </c>
      <c r="D2761" s="5" t="s">
        <v>71</v>
      </c>
      <c r="E2761" s="5">
        <f>'2020_1-2-4_Download'!I482</f>
        <v>455</v>
      </c>
    </row>
    <row r="2762" spans="1:5">
      <c r="A2762" s="5">
        <f>'2020_1-2-4_Download'!D483</f>
        <v>2019</v>
      </c>
      <c r="B2762" s="5" t="str">
        <f>'2020_1-2-4_Download'!C483</f>
        <v>Goslar</v>
      </c>
      <c r="C2762" s="147" t="str">
        <f>'2020_1-2-4_Download'!$I$8</f>
        <v>Irak</v>
      </c>
      <c r="D2762" s="5" t="s">
        <v>71</v>
      </c>
      <c r="E2762" s="5">
        <f>'2020_1-2-4_Download'!I483</f>
        <v>360</v>
      </c>
    </row>
    <row r="2763" spans="1:5">
      <c r="A2763" s="5">
        <f>'2020_1-2-4_Download'!D484</f>
        <v>2019</v>
      </c>
      <c r="B2763" s="5" t="str">
        <f>'2020_1-2-4_Download'!C484</f>
        <v>Helmstedt</v>
      </c>
      <c r="C2763" s="147" t="str">
        <f>'2020_1-2-4_Download'!$I$8</f>
        <v>Irak</v>
      </c>
      <c r="D2763" s="5" t="s">
        <v>71</v>
      </c>
      <c r="E2763" s="5">
        <f>'2020_1-2-4_Download'!I484</f>
        <v>390</v>
      </c>
    </row>
    <row r="2764" spans="1:5">
      <c r="A2764" s="5">
        <f>'2020_1-2-4_Download'!D485</f>
        <v>2019</v>
      </c>
      <c r="B2764" s="5" t="str">
        <f>'2020_1-2-4_Download'!C485</f>
        <v>Northeim</v>
      </c>
      <c r="C2764" s="147" t="str">
        <f>'2020_1-2-4_Download'!$I$8</f>
        <v>Irak</v>
      </c>
      <c r="D2764" s="5" t="s">
        <v>71</v>
      </c>
      <c r="E2764" s="5">
        <f>'2020_1-2-4_Download'!I485</f>
        <v>465</v>
      </c>
    </row>
    <row r="2765" spans="1:5">
      <c r="A2765" s="5">
        <f>'2020_1-2-4_Download'!D486</f>
        <v>2019</v>
      </c>
      <c r="B2765" s="5" t="str">
        <f>'2020_1-2-4_Download'!C486</f>
        <v>Peine</v>
      </c>
      <c r="C2765" s="147" t="str">
        <f>'2020_1-2-4_Download'!$I$8</f>
        <v>Irak</v>
      </c>
      <c r="D2765" s="5" t="s">
        <v>71</v>
      </c>
      <c r="E2765" s="5">
        <f>'2020_1-2-4_Download'!I486</f>
        <v>620</v>
      </c>
    </row>
    <row r="2766" spans="1:5">
      <c r="A2766" s="5">
        <f>'2020_1-2-4_Download'!D487</f>
        <v>2019</v>
      </c>
      <c r="B2766" s="5" t="str">
        <f>'2020_1-2-4_Download'!C487</f>
        <v>Wolfenbüttel</v>
      </c>
      <c r="C2766" s="147" t="str">
        <f>'2020_1-2-4_Download'!$I$8</f>
        <v>Irak</v>
      </c>
      <c r="D2766" s="5" t="s">
        <v>71</v>
      </c>
      <c r="E2766" s="5">
        <f>'2020_1-2-4_Download'!I487</f>
        <v>250</v>
      </c>
    </row>
    <row r="2767" spans="1:5">
      <c r="A2767" s="5">
        <f>'2020_1-2-4_Download'!D488</f>
        <v>2019</v>
      </c>
      <c r="B2767" s="5" t="str">
        <f>'2020_1-2-4_Download'!C488</f>
        <v>Göttingen</v>
      </c>
      <c r="C2767" s="147" t="str">
        <f>'2020_1-2-4_Download'!$I$8</f>
        <v>Irak</v>
      </c>
      <c r="D2767" s="5" t="s">
        <v>71</v>
      </c>
      <c r="E2767" s="5">
        <f>'2020_1-2-4_Download'!I488</f>
        <v>815</v>
      </c>
    </row>
    <row r="2768" spans="1:5">
      <c r="A2768" s="5">
        <f>'2020_1-2-4_Download'!D489</f>
        <v>2019</v>
      </c>
      <c r="B2768" s="5" t="str">
        <f>'2020_1-2-4_Download'!C489</f>
        <v>Statistische Region Braunschweig</v>
      </c>
      <c r="C2768" s="147" t="str">
        <f>'2020_1-2-4_Download'!$I$8</f>
        <v>Irak</v>
      </c>
      <c r="D2768" s="5" t="s">
        <v>71</v>
      </c>
      <c r="E2768" s="5">
        <f>'2020_1-2-4_Download'!I489</f>
        <v>4860</v>
      </c>
    </row>
    <row r="2769" spans="1:5">
      <c r="A2769" s="5">
        <f>'2020_1-2-4_Download'!D490</f>
        <v>2019</v>
      </c>
      <c r="B2769" s="5" t="str">
        <f>'2020_1-2-4_Download'!C490</f>
        <v>Hannover  Region</v>
      </c>
      <c r="C2769" s="147" t="str">
        <f>'2020_1-2-4_Download'!$I$8</f>
        <v>Irak</v>
      </c>
      <c r="D2769" s="5" t="s">
        <v>71</v>
      </c>
      <c r="E2769" s="5">
        <f>'2020_1-2-4_Download'!I490</f>
        <v>11295</v>
      </c>
    </row>
    <row r="2770" spans="1:5">
      <c r="A2770" s="5">
        <f>'2020_1-2-4_Download'!D491</f>
        <v>2019</v>
      </c>
      <c r="B2770" s="5" t="str">
        <f>'2020_1-2-4_Download'!C491</f>
        <v>dav. Hannover  Lhst.</v>
      </c>
      <c r="C2770" s="147" t="str">
        <f>'2020_1-2-4_Download'!$I$8</f>
        <v>Irak</v>
      </c>
      <c r="D2770" s="5" t="s">
        <v>71</v>
      </c>
      <c r="E2770" s="5">
        <f>'2020_1-2-4_Download'!I491</f>
        <v>5320</v>
      </c>
    </row>
    <row r="2771" spans="1:5">
      <c r="A2771" s="5">
        <f>'2020_1-2-4_Download'!D492</f>
        <v>2019</v>
      </c>
      <c r="B2771" s="5" t="str">
        <f>'2020_1-2-4_Download'!C492</f>
        <v>dav. Hannover  Umland</v>
      </c>
      <c r="C2771" s="147" t="str">
        <f>'2020_1-2-4_Download'!$I$8</f>
        <v>Irak</v>
      </c>
      <c r="D2771" s="5" t="s">
        <v>71</v>
      </c>
      <c r="E2771" s="5">
        <f>'2020_1-2-4_Download'!I492</f>
        <v>5975</v>
      </c>
    </row>
    <row r="2772" spans="1:5">
      <c r="A2772" s="5">
        <f>'2020_1-2-4_Download'!D493</f>
        <v>2019</v>
      </c>
      <c r="B2772" s="5" t="str">
        <f>'2020_1-2-4_Download'!C493</f>
        <v>Diepholz</v>
      </c>
      <c r="C2772" s="147" t="str">
        <f>'2020_1-2-4_Download'!$I$8</f>
        <v>Irak</v>
      </c>
      <c r="D2772" s="5" t="s">
        <v>71</v>
      </c>
      <c r="E2772" s="5">
        <f>'2020_1-2-4_Download'!I493</f>
        <v>895</v>
      </c>
    </row>
    <row r="2773" spans="1:5">
      <c r="A2773" s="5">
        <f>'2020_1-2-4_Download'!D494</f>
        <v>2019</v>
      </c>
      <c r="B2773" s="5" t="str">
        <f>'2020_1-2-4_Download'!C494</f>
        <v>Hameln-Pyrmont</v>
      </c>
      <c r="C2773" s="147" t="str">
        <f>'2020_1-2-4_Download'!$I$8</f>
        <v>Irak</v>
      </c>
      <c r="D2773" s="5" t="s">
        <v>71</v>
      </c>
      <c r="E2773" s="5">
        <f>'2020_1-2-4_Download'!I494</f>
        <v>1155</v>
      </c>
    </row>
    <row r="2774" spans="1:5">
      <c r="A2774" s="5">
        <f>'2020_1-2-4_Download'!D495</f>
        <v>2019</v>
      </c>
      <c r="B2774" s="5" t="str">
        <f>'2020_1-2-4_Download'!C495</f>
        <v>Hildesheim</v>
      </c>
      <c r="C2774" s="147" t="str">
        <f>'2020_1-2-4_Download'!$I$8</f>
        <v>Irak</v>
      </c>
      <c r="D2774" s="5" t="s">
        <v>71</v>
      </c>
      <c r="E2774" s="5">
        <f>'2020_1-2-4_Download'!I495</f>
        <v>1740</v>
      </c>
    </row>
    <row r="2775" spans="1:5">
      <c r="A2775" s="5">
        <f>'2020_1-2-4_Download'!D496</f>
        <v>2019</v>
      </c>
      <c r="B2775" s="5" t="str">
        <f>'2020_1-2-4_Download'!C496</f>
        <v>Holzminden</v>
      </c>
      <c r="C2775" s="147" t="str">
        <f>'2020_1-2-4_Download'!$I$8</f>
        <v>Irak</v>
      </c>
      <c r="D2775" s="5" t="s">
        <v>71</v>
      </c>
      <c r="E2775" s="5">
        <f>'2020_1-2-4_Download'!I496</f>
        <v>150</v>
      </c>
    </row>
    <row r="2776" spans="1:5">
      <c r="A2776" s="5">
        <f>'2020_1-2-4_Download'!D497</f>
        <v>2019</v>
      </c>
      <c r="B2776" s="5" t="str">
        <f>'2020_1-2-4_Download'!C497</f>
        <v>Nienburg (Weser)</v>
      </c>
      <c r="C2776" s="147" t="str">
        <f>'2020_1-2-4_Download'!$I$8</f>
        <v>Irak</v>
      </c>
      <c r="D2776" s="5" t="s">
        <v>71</v>
      </c>
      <c r="E2776" s="5">
        <f>'2020_1-2-4_Download'!I497</f>
        <v>1055</v>
      </c>
    </row>
    <row r="2777" spans="1:5">
      <c r="A2777" s="5">
        <f>'2020_1-2-4_Download'!D498</f>
        <v>2019</v>
      </c>
      <c r="B2777" s="5" t="str">
        <f>'2020_1-2-4_Download'!C498</f>
        <v>Schaumburg</v>
      </c>
      <c r="C2777" s="147" t="str">
        <f>'2020_1-2-4_Download'!$I$8</f>
        <v>Irak</v>
      </c>
      <c r="D2777" s="5" t="s">
        <v>71</v>
      </c>
      <c r="E2777" s="5">
        <f>'2020_1-2-4_Download'!I498</f>
        <v>810</v>
      </c>
    </row>
    <row r="2778" spans="1:5">
      <c r="A2778" s="5">
        <f>'2020_1-2-4_Download'!D499</f>
        <v>2019</v>
      </c>
      <c r="B2778" s="5" t="str">
        <f>'2020_1-2-4_Download'!C499</f>
        <v>Statistische Region Hannover</v>
      </c>
      <c r="C2778" s="147" t="str">
        <f>'2020_1-2-4_Download'!$I$8</f>
        <v>Irak</v>
      </c>
      <c r="D2778" s="5" t="s">
        <v>71</v>
      </c>
      <c r="E2778" s="5">
        <f>'2020_1-2-4_Download'!I499</f>
        <v>17105</v>
      </c>
    </row>
    <row r="2779" spans="1:5">
      <c r="A2779" s="5">
        <f>'2020_1-2-4_Download'!D500</f>
        <v>2019</v>
      </c>
      <c r="B2779" s="5" t="str">
        <f>'2020_1-2-4_Download'!C500</f>
        <v>Celle</v>
      </c>
      <c r="C2779" s="147" t="str">
        <f>'2020_1-2-4_Download'!$I$8</f>
        <v>Irak</v>
      </c>
      <c r="D2779" s="5" t="s">
        <v>71</v>
      </c>
      <c r="E2779" s="5">
        <f>'2020_1-2-4_Download'!I500</f>
        <v>1930</v>
      </c>
    </row>
    <row r="2780" spans="1:5">
      <c r="A2780" s="5">
        <f>'2020_1-2-4_Download'!D501</f>
        <v>2019</v>
      </c>
      <c r="B2780" s="5" t="str">
        <f>'2020_1-2-4_Download'!C501</f>
        <v>Cuxhaven</v>
      </c>
      <c r="C2780" s="147" t="str">
        <f>'2020_1-2-4_Download'!$I$8</f>
        <v>Irak</v>
      </c>
      <c r="D2780" s="5" t="s">
        <v>71</v>
      </c>
      <c r="E2780" s="5">
        <f>'2020_1-2-4_Download'!I501</f>
        <v>365</v>
      </c>
    </row>
    <row r="2781" spans="1:5">
      <c r="A2781" s="5">
        <f>'2020_1-2-4_Download'!D502</f>
        <v>2019</v>
      </c>
      <c r="B2781" s="5" t="str">
        <f>'2020_1-2-4_Download'!C502</f>
        <v>Harburg</v>
      </c>
      <c r="C2781" s="147" t="str">
        <f>'2020_1-2-4_Download'!$I$8</f>
        <v>Irak</v>
      </c>
      <c r="D2781" s="5" t="s">
        <v>71</v>
      </c>
      <c r="E2781" s="5">
        <f>'2020_1-2-4_Download'!I502</f>
        <v>425</v>
      </c>
    </row>
    <row r="2782" spans="1:5">
      <c r="A2782" s="5">
        <f>'2020_1-2-4_Download'!D503</f>
        <v>2019</v>
      </c>
      <c r="B2782" s="5" t="str">
        <f>'2020_1-2-4_Download'!C503</f>
        <v>Lüchow-Dannenberg</v>
      </c>
      <c r="C2782" s="147" t="str">
        <f>'2020_1-2-4_Download'!$I$8</f>
        <v>Irak</v>
      </c>
      <c r="D2782" s="5" t="s">
        <v>71</v>
      </c>
      <c r="E2782" s="5">
        <f>'2020_1-2-4_Download'!I503</f>
        <v>55</v>
      </c>
    </row>
    <row r="2783" spans="1:5">
      <c r="A2783" s="5">
        <f>'2020_1-2-4_Download'!D504</f>
        <v>2019</v>
      </c>
      <c r="B2783" s="5" t="str">
        <f>'2020_1-2-4_Download'!C504</f>
        <v>Lüneburg</v>
      </c>
      <c r="C2783" s="147" t="str">
        <f>'2020_1-2-4_Download'!$I$8</f>
        <v>Irak</v>
      </c>
      <c r="D2783" s="5" t="s">
        <v>71</v>
      </c>
      <c r="E2783" s="5">
        <f>'2020_1-2-4_Download'!I504</f>
        <v>795</v>
      </c>
    </row>
    <row r="2784" spans="1:5">
      <c r="A2784" s="5">
        <f>'2020_1-2-4_Download'!D505</f>
        <v>2019</v>
      </c>
      <c r="B2784" s="5" t="str">
        <f>'2020_1-2-4_Download'!C505</f>
        <v>Osterholz</v>
      </c>
      <c r="C2784" s="147" t="str">
        <f>'2020_1-2-4_Download'!$I$8</f>
        <v>Irak</v>
      </c>
      <c r="D2784" s="5" t="s">
        <v>71</v>
      </c>
      <c r="E2784" s="5">
        <f>'2020_1-2-4_Download'!I505</f>
        <v>285</v>
      </c>
    </row>
    <row r="2785" spans="1:5">
      <c r="A2785" s="5">
        <f>'2020_1-2-4_Download'!D506</f>
        <v>2019</v>
      </c>
      <c r="B2785" s="5" t="str">
        <f>'2020_1-2-4_Download'!C506</f>
        <v>Rotenburg (Wümme)</v>
      </c>
      <c r="C2785" s="147" t="str">
        <f>'2020_1-2-4_Download'!$I$8</f>
        <v>Irak</v>
      </c>
      <c r="D2785" s="5" t="s">
        <v>71</v>
      </c>
      <c r="E2785" s="5">
        <f>'2020_1-2-4_Download'!I506</f>
        <v>320</v>
      </c>
    </row>
    <row r="2786" spans="1:5">
      <c r="A2786" s="5">
        <f>'2020_1-2-4_Download'!D507</f>
        <v>2019</v>
      </c>
      <c r="B2786" s="5" t="str">
        <f>'2020_1-2-4_Download'!C507</f>
        <v>Heidekreis</v>
      </c>
      <c r="C2786" s="147" t="str">
        <f>'2020_1-2-4_Download'!$I$8</f>
        <v>Irak</v>
      </c>
      <c r="D2786" s="5" t="s">
        <v>71</v>
      </c>
      <c r="E2786" s="5">
        <f>'2020_1-2-4_Download'!I507</f>
        <v>500</v>
      </c>
    </row>
    <row r="2787" spans="1:5">
      <c r="A2787" s="5">
        <f>'2020_1-2-4_Download'!D508</f>
        <v>2019</v>
      </c>
      <c r="B2787" s="5" t="str">
        <f>'2020_1-2-4_Download'!C508</f>
        <v>Stade</v>
      </c>
      <c r="C2787" s="147" t="str">
        <f>'2020_1-2-4_Download'!$I$8</f>
        <v>Irak</v>
      </c>
      <c r="D2787" s="5" t="s">
        <v>71</v>
      </c>
      <c r="E2787" s="5">
        <f>'2020_1-2-4_Download'!I508</f>
        <v>400</v>
      </c>
    </row>
    <row r="2788" spans="1:5">
      <c r="A2788" s="5">
        <f>'2020_1-2-4_Download'!D509</f>
        <v>2019</v>
      </c>
      <c r="B2788" s="5" t="str">
        <f>'2020_1-2-4_Download'!C509</f>
        <v>Uelzen</v>
      </c>
      <c r="C2788" s="147" t="str">
        <f>'2020_1-2-4_Download'!$I$8</f>
        <v>Irak</v>
      </c>
      <c r="D2788" s="5" t="s">
        <v>71</v>
      </c>
      <c r="E2788" s="5">
        <f>'2020_1-2-4_Download'!I509</f>
        <v>225</v>
      </c>
    </row>
    <row r="2789" spans="1:5">
      <c r="A2789" s="5">
        <f>'2020_1-2-4_Download'!D510</f>
        <v>2019</v>
      </c>
      <c r="B2789" s="5" t="str">
        <f>'2020_1-2-4_Download'!C510</f>
        <v>Verden</v>
      </c>
      <c r="C2789" s="147" t="str">
        <f>'2020_1-2-4_Download'!$I$8</f>
        <v>Irak</v>
      </c>
      <c r="D2789" s="5" t="s">
        <v>71</v>
      </c>
      <c r="E2789" s="5">
        <f>'2020_1-2-4_Download'!I510</f>
        <v>720</v>
      </c>
    </row>
    <row r="2790" spans="1:5">
      <c r="A2790" s="5">
        <f>'2020_1-2-4_Download'!D511</f>
        <v>2019</v>
      </c>
      <c r="B2790" s="5" t="str">
        <f>'2020_1-2-4_Download'!C511</f>
        <v>Statistische Region Lüneburg</v>
      </c>
      <c r="C2790" s="147" t="str">
        <f>'2020_1-2-4_Download'!$I$8</f>
        <v>Irak</v>
      </c>
      <c r="D2790" s="5" t="s">
        <v>71</v>
      </c>
      <c r="E2790" s="5">
        <f>'2020_1-2-4_Download'!I511</f>
        <v>6025</v>
      </c>
    </row>
    <row r="2791" spans="1:5">
      <c r="A2791" s="5">
        <f>'2020_1-2-4_Download'!D512</f>
        <v>2019</v>
      </c>
      <c r="B2791" s="5" t="str">
        <f>'2020_1-2-4_Download'!C512</f>
        <v>Delmenhorst  Stadt</v>
      </c>
      <c r="C2791" s="147" t="str">
        <f>'2020_1-2-4_Download'!$I$8</f>
        <v>Irak</v>
      </c>
      <c r="D2791" s="5" t="s">
        <v>71</v>
      </c>
      <c r="E2791" s="5">
        <f>'2020_1-2-4_Download'!I512</f>
        <v>995</v>
      </c>
    </row>
    <row r="2792" spans="1:5">
      <c r="A2792" s="5">
        <f>'2020_1-2-4_Download'!D513</f>
        <v>2019</v>
      </c>
      <c r="B2792" s="5" t="str">
        <f>'2020_1-2-4_Download'!C513</f>
        <v>Emden  Stadt</v>
      </c>
      <c r="C2792" s="147" t="str">
        <f>'2020_1-2-4_Download'!$I$8</f>
        <v>Irak</v>
      </c>
      <c r="D2792" s="5" t="s">
        <v>71</v>
      </c>
      <c r="E2792" s="5">
        <f>'2020_1-2-4_Download'!I513</f>
        <v>160</v>
      </c>
    </row>
    <row r="2793" spans="1:5">
      <c r="A2793" s="5">
        <f>'2020_1-2-4_Download'!D514</f>
        <v>2019</v>
      </c>
      <c r="B2793" s="5" t="str">
        <f>'2020_1-2-4_Download'!C514</f>
        <v>Oldenburg(Oldb)  Stadt</v>
      </c>
      <c r="C2793" s="147" t="str">
        <f>'2020_1-2-4_Download'!$I$8</f>
        <v>Irak</v>
      </c>
      <c r="D2793" s="5" t="s">
        <v>71</v>
      </c>
      <c r="E2793" s="5">
        <f>'2020_1-2-4_Download'!I514</f>
        <v>3370</v>
      </c>
    </row>
    <row r="2794" spans="1:5">
      <c r="A2794" s="5">
        <f>'2020_1-2-4_Download'!D515</f>
        <v>2019</v>
      </c>
      <c r="B2794" s="5" t="str">
        <f>'2020_1-2-4_Download'!C515</f>
        <v>Osnabrück  Stadt</v>
      </c>
      <c r="C2794" s="147" t="str">
        <f>'2020_1-2-4_Download'!$I$8</f>
        <v>Irak</v>
      </c>
      <c r="D2794" s="5" t="s">
        <v>71</v>
      </c>
      <c r="E2794" s="5">
        <f>'2020_1-2-4_Download'!I515</f>
        <v>575</v>
      </c>
    </row>
    <row r="2795" spans="1:5">
      <c r="A2795" s="5">
        <f>'2020_1-2-4_Download'!D516</f>
        <v>2019</v>
      </c>
      <c r="B2795" s="5" t="str">
        <f>'2020_1-2-4_Download'!C516</f>
        <v>Wilhelmshaven  Stadt</v>
      </c>
      <c r="C2795" s="147" t="str">
        <f>'2020_1-2-4_Download'!$I$8</f>
        <v>Irak</v>
      </c>
      <c r="D2795" s="5" t="s">
        <v>71</v>
      </c>
      <c r="E2795" s="5">
        <f>'2020_1-2-4_Download'!I516</f>
        <v>650</v>
      </c>
    </row>
    <row r="2796" spans="1:5">
      <c r="A2796" s="5">
        <f>'2020_1-2-4_Download'!D517</f>
        <v>2019</v>
      </c>
      <c r="B2796" s="5" t="str">
        <f>'2020_1-2-4_Download'!C517</f>
        <v>Ammerland</v>
      </c>
      <c r="C2796" s="147" t="str">
        <f>'2020_1-2-4_Download'!$I$8</f>
        <v>Irak</v>
      </c>
      <c r="D2796" s="5" t="s">
        <v>71</v>
      </c>
      <c r="E2796" s="5">
        <f>'2020_1-2-4_Download'!I517</f>
        <v>595</v>
      </c>
    </row>
    <row r="2797" spans="1:5">
      <c r="A2797" s="5">
        <f>'2020_1-2-4_Download'!D518</f>
        <v>2019</v>
      </c>
      <c r="B2797" s="5" t="str">
        <f>'2020_1-2-4_Download'!C518</f>
        <v>Aurich</v>
      </c>
      <c r="C2797" s="147" t="str">
        <f>'2020_1-2-4_Download'!$I$8</f>
        <v>Irak</v>
      </c>
      <c r="D2797" s="5" t="s">
        <v>71</v>
      </c>
      <c r="E2797" s="5">
        <f>'2020_1-2-4_Download'!I518</f>
        <v>285</v>
      </c>
    </row>
    <row r="2798" spans="1:5">
      <c r="A2798" s="5">
        <f>'2020_1-2-4_Download'!D519</f>
        <v>2019</v>
      </c>
      <c r="B2798" s="5" t="str">
        <f>'2020_1-2-4_Download'!C519</f>
        <v>Cloppenburg</v>
      </c>
      <c r="C2798" s="147" t="str">
        <f>'2020_1-2-4_Download'!$I$8</f>
        <v>Irak</v>
      </c>
      <c r="D2798" s="5" t="s">
        <v>71</v>
      </c>
      <c r="E2798" s="5">
        <f>'2020_1-2-4_Download'!I519</f>
        <v>1110</v>
      </c>
    </row>
    <row r="2799" spans="1:5">
      <c r="A2799" s="5">
        <f>'2020_1-2-4_Download'!D520</f>
        <v>2019</v>
      </c>
      <c r="B2799" s="5" t="str">
        <f>'2020_1-2-4_Download'!C520</f>
        <v>Emsland</v>
      </c>
      <c r="C2799" s="147" t="str">
        <f>'2020_1-2-4_Download'!$I$8</f>
        <v>Irak</v>
      </c>
      <c r="D2799" s="5" t="s">
        <v>71</v>
      </c>
      <c r="E2799" s="5">
        <f>'2020_1-2-4_Download'!I520</f>
        <v>990</v>
      </c>
    </row>
    <row r="2800" spans="1:5">
      <c r="A2800" s="5">
        <f>'2020_1-2-4_Download'!D521</f>
        <v>2019</v>
      </c>
      <c r="B2800" s="5" t="str">
        <f>'2020_1-2-4_Download'!C521</f>
        <v>Friesland</v>
      </c>
      <c r="C2800" s="147" t="str">
        <f>'2020_1-2-4_Download'!$I$8</f>
        <v>Irak</v>
      </c>
      <c r="D2800" s="5" t="s">
        <v>71</v>
      </c>
      <c r="E2800" s="5">
        <f>'2020_1-2-4_Download'!I521</f>
        <v>170</v>
      </c>
    </row>
    <row r="2801" spans="1:5">
      <c r="A2801" s="5">
        <f>'2020_1-2-4_Download'!D522</f>
        <v>2019</v>
      </c>
      <c r="B2801" s="5" t="str">
        <f>'2020_1-2-4_Download'!C522</f>
        <v>Grafschaft Bentheim</v>
      </c>
      <c r="C2801" s="147" t="str">
        <f>'2020_1-2-4_Download'!$I$8</f>
        <v>Irak</v>
      </c>
      <c r="D2801" s="5" t="s">
        <v>71</v>
      </c>
      <c r="E2801" s="5">
        <f>'2020_1-2-4_Download'!I522</f>
        <v>355</v>
      </c>
    </row>
    <row r="2802" spans="1:5">
      <c r="A2802" s="5">
        <f>'2020_1-2-4_Download'!D523</f>
        <v>2019</v>
      </c>
      <c r="B2802" s="5" t="str">
        <f>'2020_1-2-4_Download'!C523</f>
        <v>Leer</v>
      </c>
      <c r="C2802" s="147" t="str">
        <f>'2020_1-2-4_Download'!$I$8</f>
        <v>Irak</v>
      </c>
      <c r="D2802" s="5" t="s">
        <v>71</v>
      </c>
      <c r="E2802" s="5">
        <f>'2020_1-2-4_Download'!I523</f>
        <v>455</v>
      </c>
    </row>
    <row r="2803" spans="1:5">
      <c r="A2803" s="5">
        <f>'2020_1-2-4_Download'!D524</f>
        <v>2019</v>
      </c>
      <c r="B2803" s="5" t="str">
        <f>'2020_1-2-4_Download'!C524</f>
        <v>Oldenburg</v>
      </c>
      <c r="C2803" s="147" t="str">
        <f>'2020_1-2-4_Download'!$I$8</f>
        <v>Irak</v>
      </c>
      <c r="D2803" s="5" t="s">
        <v>71</v>
      </c>
      <c r="E2803" s="5">
        <f>'2020_1-2-4_Download'!I524</f>
        <v>1280</v>
      </c>
    </row>
    <row r="2804" spans="1:5">
      <c r="A2804" s="5">
        <f>'2020_1-2-4_Download'!D525</f>
        <v>2019</v>
      </c>
      <c r="B2804" s="5" t="str">
        <f>'2020_1-2-4_Download'!C525</f>
        <v>Osnabrück</v>
      </c>
      <c r="C2804" s="147" t="str">
        <f>'2020_1-2-4_Download'!$I$8</f>
        <v>Irak</v>
      </c>
      <c r="D2804" s="5" t="s">
        <v>71</v>
      </c>
      <c r="E2804" s="5">
        <f>'2020_1-2-4_Download'!I525</f>
        <v>735</v>
      </c>
    </row>
    <row r="2805" spans="1:5">
      <c r="A2805" s="5">
        <f>'2020_1-2-4_Download'!D526</f>
        <v>2019</v>
      </c>
      <c r="B2805" s="5" t="str">
        <f>'2020_1-2-4_Download'!C526</f>
        <v>Vechta</v>
      </c>
      <c r="C2805" s="147" t="str">
        <f>'2020_1-2-4_Download'!$I$8</f>
        <v>Irak</v>
      </c>
      <c r="D2805" s="5" t="s">
        <v>71</v>
      </c>
      <c r="E2805" s="5">
        <f>'2020_1-2-4_Download'!I526</f>
        <v>895</v>
      </c>
    </row>
    <row r="2806" spans="1:5">
      <c r="A2806" s="5">
        <f>'2020_1-2-4_Download'!D527</f>
        <v>2019</v>
      </c>
      <c r="B2806" s="5" t="str">
        <f>'2020_1-2-4_Download'!C527</f>
        <v>Wesermarsch</v>
      </c>
      <c r="C2806" s="147" t="str">
        <f>'2020_1-2-4_Download'!$I$8</f>
        <v>Irak</v>
      </c>
      <c r="D2806" s="5" t="s">
        <v>71</v>
      </c>
      <c r="E2806" s="5">
        <f>'2020_1-2-4_Download'!I527</f>
        <v>305</v>
      </c>
    </row>
    <row r="2807" spans="1:5">
      <c r="A2807" s="5">
        <f>'2020_1-2-4_Download'!D528</f>
        <v>2019</v>
      </c>
      <c r="B2807" s="5" t="str">
        <f>'2020_1-2-4_Download'!C528</f>
        <v>Wittmund</v>
      </c>
      <c r="C2807" s="147" t="str">
        <f>'2020_1-2-4_Download'!$I$8</f>
        <v>Irak</v>
      </c>
      <c r="D2807" s="5" t="s">
        <v>71</v>
      </c>
      <c r="E2807" s="5">
        <f>'2020_1-2-4_Download'!I528</f>
        <v>115</v>
      </c>
    </row>
    <row r="2808" spans="1:5">
      <c r="A2808" s="5">
        <f>'2020_1-2-4_Download'!D529</f>
        <v>2019</v>
      </c>
      <c r="B2808" s="5" t="str">
        <f>'2020_1-2-4_Download'!C529</f>
        <v>Statistische Region Weser-Ems</v>
      </c>
      <c r="C2808" s="147" t="str">
        <f>'2020_1-2-4_Download'!$I$8</f>
        <v>Irak</v>
      </c>
      <c r="D2808" s="5" t="s">
        <v>71</v>
      </c>
      <c r="E2808" s="5">
        <f>'2020_1-2-4_Download'!I529</f>
        <v>13040</v>
      </c>
    </row>
    <row r="2809" spans="1:5">
      <c r="A2809" s="5">
        <f>'2020_1-2-4_Download'!D530</f>
        <v>2019</v>
      </c>
      <c r="B2809" s="5" t="str">
        <f>'2020_1-2-4_Download'!C530</f>
        <v>Niedersachsen</v>
      </c>
      <c r="C2809" s="147" t="str">
        <f>'2020_1-2-4_Download'!$I$8</f>
        <v>Irak</v>
      </c>
      <c r="D2809" s="5" t="s">
        <v>71</v>
      </c>
      <c r="E2809" s="5">
        <f>'2020_1-2-4_Download'!I530</f>
        <v>41035</v>
      </c>
    </row>
    <row r="2810" spans="1:5">
      <c r="A2810" s="5">
        <f>'2020_1-2-4_Download'!D531</f>
        <v>2020</v>
      </c>
      <c r="B2810" s="5" t="str">
        <f>'2020_1-2-4_Download'!C531</f>
        <v>Braunschweig  Stadt</v>
      </c>
      <c r="C2810" s="147" t="str">
        <f>'2020_1-2-4_Download'!$I$8</f>
        <v>Irak</v>
      </c>
      <c r="D2810" s="5" t="s">
        <v>71</v>
      </c>
      <c r="E2810" s="5">
        <f>'2020_1-2-4_Download'!I531</f>
        <v>545</v>
      </c>
    </row>
    <row r="2811" spans="1:5">
      <c r="A2811" s="5">
        <f>'2020_1-2-4_Download'!D532</f>
        <v>2020</v>
      </c>
      <c r="B2811" s="5" t="str">
        <f>'2020_1-2-4_Download'!C532</f>
        <v>Salzgitter  Stadt</v>
      </c>
      <c r="C2811" s="147" t="str">
        <f>'2020_1-2-4_Download'!$I$8</f>
        <v>Irak</v>
      </c>
      <c r="D2811" s="5" t="s">
        <v>71</v>
      </c>
      <c r="E2811" s="5">
        <f>'2020_1-2-4_Download'!I532</f>
        <v>310</v>
      </c>
    </row>
    <row r="2812" spans="1:5">
      <c r="A2812" s="5">
        <f>'2020_1-2-4_Download'!D533</f>
        <v>2020</v>
      </c>
      <c r="B2812" s="5" t="str">
        <f>'2020_1-2-4_Download'!C533</f>
        <v>Wolfsburg  Stadt</v>
      </c>
      <c r="C2812" s="147" t="str">
        <f>'2020_1-2-4_Download'!$I$8</f>
        <v>Irak</v>
      </c>
      <c r="D2812" s="5" t="s">
        <v>71</v>
      </c>
      <c r="E2812" s="5">
        <f>'2020_1-2-4_Download'!I533</f>
        <v>660</v>
      </c>
    </row>
    <row r="2813" spans="1:5">
      <c r="A2813" s="5">
        <f>'2020_1-2-4_Download'!D534</f>
        <v>2020</v>
      </c>
      <c r="B2813" s="5" t="str">
        <f>'2020_1-2-4_Download'!C534</f>
        <v>Gifhorn</v>
      </c>
      <c r="C2813" s="147" t="str">
        <f>'2020_1-2-4_Download'!$I$8</f>
        <v>Irak</v>
      </c>
      <c r="D2813" s="5" t="s">
        <v>71</v>
      </c>
      <c r="E2813" s="5">
        <f>'2020_1-2-4_Download'!I534</f>
        <v>470</v>
      </c>
    </row>
    <row r="2814" spans="1:5">
      <c r="A2814" s="5">
        <f>'2020_1-2-4_Download'!D535</f>
        <v>2020</v>
      </c>
      <c r="B2814" s="5" t="str">
        <f>'2020_1-2-4_Download'!C535</f>
        <v>Goslar</v>
      </c>
      <c r="C2814" s="147" t="str">
        <f>'2020_1-2-4_Download'!$I$8</f>
        <v>Irak</v>
      </c>
      <c r="D2814" s="5" t="s">
        <v>71</v>
      </c>
      <c r="E2814" s="5">
        <f>'2020_1-2-4_Download'!I535</f>
        <v>310</v>
      </c>
    </row>
    <row r="2815" spans="1:5">
      <c r="A2815" s="5">
        <f>'2020_1-2-4_Download'!D536</f>
        <v>2020</v>
      </c>
      <c r="B2815" s="5" t="str">
        <f>'2020_1-2-4_Download'!C536</f>
        <v>Helmstedt</v>
      </c>
      <c r="C2815" s="147" t="str">
        <f>'2020_1-2-4_Download'!$I$8</f>
        <v>Irak</v>
      </c>
      <c r="D2815" s="5" t="s">
        <v>71</v>
      </c>
      <c r="E2815" s="5">
        <f>'2020_1-2-4_Download'!I536</f>
        <v>370</v>
      </c>
    </row>
    <row r="2816" spans="1:5">
      <c r="A2816" s="5">
        <f>'2020_1-2-4_Download'!D537</f>
        <v>2020</v>
      </c>
      <c r="B2816" s="5" t="str">
        <f>'2020_1-2-4_Download'!C537</f>
        <v>Northeim</v>
      </c>
      <c r="C2816" s="147" t="str">
        <f>'2020_1-2-4_Download'!$I$8</f>
        <v>Irak</v>
      </c>
      <c r="D2816" s="5" t="s">
        <v>71</v>
      </c>
      <c r="E2816" s="5">
        <f>'2020_1-2-4_Download'!I537</f>
        <v>475</v>
      </c>
    </row>
    <row r="2817" spans="1:5">
      <c r="A2817" s="5">
        <f>'2020_1-2-4_Download'!D538</f>
        <v>2020</v>
      </c>
      <c r="B2817" s="5" t="str">
        <f>'2020_1-2-4_Download'!C538</f>
        <v>Peine</v>
      </c>
      <c r="C2817" s="147" t="str">
        <f>'2020_1-2-4_Download'!$I$8</f>
        <v>Irak</v>
      </c>
      <c r="D2817" s="5" t="s">
        <v>71</v>
      </c>
      <c r="E2817" s="5">
        <f>'2020_1-2-4_Download'!I538</f>
        <v>675</v>
      </c>
    </row>
    <row r="2818" spans="1:5">
      <c r="A2818" s="5">
        <f>'2020_1-2-4_Download'!D539</f>
        <v>2020</v>
      </c>
      <c r="B2818" s="5" t="str">
        <f>'2020_1-2-4_Download'!C539</f>
        <v>Wolfenbüttel</v>
      </c>
      <c r="C2818" s="147" t="str">
        <f>'2020_1-2-4_Download'!$I$8</f>
        <v>Irak</v>
      </c>
      <c r="D2818" s="5" t="s">
        <v>71</v>
      </c>
      <c r="E2818" s="5">
        <f>'2020_1-2-4_Download'!I539</f>
        <v>280</v>
      </c>
    </row>
    <row r="2819" spans="1:5">
      <c r="A2819" s="5">
        <f>'2020_1-2-4_Download'!D540</f>
        <v>2020</v>
      </c>
      <c r="B2819" s="5" t="str">
        <f>'2020_1-2-4_Download'!C540</f>
        <v>Göttingen</v>
      </c>
      <c r="C2819" s="147" t="str">
        <f>'2020_1-2-4_Download'!$I$8</f>
        <v>Irak</v>
      </c>
      <c r="D2819" s="5" t="s">
        <v>71</v>
      </c>
      <c r="E2819" s="5">
        <f>'2020_1-2-4_Download'!I540</f>
        <v>880</v>
      </c>
    </row>
    <row r="2820" spans="1:5">
      <c r="A2820" s="5">
        <f>'2020_1-2-4_Download'!D541</f>
        <v>2020</v>
      </c>
      <c r="B2820" s="5" t="str">
        <f>'2020_1-2-4_Download'!C541</f>
        <v>Statistische Region Braunschweig</v>
      </c>
      <c r="C2820" s="147" t="str">
        <f>'2020_1-2-4_Download'!$I$8</f>
        <v>Irak</v>
      </c>
      <c r="D2820" s="5" t="s">
        <v>71</v>
      </c>
      <c r="E2820" s="5">
        <f>'2020_1-2-4_Download'!I541</f>
        <v>4970</v>
      </c>
    </row>
    <row r="2821" spans="1:5">
      <c r="A2821" s="5">
        <f>'2020_1-2-4_Download'!D542</f>
        <v>2020</v>
      </c>
      <c r="B2821" s="5" t="str">
        <f>'2020_1-2-4_Download'!C542</f>
        <v>Hannover  Region</v>
      </c>
      <c r="C2821" s="147" t="str">
        <f>'2020_1-2-4_Download'!$I$8</f>
        <v>Irak</v>
      </c>
      <c r="D2821" s="5" t="s">
        <v>71</v>
      </c>
      <c r="E2821" s="5">
        <f>'2020_1-2-4_Download'!I542</f>
        <v>11850</v>
      </c>
    </row>
    <row r="2822" spans="1:5">
      <c r="A2822" s="5">
        <f>'2020_1-2-4_Download'!D543</f>
        <v>2020</v>
      </c>
      <c r="B2822" s="5" t="str">
        <f>'2020_1-2-4_Download'!C543</f>
        <v>dav. Hannover  Lhst.</v>
      </c>
      <c r="C2822" s="147" t="str">
        <f>'2020_1-2-4_Download'!$I$8</f>
        <v>Irak</v>
      </c>
      <c r="D2822" s="5" t="s">
        <v>71</v>
      </c>
      <c r="E2822" s="5">
        <f>'2020_1-2-4_Download'!I543</f>
        <v>5525</v>
      </c>
    </row>
    <row r="2823" spans="1:5">
      <c r="A2823" s="5">
        <f>'2020_1-2-4_Download'!D544</f>
        <v>2020</v>
      </c>
      <c r="B2823" s="5" t="str">
        <f>'2020_1-2-4_Download'!C544</f>
        <v>dav. Hannover  Umland</v>
      </c>
      <c r="C2823" s="147" t="str">
        <f>'2020_1-2-4_Download'!$I$8</f>
        <v>Irak</v>
      </c>
      <c r="D2823" s="5" t="s">
        <v>71</v>
      </c>
      <c r="E2823" s="5">
        <f>'2020_1-2-4_Download'!I544</f>
        <v>6325</v>
      </c>
    </row>
    <row r="2824" spans="1:5">
      <c r="A2824" s="5">
        <f>'2020_1-2-4_Download'!D545</f>
        <v>2020</v>
      </c>
      <c r="B2824" s="5" t="str">
        <f>'2020_1-2-4_Download'!C545</f>
        <v>Diepholz</v>
      </c>
      <c r="C2824" s="147" t="str">
        <f>'2020_1-2-4_Download'!$I$8</f>
        <v>Irak</v>
      </c>
      <c r="D2824" s="5" t="s">
        <v>71</v>
      </c>
      <c r="E2824" s="5">
        <f>'2020_1-2-4_Download'!I545</f>
        <v>955</v>
      </c>
    </row>
    <row r="2825" spans="1:5">
      <c r="A2825" s="5">
        <f>'2020_1-2-4_Download'!D546</f>
        <v>2020</v>
      </c>
      <c r="B2825" s="5" t="str">
        <f>'2020_1-2-4_Download'!C546</f>
        <v>Hameln-Pyrmont</v>
      </c>
      <c r="C2825" s="147" t="str">
        <f>'2020_1-2-4_Download'!$I$8</f>
        <v>Irak</v>
      </c>
      <c r="D2825" s="5" t="s">
        <v>71</v>
      </c>
      <c r="E2825" s="5">
        <f>'2020_1-2-4_Download'!I546</f>
        <v>1355</v>
      </c>
    </row>
    <row r="2826" spans="1:5">
      <c r="A2826" s="5">
        <f>'2020_1-2-4_Download'!D547</f>
        <v>2020</v>
      </c>
      <c r="B2826" s="5" t="str">
        <f>'2020_1-2-4_Download'!C547</f>
        <v>Hildesheim</v>
      </c>
      <c r="C2826" s="147" t="str">
        <f>'2020_1-2-4_Download'!$I$8</f>
        <v>Irak</v>
      </c>
      <c r="D2826" s="5" t="s">
        <v>71</v>
      </c>
      <c r="E2826" s="5">
        <f>'2020_1-2-4_Download'!I547</f>
        <v>1860</v>
      </c>
    </row>
    <row r="2827" spans="1:5">
      <c r="A2827" s="5">
        <f>'2020_1-2-4_Download'!D548</f>
        <v>2020</v>
      </c>
      <c r="B2827" s="5" t="str">
        <f>'2020_1-2-4_Download'!C548</f>
        <v>Holzminden</v>
      </c>
      <c r="C2827" s="147" t="str">
        <f>'2020_1-2-4_Download'!$I$8</f>
        <v>Irak</v>
      </c>
      <c r="D2827" s="5" t="s">
        <v>71</v>
      </c>
      <c r="E2827" s="5">
        <f>'2020_1-2-4_Download'!I548</f>
        <v>135</v>
      </c>
    </row>
    <row r="2828" spans="1:5">
      <c r="A2828" s="5">
        <f>'2020_1-2-4_Download'!D549</f>
        <v>2020</v>
      </c>
      <c r="B2828" s="5" t="str">
        <f>'2020_1-2-4_Download'!C549</f>
        <v>Nienburg (Weser)</v>
      </c>
      <c r="C2828" s="147" t="str">
        <f>'2020_1-2-4_Download'!$I$8</f>
        <v>Irak</v>
      </c>
      <c r="D2828" s="5" t="s">
        <v>71</v>
      </c>
      <c r="E2828" s="5">
        <f>'2020_1-2-4_Download'!I549</f>
        <v>1180</v>
      </c>
    </row>
    <row r="2829" spans="1:5">
      <c r="A2829" s="5">
        <f>'2020_1-2-4_Download'!D550</f>
        <v>2020</v>
      </c>
      <c r="B2829" s="5" t="str">
        <f>'2020_1-2-4_Download'!C550</f>
        <v>Schaumburg</v>
      </c>
      <c r="C2829" s="147" t="str">
        <f>'2020_1-2-4_Download'!$I$8</f>
        <v>Irak</v>
      </c>
      <c r="D2829" s="5" t="s">
        <v>71</v>
      </c>
      <c r="E2829" s="5">
        <f>'2020_1-2-4_Download'!I550</f>
        <v>865</v>
      </c>
    </row>
    <row r="2830" spans="1:5">
      <c r="A2830" s="5">
        <f>'2020_1-2-4_Download'!D551</f>
        <v>2020</v>
      </c>
      <c r="B2830" s="5" t="str">
        <f>'2020_1-2-4_Download'!C551</f>
        <v>Statistische Region Hannover</v>
      </c>
      <c r="C2830" s="147" t="str">
        <f>'2020_1-2-4_Download'!$I$8</f>
        <v>Irak</v>
      </c>
      <c r="D2830" s="5" t="s">
        <v>71</v>
      </c>
      <c r="E2830" s="5">
        <f>'2020_1-2-4_Download'!I551</f>
        <v>18205</v>
      </c>
    </row>
    <row r="2831" spans="1:5">
      <c r="A2831" s="5">
        <f>'2020_1-2-4_Download'!D552</f>
        <v>2020</v>
      </c>
      <c r="B2831" s="5" t="str">
        <f>'2020_1-2-4_Download'!C552</f>
        <v>Celle</v>
      </c>
      <c r="C2831" s="147" t="str">
        <f>'2020_1-2-4_Download'!$I$8</f>
        <v>Irak</v>
      </c>
      <c r="D2831" s="5" t="s">
        <v>71</v>
      </c>
      <c r="E2831" s="5">
        <f>'2020_1-2-4_Download'!I552</f>
        <v>1940</v>
      </c>
    </row>
    <row r="2832" spans="1:5">
      <c r="A2832" s="5">
        <f>'2020_1-2-4_Download'!D553</f>
        <v>2020</v>
      </c>
      <c r="B2832" s="5" t="str">
        <f>'2020_1-2-4_Download'!C553</f>
        <v>Cuxhaven</v>
      </c>
      <c r="C2832" s="147" t="str">
        <f>'2020_1-2-4_Download'!$I$8</f>
        <v>Irak</v>
      </c>
      <c r="D2832" s="5" t="s">
        <v>71</v>
      </c>
      <c r="E2832" s="5">
        <f>'2020_1-2-4_Download'!I553</f>
        <v>345</v>
      </c>
    </row>
    <row r="2833" spans="1:5">
      <c r="A2833" s="5">
        <f>'2020_1-2-4_Download'!D554</f>
        <v>2020</v>
      </c>
      <c r="B2833" s="5" t="str">
        <f>'2020_1-2-4_Download'!C554</f>
        <v>Harburg</v>
      </c>
      <c r="C2833" s="147" t="str">
        <f>'2020_1-2-4_Download'!$I$8</f>
        <v>Irak</v>
      </c>
      <c r="D2833" s="5" t="s">
        <v>71</v>
      </c>
      <c r="E2833" s="5">
        <f>'2020_1-2-4_Download'!I554</f>
        <v>455</v>
      </c>
    </row>
    <row r="2834" spans="1:5">
      <c r="A2834" s="5">
        <f>'2020_1-2-4_Download'!D555</f>
        <v>2020</v>
      </c>
      <c r="B2834" s="5" t="str">
        <f>'2020_1-2-4_Download'!C555</f>
        <v>Lüchow-Dannenberg</v>
      </c>
      <c r="C2834" s="147" t="str">
        <f>'2020_1-2-4_Download'!$I$8</f>
        <v>Irak</v>
      </c>
      <c r="D2834" s="5" t="s">
        <v>71</v>
      </c>
      <c r="E2834" s="5">
        <f>'2020_1-2-4_Download'!I555</f>
        <v>50</v>
      </c>
    </row>
    <row r="2835" spans="1:5">
      <c r="A2835" s="5">
        <f>'2020_1-2-4_Download'!D556</f>
        <v>2020</v>
      </c>
      <c r="B2835" s="5" t="str">
        <f>'2020_1-2-4_Download'!C556</f>
        <v>Lüneburg</v>
      </c>
      <c r="C2835" s="147" t="str">
        <f>'2020_1-2-4_Download'!$I$8</f>
        <v>Irak</v>
      </c>
      <c r="D2835" s="5" t="s">
        <v>71</v>
      </c>
      <c r="E2835" s="5">
        <f>'2020_1-2-4_Download'!I556</f>
        <v>760</v>
      </c>
    </row>
    <row r="2836" spans="1:5">
      <c r="A2836" s="5">
        <f>'2020_1-2-4_Download'!D557</f>
        <v>2020</v>
      </c>
      <c r="B2836" s="5" t="str">
        <f>'2020_1-2-4_Download'!C557</f>
        <v>Osterholz</v>
      </c>
      <c r="C2836" s="147" t="str">
        <f>'2020_1-2-4_Download'!$I$8</f>
        <v>Irak</v>
      </c>
      <c r="D2836" s="5" t="s">
        <v>71</v>
      </c>
      <c r="E2836" s="5">
        <f>'2020_1-2-4_Download'!I557</f>
        <v>300</v>
      </c>
    </row>
    <row r="2837" spans="1:5">
      <c r="A2837" s="5">
        <f>'2020_1-2-4_Download'!D558</f>
        <v>2020</v>
      </c>
      <c r="B2837" s="5" t="str">
        <f>'2020_1-2-4_Download'!C558</f>
        <v>Rotenburg (Wümme)</v>
      </c>
      <c r="C2837" s="147" t="str">
        <f>'2020_1-2-4_Download'!$I$8</f>
        <v>Irak</v>
      </c>
      <c r="D2837" s="5" t="s">
        <v>71</v>
      </c>
      <c r="E2837" s="5">
        <f>'2020_1-2-4_Download'!I558</f>
        <v>325</v>
      </c>
    </row>
    <row r="2838" spans="1:5">
      <c r="A2838" s="5">
        <f>'2020_1-2-4_Download'!D559</f>
        <v>2020</v>
      </c>
      <c r="B2838" s="5" t="str">
        <f>'2020_1-2-4_Download'!C559</f>
        <v>Heidekreis</v>
      </c>
      <c r="C2838" s="147" t="str">
        <f>'2020_1-2-4_Download'!$I$8</f>
        <v>Irak</v>
      </c>
      <c r="D2838" s="5" t="s">
        <v>71</v>
      </c>
      <c r="E2838" s="5">
        <f>'2020_1-2-4_Download'!I559</f>
        <v>465</v>
      </c>
    </row>
    <row r="2839" spans="1:5">
      <c r="A2839" s="5">
        <f>'2020_1-2-4_Download'!D560</f>
        <v>2020</v>
      </c>
      <c r="B2839" s="5" t="str">
        <f>'2020_1-2-4_Download'!C560</f>
        <v>Stade</v>
      </c>
      <c r="C2839" s="147" t="str">
        <f>'2020_1-2-4_Download'!$I$8</f>
        <v>Irak</v>
      </c>
      <c r="D2839" s="5" t="s">
        <v>71</v>
      </c>
      <c r="E2839" s="5">
        <f>'2020_1-2-4_Download'!I560</f>
        <v>445</v>
      </c>
    </row>
    <row r="2840" spans="1:5">
      <c r="A2840" s="5">
        <f>'2020_1-2-4_Download'!D561</f>
        <v>2020</v>
      </c>
      <c r="B2840" s="5" t="str">
        <f>'2020_1-2-4_Download'!C561</f>
        <v>Uelzen</v>
      </c>
      <c r="C2840" s="147" t="str">
        <f>'2020_1-2-4_Download'!$I$8</f>
        <v>Irak</v>
      </c>
      <c r="D2840" s="5" t="s">
        <v>71</v>
      </c>
      <c r="E2840" s="5">
        <f>'2020_1-2-4_Download'!I561</f>
        <v>240</v>
      </c>
    </row>
    <row r="2841" spans="1:5">
      <c r="A2841" s="5">
        <f>'2020_1-2-4_Download'!D562</f>
        <v>2020</v>
      </c>
      <c r="B2841" s="5" t="str">
        <f>'2020_1-2-4_Download'!C562</f>
        <v>Verden</v>
      </c>
      <c r="C2841" s="147" t="str">
        <f>'2020_1-2-4_Download'!$I$8</f>
        <v>Irak</v>
      </c>
      <c r="D2841" s="5" t="s">
        <v>71</v>
      </c>
      <c r="E2841" s="5">
        <f>'2020_1-2-4_Download'!I562</f>
        <v>730</v>
      </c>
    </row>
    <row r="2842" spans="1:5">
      <c r="A2842" s="5">
        <f>'2020_1-2-4_Download'!D563</f>
        <v>2020</v>
      </c>
      <c r="B2842" s="5" t="str">
        <f>'2020_1-2-4_Download'!C563</f>
        <v>Statistische Region Lüneburg</v>
      </c>
      <c r="C2842" s="147" t="str">
        <f>'2020_1-2-4_Download'!$I$8</f>
        <v>Irak</v>
      </c>
      <c r="D2842" s="5" t="s">
        <v>71</v>
      </c>
      <c r="E2842" s="5">
        <f>'2020_1-2-4_Download'!I563</f>
        <v>6065</v>
      </c>
    </row>
    <row r="2843" spans="1:5">
      <c r="A2843" s="5">
        <f>'2020_1-2-4_Download'!D564</f>
        <v>2020</v>
      </c>
      <c r="B2843" s="5" t="str">
        <f>'2020_1-2-4_Download'!C564</f>
        <v>Delmenhorst  Stadt</v>
      </c>
      <c r="C2843" s="147" t="str">
        <f>'2020_1-2-4_Download'!$I$8</f>
        <v>Irak</v>
      </c>
      <c r="D2843" s="5" t="s">
        <v>71</v>
      </c>
      <c r="E2843" s="5">
        <f>'2020_1-2-4_Download'!I564</f>
        <v>1005</v>
      </c>
    </row>
    <row r="2844" spans="1:5">
      <c r="A2844" s="5">
        <f>'2020_1-2-4_Download'!D565</f>
        <v>2020</v>
      </c>
      <c r="B2844" s="5" t="str">
        <f>'2020_1-2-4_Download'!C565</f>
        <v>Emden  Stadt</v>
      </c>
      <c r="C2844" s="147" t="str">
        <f>'2020_1-2-4_Download'!$I$8</f>
        <v>Irak</v>
      </c>
      <c r="D2844" s="5" t="s">
        <v>71</v>
      </c>
      <c r="E2844" s="5">
        <f>'2020_1-2-4_Download'!I565</f>
        <v>200</v>
      </c>
    </row>
    <row r="2845" spans="1:5">
      <c r="A2845" s="5">
        <f>'2020_1-2-4_Download'!D566</f>
        <v>2020</v>
      </c>
      <c r="B2845" s="5" t="str">
        <f>'2020_1-2-4_Download'!C566</f>
        <v>Oldenburg(Oldb)  Stadt</v>
      </c>
      <c r="C2845" s="147" t="str">
        <f>'2020_1-2-4_Download'!$I$8</f>
        <v>Irak</v>
      </c>
      <c r="D2845" s="5" t="s">
        <v>71</v>
      </c>
      <c r="E2845" s="5">
        <f>'2020_1-2-4_Download'!I566</f>
        <v>3635</v>
      </c>
    </row>
    <row r="2846" spans="1:5">
      <c r="A2846" s="5">
        <f>'2020_1-2-4_Download'!D567</f>
        <v>2020</v>
      </c>
      <c r="B2846" s="5" t="str">
        <f>'2020_1-2-4_Download'!C567</f>
        <v>Osnabrück  Stadt</v>
      </c>
      <c r="C2846" s="147" t="str">
        <f>'2020_1-2-4_Download'!$I$8</f>
        <v>Irak</v>
      </c>
      <c r="D2846" s="5" t="s">
        <v>71</v>
      </c>
      <c r="E2846" s="5">
        <f>'2020_1-2-4_Download'!I567</f>
        <v>555</v>
      </c>
    </row>
    <row r="2847" spans="1:5">
      <c r="A2847" s="5">
        <f>'2020_1-2-4_Download'!D568</f>
        <v>2020</v>
      </c>
      <c r="B2847" s="5" t="str">
        <f>'2020_1-2-4_Download'!C568</f>
        <v>Wilhelmshaven  Stadt</v>
      </c>
      <c r="C2847" s="147" t="str">
        <f>'2020_1-2-4_Download'!$I$8</f>
        <v>Irak</v>
      </c>
      <c r="D2847" s="5" t="s">
        <v>71</v>
      </c>
      <c r="E2847" s="5">
        <f>'2020_1-2-4_Download'!I568</f>
        <v>665</v>
      </c>
    </row>
    <row r="2848" spans="1:5">
      <c r="A2848" s="5">
        <f>'2020_1-2-4_Download'!D569</f>
        <v>2020</v>
      </c>
      <c r="B2848" s="5" t="str">
        <f>'2020_1-2-4_Download'!C569</f>
        <v>Ammerland</v>
      </c>
      <c r="C2848" s="147" t="str">
        <f>'2020_1-2-4_Download'!$I$8</f>
        <v>Irak</v>
      </c>
      <c r="D2848" s="5" t="s">
        <v>71</v>
      </c>
      <c r="E2848" s="5">
        <f>'2020_1-2-4_Download'!I569</f>
        <v>660</v>
      </c>
    </row>
    <row r="2849" spans="1:6">
      <c r="A2849" s="5">
        <f>'2020_1-2-4_Download'!D570</f>
        <v>2020</v>
      </c>
      <c r="B2849" s="5" t="str">
        <f>'2020_1-2-4_Download'!C570</f>
        <v>Aurich</v>
      </c>
      <c r="C2849" s="147" t="str">
        <f>'2020_1-2-4_Download'!$I$8</f>
        <v>Irak</v>
      </c>
      <c r="D2849" s="5" t="s">
        <v>71</v>
      </c>
      <c r="E2849" s="5">
        <f>'2020_1-2-4_Download'!I570</f>
        <v>265</v>
      </c>
    </row>
    <row r="2850" spans="1:6">
      <c r="A2850" s="5">
        <f>'2020_1-2-4_Download'!D571</f>
        <v>2020</v>
      </c>
      <c r="B2850" s="5" t="str">
        <f>'2020_1-2-4_Download'!C571</f>
        <v>Cloppenburg</v>
      </c>
      <c r="C2850" s="147" t="str">
        <f>'2020_1-2-4_Download'!$I$8</f>
        <v>Irak</v>
      </c>
      <c r="D2850" s="5" t="s">
        <v>71</v>
      </c>
      <c r="E2850" s="5">
        <f>'2020_1-2-4_Download'!I571</f>
        <v>1105</v>
      </c>
    </row>
    <row r="2851" spans="1:6">
      <c r="A2851" s="5">
        <f>'2020_1-2-4_Download'!D572</f>
        <v>2020</v>
      </c>
      <c r="B2851" s="5" t="str">
        <f>'2020_1-2-4_Download'!C572</f>
        <v>Emsland</v>
      </c>
      <c r="C2851" s="147" t="str">
        <f>'2020_1-2-4_Download'!$I$8</f>
        <v>Irak</v>
      </c>
      <c r="D2851" s="5" t="s">
        <v>71</v>
      </c>
      <c r="E2851" s="5">
        <f>'2020_1-2-4_Download'!I572</f>
        <v>995</v>
      </c>
    </row>
    <row r="2852" spans="1:6">
      <c r="A2852" s="5">
        <f>'2020_1-2-4_Download'!D573</f>
        <v>2020</v>
      </c>
      <c r="B2852" s="5" t="str">
        <f>'2020_1-2-4_Download'!C573</f>
        <v>Friesland</v>
      </c>
      <c r="C2852" s="147" t="str">
        <f>'2020_1-2-4_Download'!$I$8</f>
        <v>Irak</v>
      </c>
      <c r="D2852" s="5" t="s">
        <v>71</v>
      </c>
      <c r="E2852" s="5">
        <f>'2020_1-2-4_Download'!I573</f>
        <v>185</v>
      </c>
    </row>
    <row r="2853" spans="1:6">
      <c r="A2853" s="5">
        <f>'2020_1-2-4_Download'!D574</f>
        <v>2020</v>
      </c>
      <c r="B2853" s="5" t="str">
        <f>'2020_1-2-4_Download'!C574</f>
        <v>Grafschaft Bentheim</v>
      </c>
      <c r="C2853" s="147" t="str">
        <f>'2020_1-2-4_Download'!$I$8</f>
        <v>Irak</v>
      </c>
      <c r="D2853" s="5" t="s">
        <v>71</v>
      </c>
      <c r="E2853" s="5">
        <f>'2020_1-2-4_Download'!I574</f>
        <v>390</v>
      </c>
    </row>
    <row r="2854" spans="1:6">
      <c r="A2854" s="5">
        <f>'2020_1-2-4_Download'!D575</f>
        <v>2020</v>
      </c>
      <c r="B2854" s="5" t="str">
        <f>'2020_1-2-4_Download'!C575</f>
        <v>Leer</v>
      </c>
      <c r="C2854" s="147" t="str">
        <f>'2020_1-2-4_Download'!$I$8</f>
        <v>Irak</v>
      </c>
      <c r="D2854" s="5" t="s">
        <v>71</v>
      </c>
      <c r="E2854" s="5">
        <f>'2020_1-2-4_Download'!I575</f>
        <v>480</v>
      </c>
    </row>
    <row r="2855" spans="1:6">
      <c r="A2855" s="5">
        <f>'2020_1-2-4_Download'!D576</f>
        <v>2020</v>
      </c>
      <c r="B2855" s="5" t="str">
        <f>'2020_1-2-4_Download'!C576</f>
        <v>Oldenburg</v>
      </c>
      <c r="C2855" s="147" t="str">
        <f>'2020_1-2-4_Download'!$I$8</f>
        <v>Irak</v>
      </c>
      <c r="D2855" s="5" t="s">
        <v>71</v>
      </c>
      <c r="E2855" s="5">
        <f>'2020_1-2-4_Download'!I576</f>
        <v>1285</v>
      </c>
    </row>
    <row r="2856" spans="1:6">
      <c r="A2856" s="5">
        <f>'2020_1-2-4_Download'!D577</f>
        <v>2020</v>
      </c>
      <c r="B2856" s="5" t="str">
        <f>'2020_1-2-4_Download'!C577</f>
        <v>Osnabrück</v>
      </c>
      <c r="C2856" s="147" t="str">
        <f>'2020_1-2-4_Download'!$I$8</f>
        <v>Irak</v>
      </c>
      <c r="D2856" s="5" t="s">
        <v>71</v>
      </c>
      <c r="E2856" s="5">
        <f>'2020_1-2-4_Download'!I577</f>
        <v>735</v>
      </c>
    </row>
    <row r="2857" spans="1:6">
      <c r="A2857" s="5">
        <f>'2020_1-2-4_Download'!D578</f>
        <v>2020</v>
      </c>
      <c r="B2857" s="5" t="str">
        <f>'2020_1-2-4_Download'!C578</f>
        <v>Vechta</v>
      </c>
      <c r="C2857" s="147" t="str">
        <f>'2020_1-2-4_Download'!$I$8</f>
        <v>Irak</v>
      </c>
      <c r="D2857" s="5" t="s">
        <v>71</v>
      </c>
      <c r="E2857" s="5">
        <f>'2020_1-2-4_Download'!I578</f>
        <v>970</v>
      </c>
    </row>
    <row r="2858" spans="1:6">
      <c r="A2858" s="5">
        <f>'2020_1-2-4_Download'!D579</f>
        <v>2020</v>
      </c>
      <c r="B2858" s="5" t="str">
        <f>'2020_1-2-4_Download'!C579</f>
        <v>Wesermarsch</v>
      </c>
      <c r="C2858" s="147" t="str">
        <f>'2020_1-2-4_Download'!$I$8</f>
        <v>Irak</v>
      </c>
      <c r="D2858" s="5" t="s">
        <v>71</v>
      </c>
      <c r="E2858" s="5">
        <f>'2020_1-2-4_Download'!I579</f>
        <v>335</v>
      </c>
    </row>
    <row r="2859" spans="1:6">
      <c r="A2859" s="5">
        <f>'2020_1-2-4_Download'!D580</f>
        <v>2020</v>
      </c>
      <c r="B2859" s="5" t="str">
        <f>'2020_1-2-4_Download'!C580</f>
        <v>Wittmund</v>
      </c>
      <c r="C2859" s="147" t="str">
        <f>'2020_1-2-4_Download'!$I$8</f>
        <v>Irak</v>
      </c>
      <c r="D2859" s="5" t="s">
        <v>71</v>
      </c>
      <c r="E2859" s="5">
        <f>'2020_1-2-4_Download'!I580</f>
        <v>155</v>
      </c>
    </row>
    <row r="2860" spans="1:6">
      <c r="A2860" s="5">
        <f>'2020_1-2-4_Download'!D581</f>
        <v>2020</v>
      </c>
      <c r="B2860" s="5" t="str">
        <f>'2020_1-2-4_Download'!C581</f>
        <v>Statistische Region Weser-Ems</v>
      </c>
      <c r="C2860" s="147" t="str">
        <f>'2020_1-2-4_Download'!$I$8</f>
        <v>Irak</v>
      </c>
      <c r="D2860" s="5" t="s">
        <v>71</v>
      </c>
      <c r="E2860" s="5">
        <f>'2020_1-2-4_Download'!I581</f>
        <v>13620</v>
      </c>
    </row>
    <row r="2861" spans="1:6">
      <c r="A2861" s="5">
        <f>'2020_1-2-4_Download'!D582</f>
        <v>2020</v>
      </c>
      <c r="B2861" s="5" t="str">
        <f>'2020_1-2-4_Download'!C582</f>
        <v>Niedersachsen</v>
      </c>
      <c r="C2861" s="147" t="str">
        <f>'2020_1-2-4_Download'!$I$8</f>
        <v>Irak</v>
      </c>
      <c r="D2861" s="5" t="s">
        <v>71</v>
      </c>
      <c r="E2861" s="5">
        <f>'2020_1-2-4_Download'!I582</f>
        <v>42860</v>
      </c>
    </row>
    <row r="2862" spans="1:6">
      <c r="A2862" s="5">
        <f>'2020_1-2-4_Download'!D63</f>
        <v>2011</v>
      </c>
      <c r="B2862" s="5" t="str">
        <f>'2020_1-2-4_Download'!C63</f>
        <v>Braunschweig  Stadt</v>
      </c>
      <c r="C2862" s="147" t="str">
        <f>'2020_1-2-4_Download'!$J$8</f>
        <v>Polen</v>
      </c>
      <c r="D2862" s="5" t="s">
        <v>181</v>
      </c>
      <c r="E2862" t="str">
        <f>IF(F2862&gt;0,"+"&amp;F2862,F2862)</f>
        <v>+23,8928939237899</v>
      </c>
      <c r="F2862" s="5">
        <f>'2020_1-2-4_Download'!J63</f>
        <v>23.892893923789906</v>
      </c>
    </row>
    <row r="2863" spans="1:6">
      <c r="A2863" s="5">
        <f>'2020_1-2-4_Download'!D64</f>
        <v>2011</v>
      </c>
      <c r="B2863" s="5" t="str">
        <f>'2020_1-2-4_Download'!C64</f>
        <v>Salzgitter  Stadt</v>
      </c>
      <c r="C2863" s="147" t="str">
        <f>'2020_1-2-4_Download'!$J$8</f>
        <v>Polen</v>
      </c>
      <c r="D2863" s="5" t="s">
        <v>181</v>
      </c>
      <c r="E2863" s="5" t="str">
        <f t="shared" ref="E2863:E2926" si="0">IF(F2863&gt;0,"+"&amp;F2863,F2863)</f>
        <v>+20,6261510128913</v>
      </c>
      <c r="F2863" s="5">
        <f>'2020_1-2-4_Download'!J64</f>
        <v>20.626151012891345</v>
      </c>
    </row>
    <row r="2864" spans="1:6">
      <c r="A2864" s="5">
        <f>'2020_1-2-4_Download'!D65</f>
        <v>2011</v>
      </c>
      <c r="B2864" s="5" t="str">
        <f>'2020_1-2-4_Download'!C65</f>
        <v>Wolfsburg  Stadt</v>
      </c>
      <c r="C2864" s="147" t="str">
        <f>'2020_1-2-4_Download'!$J$8</f>
        <v>Polen</v>
      </c>
      <c r="D2864" s="5" t="s">
        <v>181</v>
      </c>
      <c r="E2864" s="5" t="str">
        <f t="shared" si="0"/>
        <v>+27,6845637583893</v>
      </c>
      <c r="F2864" s="5">
        <f>'2020_1-2-4_Download'!J65</f>
        <v>27.684563758389263</v>
      </c>
    </row>
    <row r="2865" spans="1:6">
      <c r="A2865" s="5">
        <f>'2020_1-2-4_Download'!D66</f>
        <v>2011</v>
      </c>
      <c r="B2865" s="5" t="str">
        <f>'2020_1-2-4_Download'!C66</f>
        <v>Gifhorn</v>
      </c>
      <c r="C2865" s="147" t="str">
        <f>'2020_1-2-4_Download'!$J$8</f>
        <v>Polen</v>
      </c>
      <c r="D2865" s="5" t="s">
        <v>181</v>
      </c>
      <c r="E2865" s="5" t="str">
        <f t="shared" si="0"/>
        <v>+24,282982791587</v>
      </c>
      <c r="F2865" s="5">
        <f>'2020_1-2-4_Download'!J66</f>
        <v>24.282982791586999</v>
      </c>
    </row>
    <row r="2866" spans="1:6">
      <c r="A2866" s="5">
        <f>'2020_1-2-4_Download'!D67</f>
        <v>2011</v>
      </c>
      <c r="B2866" s="5" t="str">
        <f>'2020_1-2-4_Download'!C67</f>
        <v>Goslar</v>
      </c>
      <c r="C2866" s="147" t="str">
        <f>'2020_1-2-4_Download'!$J$8</f>
        <v>Polen</v>
      </c>
      <c r="D2866" s="5" t="s">
        <v>181</v>
      </c>
      <c r="E2866" s="5" t="str">
        <f t="shared" si="0"/>
        <v>+2,32558139534884</v>
      </c>
      <c r="F2866" s="5">
        <f>'2020_1-2-4_Download'!J67</f>
        <v>2.3255813953488373</v>
      </c>
    </row>
    <row r="2867" spans="1:6">
      <c r="A2867" s="5">
        <f>'2020_1-2-4_Download'!D68</f>
        <v>2011</v>
      </c>
      <c r="B2867" s="5" t="str">
        <f>'2020_1-2-4_Download'!C68</f>
        <v>Helmstedt</v>
      </c>
      <c r="C2867" s="147" t="str">
        <f>'2020_1-2-4_Download'!$J$8</f>
        <v>Polen</v>
      </c>
      <c r="D2867" s="5" t="s">
        <v>181</v>
      </c>
      <c r="E2867" s="5" t="str">
        <f t="shared" si="0"/>
        <v>+42,0886075949367</v>
      </c>
      <c r="F2867" s="5">
        <f>'2020_1-2-4_Download'!J68</f>
        <v>42.088607594936711</v>
      </c>
    </row>
    <row r="2868" spans="1:6">
      <c r="A2868" s="5">
        <f>'2020_1-2-4_Download'!D69</f>
        <v>2011</v>
      </c>
      <c r="B2868" s="5" t="str">
        <f>'2020_1-2-4_Download'!C69</f>
        <v>Northeim</v>
      </c>
      <c r="C2868" s="147" t="str">
        <f>'2020_1-2-4_Download'!$J$8</f>
        <v>Polen</v>
      </c>
      <c r="D2868" s="5" t="s">
        <v>181</v>
      </c>
      <c r="E2868" s="5">
        <f t="shared" si="0"/>
        <v>-0.8928571428571429</v>
      </c>
      <c r="F2868" s="5">
        <f>'2020_1-2-4_Download'!J69</f>
        <v>-0.8928571428571429</v>
      </c>
    </row>
    <row r="2869" spans="1:6">
      <c r="A2869" s="5">
        <f>'2020_1-2-4_Download'!D70</f>
        <v>2011</v>
      </c>
      <c r="B2869" s="5" t="str">
        <f>'2020_1-2-4_Download'!C70</f>
        <v>Peine</v>
      </c>
      <c r="C2869" s="147" t="str">
        <f>'2020_1-2-4_Download'!$J$8</f>
        <v>Polen</v>
      </c>
      <c r="D2869" s="5" t="s">
        <v>181</v>
      </c>
      <c r="E2869" s="5" t="str">
        <f t="shared" si="0"/>
        <v>+36,4016736401674</v>
      </c>
      <c r="F2869" s="5">
        <f>'2020_1-2-4_Download'!J70</f>
        <v>36.401673640167367</v>
      </c>
    </row>
    <row r="2870" spans="1:6">
      <c r="A2870" s="5">
        <f>'2020_1-2-4_Download'!D71</f>
        <v>2011</v>
      </c>
      <c r="B2870" s="5" t="str">
        <f>'2020_1-2-4_Download'!C71</f>
        <v>Wolfenbüttel</v>
      </c>
      <c r="C2870" s="147" t="str">
        <f>'2020_1-2-4_Download'!$J$8</f>
        <v>Polen</v>
      </c>
      <c r="D2870" s="5" t="s">
        <v>181</v>
      </c>
      <c r="E2870" s="5" t="str">
        <f t="shared" si="0"/>
        <v>+48,159509202454</v>
      </c>
      <c r="F2870" s="5">
        <f>'2020_1-2-4_Download'!J71</f>
        <v>48.159509202453989</v>
      </c>
    </row>
    <row r="2871" spans="1:6">
      <c r="A2871" s="5">
        <f>'2020_1-2-4_Download'!D72</f>
        <v>2011</v>
      </c>
      <c r="B2871" s="5" t="str">
        <f>'2020_1-2-4_Download'!C72</f>
        <v>Göttingen</v>
      </c>
      <c r="C2871" s="147" t="str">
        <f>'2020_1-2-4_Download'!$J$8</f>
        <v>Polen</v>
      </c>
      <c r="D2871" s="5" t="s">
        <v>181</v>
      </c>
      <c r="E2871" s="5">
        <f t="shared" si="0"/>
        <v>-7.3811931243680489</v>
      </c>
      <c r="F2871" s="5">
        <f>'2020_1-2-4_Download'!J72</f>
        <v>-7.3811931243680489</v>
      </c>
    </row>
    <row r="2872" spans="1:6">
      <c r="A2872" s="5">
        <f>'2020_1-2-4_Download'!D73</f>
        <v>2011</v>
      </c>
      <c r="B2872" s="5" t="str">
        <f>'2020_1-2-4_Download'!C73</f>
        <v>Statistische Region Braunschweig</v>
      </c>
      <c r="C2872" s="147" t="str">
        <f>'2020_1-2-4_Download'!$J$8</f>
        <v>Polen</v>
      </c>
      <c r="D2872" s="5" t="s">
        <v>181</v>
      </c>
      <c r="E2872" s="5" t="str">
        <f t="shared" si="0"/>
        <v>+19,5400524772341</v>
      </c>
      <c r="F2872" s="5">
        <f>'2020_1-2-4_Download'!J73</f>
        <v>19.540052477234141</v>
      </c>
    </row>
    <row r="2873" spans="1:6">
      <c r="A2873" s="5">
        <f>'2020_1-2-4_Download'!D74</f>
        <v>2011</v>
      </c>
      <c r="B2873" s="5" t="str">
        <f>'2020_1-2-4_Download'!C74</f>
        <v>Hannover  Region</v>
      </c>
      <c r="C2873" s="147" t="str">
        <f>'2020_1-2-4_Download'!$J$8</f>
        <v>Polen</v>
      </c>
      <c r="D2873" s="5" t="s">
        <v>181</v>
      </c>
      <c r="E2873" s="5" t="str">
        <f t="shared" si="0"/>
        <v>+30,2446444416276</v>
      </c>
      <c r="F2873" s="5">
        <f>'2020_1-2-4_Download'!J74</f>
        <v>30.244644441627582</v>
      </c>
    </row>
    <row r="2874" spans="1:6">
      <c r="A2874" s="5">
        <f>'2020_1-2-4_Download'!D75</f>
        <v>2011</v>
      </c>
      <c r="B2874" s="5" t="str">
        <f>'2020_1-2-4_Download'!C75</f>
        <v>dav. Hannover  Lhst.</v>
      </c>
      <c r="C2874" s="147" t="str">
        <f>'2020_1-2-4_Download'!$J$8</f>
        <v>Polen</v>
      </c>
      <c r="D2874" s="5" t="s">
        <v>181</v>
      </c>
      <c r="E2874" s="5" t="str">
        <f t="shared" si="0"/>
        <v>+36,7546848381601</v>
      </c>
      <c r="F2874" s="5">
        <f>'2020_1-2-4_Download'!J75</f>
        <v>36.754684838160138</v>
      </c>
    </row>
    <row r="2875" spans="1:6">
      <c r="A2875" s="5">
        <f>'2020_1-2-4_Download'!D76</f>
        <v>2011</v>
      </c>
      <c r="B2875" s="5" t="str">
        <f>'2020_1-2-4_Download'!C76</f>
        <v>dav. Hannover  Umland</v>
      </c>
      <c r="C2875" s="147" t="str">
        <f>'2020_1-2-4_Download'!$J$8</f>
        <v>Polen</v>
      </c>
      <c r="D2875" s="5" t="s">
        <v>181</v>
      </c>
      <c r="E2875" s="5" t="str">
        <f t="shared" si="0"/>
        <v>+20,6702160977137</v>
      </c>
      <c r="F2875" s="5">
        <f>'2020_1-2-4_Download'!J76</f>
        <v>20.670216097713748</v>
      </c>
    </row>
    <row r="2876" spans="1:6">
      <c r="A2876" s="5">
        <f>'2020_1-2-4_Download'!D77</f>
        <v>2011</v>
      </c>
      <c r="B2876" s="5" t="str">
        <f>'2020_1-2-4_Download'!C77</f>
        <v>Diepholz</v>
      </c>
      <c r="C2876" s="147" t="str">
        <f>'2020_1-2-4_Download'!$J$8</f>
        <v>Polen</v>
      </c>
      <c r="D2876" s="5" t="s">
        <v>181</v>
      </c>
      <c r="E2876" s="5" t="str">
        <f t="shared" si="0"/>
        <v>+59,4164456233422</v>
      </c>
      <c r="F2876" s="5">
        <f>'2020_1-2-4_Download'!J77</f>
        <v>59.416445623342177</v>
      </c>
    </row>
    <row r="2877" spans="1:6">
      <c r="A2877" s="5">
        <f>'2020_1-2-4_Download'!D78</f>
        <v>2011</v>
      </c>
      <c r="B2877" s="5" t="str">
        <f>'2020_1-2-4_Download'!C78</f>
        <v>Hameln-Pyrmont</v>
      </c>
      <c r="C2877" s="147" t="str">
        <f>'2020_1-2-4_Download'!$J$8</f>
        <v>Polen</v>
      </c>
      <c r="D2877" s="5" t="s">
        <v>181</v>
      </c>
      <c r="E2877" s="5" t="str">
        <f t="shared" si="0"/>
        <v>+20,7746478873239</v>
      </c>
      <c r="F2877" s="5">
        <f>'2020_1-2-4_Download'!J78</f>
        <v>20.774647887323944</v>
      </c>
    </row>
    <row r="2878" spans="1:6">
      <c r="A2878" s="5">
        <f>'2020_1-2-4_Download'!D79</f>
        <v>2011</v>
      </c>
      <c r="B2878" s="5" t="str">
        <f>'2020_1-2-4_Download'!C79</f>
        <v>Hildesheim</v>
      </c>
      <c r="C2878" s="147" t="str">
        <f>'2020_1-2-4_Download'!$J$8</f>
        <v>Polen</v>
      </c>
      <c r="D2878" s="5" t="s">
        <v>181</v>
      </c>
      <c r="E2878" s="5" t="str">
        <f t="shared" si="0"/>
        <v>+12,461695607763</v>
      </c>
      <c r="F2878" s="5">
        <f>'2020_1-2-4_Download'!J79</f>
        <v>12.461695607763023</v>
      </c>
    </row>
    <row r="2879" spans="1:6">
      <c r="A2879" s="5">
        <f>'2020_1-2-4_Download'!D80</f>
        <v>2011</v>
      </c>
      <c r="B2879" s="5" t="str">
        <f>'2020_1-2-4_Download'!C80</f>
        <v>Holzminden</v>
      </c>
      <c r="C2879" s="147" t="str">
        <f>'2020_1-2-4_Download'!$J$8</f>
        <v>Polen</v>
      </c>
      <c r="D2879" s="5" t="s">
        <v>181</v>
      </c>
      <c r="E2879" s="5" t="str">
        <f t="shared" si="0"/>
        <v>+1,67597765363128</v>
      </c>
      <c r="F2879" s="5">
        <f>'2020_1-2-4_Download'!J80</f>
        <v>1.6759776536312849</v>
      </c>
    </row>
    <row r="2880" spans="1:6">
      <c r="A2880" s="5">
        <f>'2020_1-2-4_Download'!D81</f>
        <v>2011</v>
      </c>
      <c r="B2880" s="5" t="str">
        <f>'2020_1-2-4_Download'!C81</f>
        <v>Nienburg (Weser)</v>
      </c>
      <c r="C2880" s="147" t="str">
        <f>'2020_1-2-4_Download'!$J$8</f>
        <v>Polen</v>
      </c>
      <c r="D2880" s="5" t="s">
        <v>181</v>
      </c>
      <c r="E2880" s="5" t="str">
        <f t="shared" si="0"/>
        <v>+29,6680497925311</v>
      </c>
      <c r="F2880" s="5">
        <f>'2020_1-2-4_Download'!J81</f>
        <v>29.668049792531122</v>
      </c>
    </row>
    <row r="2881" spans="1:6">
      <c r="A2881" s="5">
        <f>'2020_1-2-4_Download'!D82</f>
        <v>2011</v>
      </c>
      <c r="B2881" s="5" t="str">
        <f>'2020_1-2-4_Download'!C82</f>
        <v>Schaumburg</v>
      </c>
      <c r="C2881" s="147" t="str">
        <f>'2020_1-2-4_Download'!$J$8</f>
        <v>Polen</v>
      </c>
      <c r="D2881" s="5" t="s">
        <v>181</v>
      </c>
      <c r="E2881" s="5" t="str">
        <f t="shared" si="0"/>
        <v>+36,3939899833055</v>
      </c>
      <c r="F2881" s="5">
        <f>'2020_1-2-4_Download'!J82</f>
        <v>36.393989983305509</v>
      </c>
    </row>
    <row r="2882" spans="1:6">
      <c r="A2882" s="5">
        <f>'2020_1-2-4_Download'!D83</f>
        <v>2011</v>
      </c>
      <c r="B2882" s="5" t="str">
        <f>'2020_1-2-4_Download'!C83</f>
        <v>Statistische Region Hannover</v>
      </c>
      <c r="C2882" s="147" t="str">
        <f>'2020_1-2-4_Download'!$J$8</f>
        <v>Polen</v>
      </c>
      <c r="D2882" s="5" t="s">
        <v>181</v>
      </c>
      <c r="E2882" s="5" t="str">
        <f t="shared" si="0"/>
        <v>+30,0262008733624</v>
      </c>
      <c r="F2882" s="5">
        <f>'2020_1-2-4_Download'!J83</f>
        <v>30.026200873362445</v>
      </c>
    </row>
    <row r="2883" spans="1:6">
      <c r="A2883" s="5">
        <f>'2020_1-2-4_Download'!D84</f>
        <v>2011</v>
      </c>
      <c r="B2883" s="5" t="str">
        <f>'2020_1-2-4_Download'!C84</f>
        <v>Celle</v>
      </c>
      <c r="C2883" s="147" t="str">
        <f>'2020_1-2-4_Download'!$J$8</f>
        <v>Polen</v>
      </c>
      <c r="D2883" s="5" t="s">
        <v>181</v>
      </c>
      <c r="E2883" s="5" t="str">
        <f t="shared" si="0"/>
        <v>+34,4418052256532</v>
      </c>
      <c r="F2883" s="5">
        <f>'2020_1-2-4_Download'!J84</f>
        <v>34.441805225653205</v>
      </c>
    </row>
    <row r="2884" spans="1:6">
      <c r="A2884" s="5">
        <f>'2020_1-2-4_Download'!D85</f>
        <v>2011</v>
      </c>
      <c r="B2884" s="5" t="str">
        <f>'2020_1-2-4_Download'!C85</f>
        <v>Cuxhaven</v>
      </c>
      <c r="C2884" s="147" t="str">
        <f>'2020_1-2-4_Download'!$J$8</f>
        <v>Polen</v>
      </c>
      <c r="D2884" s="5" t="s">
        <v>181</v>
      </c>
      <c r="E2884" s="5" t="str">
        <f t="shared" si="0"/>
        <v>+31,924882629108</v>
      </c>
      <c r="F2884" s="5">
        <f>'2020_1-2-4_Download'!J85</f>
        <v>31.92488262910798</v>
      </c>
    </row>
    <row r="2885" spans="1:6">
      <c r="A2885" s="5">
        <f>'2020_1-2-4_Download'!D86</f>
        <v>2011</v>
      </c>
      <c r="B2885" s="5" t="str">
        <f>'2020_1-2-4_Download'!C86</f>
        <v>Harburg</v>
      </c>
      <c r="C2885" s="147" t="str">
        <f>'2020_1-2-4_Download'!$J$8</f>
        <v>Polen</v>
      </c>
      <c r="D2885" s="5" t="s">
        <v>181</v>
      </c>
      <c r="E2885" s="5" t="str">
        <f t="shared" si="0"/>
        <v>+72,0956719817768</v>
      </c>
      <c r="F2885" s="5">
        <f>'2020_1-2-4_Download'!J86</f>
        <v>72.095671981776761</v>
      </c>
    </row>
    <row r="2886" spans="1:6">
      <c r="A2886" s="5">
        <f>'2020_1-2-4_Download'!D87</f>
        <v>2011</v>
      </c>
      <c r="B2886" s="5" t="str">
        <f>'2020_1-2-4_Download'!C87</f>
        <v>Lüchow-Dannenberg</v>
      </c>
      <c r="C2886" s="147" t="str">
        <f>'2020_1-2-4_Download'!$J$8</f>
        <v>Polen</v>
      </c>
      <c r="D2886" s="5" t="s">
        <v>181</v>
      </c>
      <c r="E2886" s="5" t="str">
        <f t="shared" si="0"/>
        <v>+40,8510638297872</v>
      </c>
      <c r="F2886" s="5">
        <f>'2020_1-2-4_Download'!J87</f>
        <v>40.851063829787236</v>
      </c>
    </row>
    <row r="2887" spans="1:6">
      <c r="A2887" s="5">
        <f>'2020_1-2-4_Download'!D88</f>
        <v>2011</v>
      </c>
      <c r="B2887" s="5" t="str">
        <f>'2020_1-2-4_Download'!C88</f>
        <v>Lüneburg</v>
      </c>
      <c r="C2887" s="147" t="str">
        <f>'2020_1-2-4_Download'!$J$8</f>
        <v>Polen</v>
      </c>
      <c r="D2887" s="5" t="s">
        <v>181</v>
      </c>
      <c r="E2887" s="5" t="str">
        <f t="shared" si="0"/>
        <v>+50,5982905982906</v>
      </c>
      <c r="F2887" s="5">
        <f>'2020_1-2-4_Download'!J88</f>
        <v>50.598290598290596</v>
      </c>
    </row>
    <row r="2888" spans="1:6">
      <c r="A2888" s="5">
        <f>'2020_1-2-4_Download'!D89</f>
        <v>2011</v>
      </c>
      <c r="B2888" s="5" t="str">
        <f>'2020_1-2-4_Download'!C89</f>
        <v>Osterholz</v>
      </c>
      <c r="C2888" s="147" t="str">
        <f>'2020_1-2-4_Download'!$J$8</f>
        <v>Polen</v>
      </c>
      <c r="D2888" s="5" t="s">
        <v>181</v>
      </c>
      <c r="E2888" s="5" t="str">
        <f t="shared" si="0"/>
        <v>+53,6121673003802</v>
      </c>
      <c r="F2888" s="5">
        <f>'2020_1-2-4_Download'!J89</f>
        <v>53.612167300380229</v>
      </c>
    </row>
    <row r="2889" spans="1:6">
      <c r="A2889" s="5">
        <f>'2020_1-2-4_Download'!D90</f>
        <v>2011</v>
      </c>
      <c r="B2889" s="5" t="str">
        <f>'2020_1-2-4_Download'!C90</f>
        <v>Rotenburg (Wümme)</v>
      </c>
      <c r="C2889" s="147" t="str">
        <f>'2020_1-2-4_Download'!$J$8</f>
        <v>Polen</v>
      </c>
      <c r="D2889" s="5" t="s">
        <v>181</v>
      </c>
      <c r="E2889" s="5" t="str">
        <f t="shared" si="0"/>
        <v>+23,4132581100141</v>
      </c>
      <c r="F2889" s="5">
        <f>'2020_1-2-4_Download'!J90</f>
        <v>23.413258110014105</v>
      </c>
    </row>
    <row r="2890" spans="1:6">
      <c r="A2890" s="5">
        <f>'2020_1-2-4_Download'!D91</f>
        <v>2011</v>
      </c>
      <c r="B2890" s="5" t="str">
        <f>'2020_1-2-4_Download'!C91</f>
        <v>Heidekreis</v>
      </c>
      <c r="C2890" s="147" t="str">
        <f>'2020_1-2-4_Download'!$J$8</f>
        <v>Polen</v>
      </c>
      <c r="D2890" s="5" t="s">
        <v>181</v>
      </c>
      <c r="E2890" s="5" t="str">
        <f t="shared" si="0"/>
        <v>+39,6551724137931</v>
      </c>
      <c r="F2890" s="5">
        <f>'2020_1-2-4_Download'!J91</f>
        <v>39.655172413793103</v>
      </c>
    </row>
    <row r="2891" spans="1:6">
      <c r="A2891" s="5">
        <f>'2020_1-2-4_Download'!D92</f>
        <v>2011</v>
      </c>
      <c r="B2891" s="5" t="str">
        <f>'2020_1-2-4_Download'!C92</f>
        <v>Stade</v>
      </c>
      <c r="C2891" s="147" t="str">
        <f>'2020_1-2-4_Download'!$J$8</f>
        <v>Polen</v>
      </c>
      <c r="D2891" s="5" t="s">
        <v>181</v>
      </c>
      <c r="E2891" s="5" t="str">
        <f t="shared" si="0"/>
        <v>+109,272467902996</v>
      </c>
      <c r="F2891" s="5">
        <f>'2020_1-2-4_Download'!J92</f>
        <v>109.27246790299571</v>
      </c>
    </row>
    <row r="2892" spans="1:6">
      <c r="A2892" s="5">
        <f>'2020_1-2-4_Download'!D93</f>
        <v>2011</v>
      </c>
      <c r="B2892" s="5" t="str">
        <f>'2020_1-2-4_Download'!C93</f>
        <v>Uelzen</v>
      </c>
      <c r="C2892" s="147" t="str">
        <f>'2020_1-2-4_Download'!$J$8</f>
        <v>Polen</v>
      </c>
      <c r="D2892" s="5" t="s">
        <v>181</v>
      </c>
      <c r="E2892" s="5" t="str">
        <f t="shared" si="0"/>
        <v>+34,3537414965986</v>
      </c>
      <c r="F2892" s="5">
        <f>'2020_1-2-4_Download'!J93</f>
        <v>34.353741496598637</v>
      </c>
    </row>
    <row r="2893" spans="1:6">
      <c r="A2893" s="5">
        <f>'2020_1-2-4_Download'!D94</f>
        <v>2011</v>
      </c>
      <c r="B2893" s="5" t="str">
        <f>'2020_1-2-4_Download'!C94</f>
        <v>Verden</v>
      </c>
      <c r="C2893" s="147" t="str">
        <f>'2020_1-2-4_Download'!$J$8</f>
        <v>Polen</v>
      </c>
      <c r="D2893" s="5" t="s">
        <v>181</v>
      </c>
      <c r="E2893" s="5" t="str">
        <f t="shared" si="0"/>
        <v>+34,0807174887892</v>
      </c>
      <c r="F2893" s="5">
        <f>'2020_1-2-4_Download'!J94</f>
        <v>34.08071748878924</v>
      </c>
    </row>
    <row r="2894" spans="1:6">
      <c r="A2894" s="5">
        <f>'2020_1-2-4_Download'!D95</f>
        <v>2011</v>
      </c>
      <c r="B2894" s="5" t="str">
        <f>'2020_1-2-4_Download'!C95</f>
        <v>Statistische Region Lüneburg</v>
      </c>
      <c r="C2894" s="147" t="str">
        <f>'2020_1-2-4_Download'!$J$8</f>
        <v>Polen</v>
      </c>
      <c r="D2894" s="5" t="s">
        <v>181</v>
      </c>
      <c r="E2894" s="5" t="str">
        <f t="shared" si="0"/>
        <v>+51,9365547768351</v>
      </c>
      <c r="F2894" s="5">
        <f>'2020_1-2-4_Download'!J95</f>
        <v>51.936554776835116</v>
      </c>
    </row>
    <row r="2895" spans="1:6">
      <c r="A2895" s="5">
        <f>'2020_1-2-4_Download'!D96</f>
        <v>2011</v>
      </c>
      <c r="B2895" s="5" t="str">
        <f>'2020_1-2-4_Download'!C96</f>
        <v>Delmenhorst  Stadt</v>
      </c>
      <c r="C2895" s="147" t="str">
        <f>'2020_1-2-4_Download'!$J$8</f>
        <v>Polen</v>
      </c>
      <c r="D2895" s="5" t="s">
        <v>181</v>
      </c>
      <c r="E2895" s="5" t="str">
        <f t="shared" si="0"/>
        <v>+26,6533066132265</v>
      </c>
      <c r="F2895" s="5">
        <f>'2020_1-2-4_Download'!J96</f>
        <v>26.653306613226452</v>
      </c>
    </row>
    <row r="2896" spans="1:6">
      <c r="A2896" s="5">
        <f>'2020_1-2-4_Download'!D97</f>
        <v>2011</v>
      </c>
      <c r="B2896" s="5" t="str">
        <f>'2020_1-2-4_Download'!C97</f>
        <v>Emden  Stadt</v>
      </c>
      <c r="C2896" s="147" t="str">
        <f>'2020_1-2-4_Download'!$J$8</f>
        <v>Polen</v>
      </c>
      <c r="D2896" s="5" t="s">
        <v>181</v>
      </c>
      <c r="E2896" s="5">
        <f t="shared" si="0"/>
        <v>-13.703703703703704</v>
      </c>
      <c r="F2896" s="5">
        <f>'2020_1-2-4_Download'!J97</f>
        <v>-13.703703703703704</v>
      </c>
    </row>
    <row r="2897" spans="1:6">
      <c r="A2897" s="5">
        <f>'2020_1-2-4_Download'!D98</f>
        <v>2011</v>
      </c>
      <c r="B2897" s="5" t="str">
        <f>'2020_1-2-4_Download'!C98</f>
        <v>Oldenburg(Oldb)  Stadt</v>
      </c>
      <c r="C2897" s="147" t="str">
        <f>'2020_1-2-4_Download'!$J$8</f>
        <v>Polen</v>
      </c>
      <c r="D2897" s="5" t="s">
        <v>181</v>
      </c>
      <c r="E2897" s="5" t="str">
        <f t="shared" si="0"/>
        <v>+3,4965034965035</v>
      </c>
      <c r="F2897" s="5">
        <f>'2020_1-2-4_Download'!J98</f>
        <v>3.4965034965034967</v>
      </c>
    </row>
    <row r="2898" spans="1:6">
      <c r="A2898" s="5">
        <f>'2020_1-2-4_Download'!D99</f>
        <v>2011</v>
      </c>
      <c r="B2898" s="5" t="str">
        <f>'2020_1-2-4_Download'!C99</f>
        <v>Osnabrück  Stadt</v>
      </c>
      <c r="C2898" s="147" t="str">
        <f>'2020_1-2-4_Download'!$J$8</f>
        <v>Polen</v>
      </c>
      <c r="D2898" s="5" t="s">
        <v>181</v>
      </c>
      <c r="E2898" s="5" t="str">
        <f t="shared" si="0"/>
        <v>+43,4571890145396</v>
      </c>
      <c r="F2898" s="5">
        <f>'2020_1-2-4_Download'!J99</f>
        <v>43.45718901453958</v>
      </c>
    </row>
    <row r="2899" spans="1:6">
      <c r="A2899" s="5">
        <f>'2020_1-2-4_Download'!D100</f>
        <v>2011</v>
      </c>
      <c r="B2899" s="5" t="str">
        <f>'2020_1-2-4_Download'!C100</f>
        <v>Wilhelmshaven  Stadt</v>
      </c>
      <c r="C2899" s="147" t="str">
        <f>'2020_1-2-4_Download'!$J$8</f>
        <v>Polen</v>
      </c>
      <c r="D2899" s="5" t="s">
        <v>181</v>
      </c>
      <c r="E2899" s="5" t="str">
        <f t="shared" si="0"/>
        <v>+159,81308411215</v>
      </c>
      <c r="F2899" s="5">
        <f>'2020_1-2-4_Download'!J100</f>
        <v>159.81308411214954</v>
      </c>
    </row>
    <row r="2900" spans="1:6">
      <c r="A2900" s="5">
        <f>'2020_1-2-4_Download'!D101</f>
        <v>2011</v>
      </c>
      <c r="B2900" s="5" t="str">
        <f>'2020_1-2-4_Download'!C101</f>
        <v>Ammerland</v>
      </c>
      <c r="C2900" s="147" t="str">
        <f>'2020_1-2-4_Download'!$J$8</f>
        <v>Polen</v>
      </c>
      <c r="D2900" s="5" t="s">
        <v>181</v>
      </c>
      <c r="E2900" s="5" t="str">
        <f t="shared" si="0"/>
        <v>+129,151291512915</v>
      </c>
      <c r="F2900" s="5">
        <f>'2020_1-2-4_Download'!J101</f>
        <v>129.15129151291512</v>
      </c>
    </row>
    <row r="2901" spans="1:6">
      <c r="A2901" s="5">
        <f>'2020_1-2-4_Download'!D102</f>
        <v>2011</v>
      </c>
      <c r="B2901" s="5" t="str">
        <f>'2020_1-2-4_Download'!C102</f>
        <v>Aurich</v>
      </c>
      <c r="C2901" s="147" t="str">
        <f>'2020_1-2-4_Download'!$J$8</f>
        <v>Polen</v>
      </c>
      <c r="D2901" s="5" t="s">
        <v>181</v>
      </c>
      <c r="E2901" s="5" t="str">
        <f t="shared" si="0"/>
        <v>+100,955414012739</v>
      </c>
      <c r="F2901" s="5">
        <f>'2020_1-2-4_Download'!J102</f>
        <v>100.95541401273886</v>
      </c>
    </row>
    <row r="2902" spans="1:6">
      <c r="A2902" s="5">
        <f>'2020_1-2-4_Download'!D103</f>
        <v>2011</v>
      </c>
      <c r="B2902" s="5" t="str">
        <f>'2020_1-2-4_Download'!C103</f>
        <v>Cloppenburg</v>
      </c>
      <c r="C2902" s="147" t="str">
        <f>'2020_1-2-4_Download'!$J$8</f>
        <v>Polen</v>
      </c>
      <c r="D2902" s="5" t="s">
        <v>181</v>
      </c>
      <c r="E2902" s="5" t="str">
        <f t="shared" si="0"/>
        <v>+85,5498721227622</v>
      </c>
      <c r="F2902" s="5">
        <f>'2020_1-2-4_Download'!J103</f>
        <v>85.549872122762153</v>
      </c>
    </row>
    <row r="2903" spans="1:6">
      <c r="A2903" s="5">
        <f>'2020_1-2-4_Download'!D104</f>
        <v>2011</v>
      </c>
      <c r="B2903" s="5" t="str">
        <f>'2020_1-2-4_Download'!C104</f>
        <v>Emsland</v>
      </c>
      <c r="C2903" s="147" t="str">
        <f>'2020_1-2-4_Download'!$J$8</f>
        <v>Polen</v>
      </c>
      <c r="D2903" s="5" t="s">
        <v>181</v>
      </c>
      <c r="E2903" s="5" t="str">
        <f t="shared" si="0"/>
        <v>+115,261538461538</v>
      </c>
      <c r="F2903" s="5">
        <f>'2020_1-2-4_Download'!J104</f>
        <v>115.26153846153846</v>
      </c>
    </row>
    <row r="2904" spans="1:6">
      <c r="A2904" s="5">
        <f>'2020_1-2-4_Download'!D105</f>
        <v>2011</v>
      </c>
      <c r="B2904" s="5" t="str">
        <f>'2020_1-2-4_Download'!C105</f>
        <v>Friesland</v>
      </c>
      <c r="C2904" s="147" t="str">
        <f>'2020_1-2-4_Download'!$J$8</f>
        <v>Polen</v>
      </c>
      <c r="D2904" s="5" t="s">
        <v>181</v>
      </c>
      <c r="E2904" s="5" t="str">
        <f t="shared" si="0"/>
        <v>+37,7245508982036</v>
      </c>
      <c r="F2904" s="5">
        <f>'2020_1-2-4_Download'!J105</f>
        <v>37.724550898203596</v>
      </c>
    </row>
    <row r="2905" spans="1:6">
      <c r="A2905" s="5">
        <f>'2020_1-2-4_Download'!D106</f>
        <v>2011</v>
      </c>
      <c r="B2905" s="5" t="str">
        <f>'2020_1-2-4_Download'!C106</f>
        <v>Grafschaft Bentheim</v>
      </c>
      <c r="C2905" s="147" t="str">
        <f>'2020_1-2-4_Download'!$J$8</f>
        <v>Polen</v>
      </c>
      <c r="D2905" s="5" t="s">
        <v>181</v>
      </c>
      <c r="E2905" s="5" t="str">
        <f t="shared" si="0"/>
        <v>+115,853658536585</v>
      </c>
      <c r="F2905" s="5">
        <f>'2020_1-2-4_Download'!J106</f>
        <v>115.85365853658537</v>
      </c>
    </row>
    <row r="2906" spans="1:6">
      <c r="A2906" s="5">
        <f>'2020_1-2-4_Download'!D107</f>
        <v>2011</v>
      </c>
      <c r="B2906" s="5" t="str">
        <f>'2020_1-2-4_Download'!C107</f>
        <v>Leer</v>
      </c>
      <c r="C2906" s="147" t="str">
        <f>'2020_1-2-4_Download'!$J$8</f>
        <v>Polen</v>
      </c>
      <c r="D2906" s="5" t="s">
        <v>181</v>
      </c>
      <c r="E2906" s="5" t="str">
        <f t="shared" si="0"/>
        <v>+40,8521303258145</v>
      </c>
      <c r="F2906" s="5">
        <f>'2020_1-2-4_Download'!J107</f>
        <v>40.852130325814535</v>
      </c>
    </row>
    <row r="2907" spans="1:6">
      <c r="A2907" s="5">
        <f>'2020_1-2-4_Download'!D108</f>
        <v>2011</v>
      </c>
      <c r="B2907" s="5" t="str">
        <f>'2020_1-2-4_Download'!C108</f>
        <v>Oldenburg</v>
      </c>
      <c r="C2907" s="147" t="str">
        <f>'2020_1-2-4_Download'!$J$8</f>
        <v>Polen</v>
      </c>
      <c r="D2907" s="5" t="s">
        <v>181</v>
      </c>
      <c r="E2907" s="5" t="str">
        <f t="shared" si="0"/>
        <v>+146,059113300493</v>
      </c>
      <c r="F2907" s="5">
        <f>'2020_1-2-4_Download'!J108</f>
        <v>146.05911330049261</v>
      </c>
    </row>
    <row r="2908" spans="1:6">
      <c r="A2908" s="5">
        <f>'2020_1-2-4_Download'!D109</f>
        <v>2011</v>
      </c>
      <c r="B2908" s="5" t="str">
        <f>'2020_1-2-4_Download'!C109</f>
        <v>Osnabrück</v>
      </c>
      <c r="C2908" s="147" t="str">
        <f>'2020_1-2-4_Download'!$J$8</f>
        <v>Polen</v>
      </c>
      <c r="D2908" s="5" t="s">
        <v>181</v>
      </c>
      <c r="E2908" s="5" t="str">
        <f t="shared" si="0"/>
        <v>+124,567788898999</v>
      </c>
      <c r="F2908" s="5">
        <f>'2020_1-2-4_Download'!J109</f>
        <v>124.56778889899908</v>
      </c>
    </row>
    <row r="2909" spans="1:6">
      <c r="A2909" s="5">
        <f>'2020_1-2-4_Download'!D110</f>
        <v>2011</v>
      </c>
      <c r="B2909" s="5" t="str">
        <f>'2020_1-2-4_Download'!C110</f>
        <v>Vechta</v>
      </c>
      <c r="C2909" s="147" t="str">
        <f>'2020_1-2-4_Download'!$J$8</f>
        <v>Polen</v>
      </c>
      <c r="D2909" s="5" t="s">
        <v>181</v>
      </c>
      <c r="E2909" s="5" t="str">
        <f t="shared" si="0"/>
        <v>+114,128035320088</v>
      </c>
      <c r="F2909" s="5">
        <f>'2020_1-2-4_Download'!J110</f>
        <v>114.1280353200883</v>
      </c>
    </row>
    <row r="2910" spans="1:6">
      <c r="A2910" s="5">
        <f>'2020_1-2-4_Download'!D111</f>
        <v>2011</v>
      </c>
      <c r="B2910" s="5" t="str">
        <f>'2020_1-2-4_Download'!C111</f>
        <v>Wesermarsch</v>
      </c>
      <c r="C2910" s="147" t="str">
        <f>'2020_1-2-4_Download'!$J$8</f>
        <v>Polen</v>
      </c>
      <c r="D2910" s="5" t="s">
        <v>181</v>
      </c>
      <c r="E2910" s="5" t="str">
        <f t="shared" si="0"/>
        <v>+28,3707865168539</v>
      </c>
      <c r="F2910" s="5">
        <f>'2020_1-2-4_Download'!J111</f>
        <v>28.370786516853933</v>
      </c>
    </row>
    <row r="2911" spans="1:6">
      <c r="A2911" s="5">
        <f>'2020_1-2-4_Download'!D112</f>
        <v>2011</v>
      </c>
      <c r="B2911" s="5" t="str">
        <f>'2020_1-2-4_Download'!C112</f>
        <v>Wittmund</v>
      </c>
      <c r="C2911" s="147" t="str">
        <f>'2020_1-2-4_Download'!$J$8</f>
        <v>Polen</v>
      </c>
      <c r="D2911" s="5" t="s">
        <v>181</v>
      </c>
      <c r="E2911" s="5" t="str">
        <f t="shared" si="0"/>
        <v>+68,4782608695652</v>
      </c>
      <c r="F2911" s="5">
        <f>'2020_1-2-4_Download'!J112</f>
        <v>68.478260869565219</v>
      </c>
    </row>
    <row r="2912" spans="1:6">
      <c r="A2912" s="5">
        <f>'2020_1-2-4_Download'!D113</f>
        <v>2011</v>
      </c>
      <c r="B2912" s="5" t="str">
        <f>'2020_1-2-4_Download'!C113</f>
        <v>Statistische Region Weser-Ems</v>
      </c>
      <c r="C2912" s="147" t="str">
        <f>'2020_1-2-4_Download'!$J$8</f>
        <v>Polen</v>
      </c>
      <c r="D2912" s="5" t="s">
        <v>181</v>
      </c>
      <c r="E2912" s="5" t="str">
        <f t="shared" si="0"/>
        <v>+85,0474508938424</v>
      </c>
      <c r="F2912" s="5">
        <f>'2020_1-2-4_Download'!J113</f>
        <v>85.047450893842424</v>
      </c>
    </row>
    <row r="2913" spans="1:6">
      <c r="A2913" s="5">
        <f>'2020_1-2-4_Download'!D114</f>
        <v>2011</v>
      </c>
      <c r="B2913" s="5" t="str">
        <f>'2020_1-2-4_Download'!C114</f>
        <v>Niedersachsen</v>
      </c>
      <c r="C2913" s="147" t="str">
        <f>'2020_1-2-4_Download'!$J$8</f>
        <v>Polen</v>
      </c>
      <c r="D2913" s="5" t="s">
        <v>181</v>
      </c>
      <c r="E2913" s="5" t="str">
        <f t="shared" si="0"/>
        <v>+46,9780643568938</v>
      </c>
      <c r="F2913" s="5">
        <f>'2020_1-2-4_Download'!J114</f>
        <v>46.978064356893839</v>
      </c>
    </row>
    <row r="2914" spans="1:6">
      <c r="A2914" s="5">
        <f>'2020_1-2-4_Download'!D115</f>
        <v>2012</v>
      </c>
      <c r="B2914" s="5" t="str">
        <f>'2020_1-2-4_Download'!C115</f>
        <v>Braunschweig  Stadt</v>
      </c>
      <c r="C2914" s="147" t="str">
        <f>'2020_1-2-4_Download'!$J$8</f>
        <v>Polen</v>
      </c>
      <c r="D2914" s="5" t="s">
        <v>181</v>
      </c>
      <c r="E2914" s="5" t="str">
        <f t="shared" si="0"/>
        <v>+42,6364572605561</v>
      </c>
      <c r="F2914" s="5">
        <f>'2020_1-2-4_Download'!J115</f>
        <v>42.636457260556128</v>
      </c>
    </row>
    <row r="2915" spans="1:6">
      <c r="A2915" s="5">
        <f>'2020_1-2-4_Download'!D116</f>
        <v>2012</v>
      </c>
      <c r="B2915" s="5" t="str">
        <f>'2020_1-2-4_Download'!C116</f>
        <v>Salzgitter  Stadt</v>
      </c>
      <c r="C2915" s="147" t="str">
        <f>'2020_1-2-4_Download'!$J$8</f>
        <v>Polen</v>
      </c>
      <c r="D2915" s="5" t="s">
        <v>181</v>
      </c>
      <c r="E2915" s="5" t="str">
        <f t="shared" si="0"/>
        <v>+32,9650092081031</v>
      </c>
      <c r="F2915" s="5">
        <f>'2020_1-2-4_Download'!J116</f>
        <v>32.965009208103133</v>
      </c>
    </row>
    <row r="2916" spans="1:6">
      <c r="A2916" s="5">
        <f>'2020_1-2-4_Download'!D117</f>
        <v>2012</v>
      </c>
      <c r="B2916" s="5" t="str">
        <f>'2020_1-2-4_Download'!C117</f>
        <v>Wolfsburg  Stadt</v>
      </c>
      <c r="C2916" s="147" t="str">
        <f>'2020_1-2-4_Download'!$J$8</f>
        <v>Polen</v>
      </c>
      <c r="D2916" s="5" t="s">
        <v>181</v>
      </c>
      <c r="E2916" s="5" t="str">
        <f t="shared" si="0"/>
        <v>+41,6107382550336</v>
      </c>
      <c r="F2916" s="5">
        <f>'2020_1-2-4_Download'!J117</f>
        <v>41.61073825503356</v>
      </c>
    </row>
    <row r="2917" spans="1:6">
      <c r="A2917" s="5">
        <f>'2020_1-2-4_Download'!D118</f>
        <v>2012</v>
      </c>
      <c r="B2917" s="5" t="str">
        <f>'2020_1-2-4_Download'!C118</f>
        <v>Gifhorn</v>
      </c>
      <c r="C2917" s="147" t="str">
        <f>'2020_1-2-4_Download'!$J$8</f>
        <v>Polen</v>
      </c>
      <c r="D2917" s="5" t="s">
        <v>181</v>
      </c>
      <c r="E2917" s="5" t="str">
        <f t="shared" si="0"/>
        <v>+45,5066921606119</v>
      </c>
      <c r="F2917" s="5">
        <f>'2020_1-2-4_Download'!J118</f>
        <v>45.506692160611856</v>
      </c>
    </row>
    <row r="2918" spans="1:6">
      <c r="A2918" s="5">
        <f>'2020_1-2-4_Download'!D119</f>
        <v>2012</v>
      </c>
      <c r="B2918" s="5" t="str">
        <f>'2020_1-2-4_Download'!C119</f>
        <v>Goslar</v>
      </c>
      <c r="C2918" s="147" t="str">
        <f>'2020_1-2-4_Download'!$J$8</f>
        <v>Polen</v>
      </c>
      <c r="D2918" s="5" t="s">
        <v>181</v>
      </c>
      <c r="E2918" s="5" t="str">
        <f t="shared" si="0"/>
        <v>+20,6976744186047</v>
      </c>
      <c r="F2918" s="5">
        <f>'2020_1-2-4_Download'!J119</f>
        <v>20.697674418604652</v>
      </c>
    </row>
    <row r="2919" spans="1:6">
      <c r="A2919" s="5">
        <f>'2020_1-2-4_Download'!D120</f>
        <v>2012</v>
      </c>
      <c r="B2919" s="5" t="str">
        <f>'2020_1-2-4_Download'!C120</f>
        <v>Helmstedt</v>
      </c>
      <c r="C2919" s="147" t="str">
        <f>'2020_1-2-4_Download'!$J$8</f>
        <v>Polen</v>
      </c>
      <c r="D2919" s="5" t="s">
        <v>181</v>
      </c>
      <c r="E2919" s="5" t="str">
        <f t="shared" si="0"/>
        <v>+43,6708860759494</v>
      </c>
      <c r="F2919" s="5">
        <f>'2020_1-2-4_Download'!J120</f>
        <v>43.670886075949369</v>
      </c>
    </row>
    <row r="2920" spans="1:6">
      <c r="A2920" s="5">
        <f>'2020_1-2-4_Download'!D121</f>
        <v>2012</v>
      </c>
      <c r="B2920" s="5" t="str">
        <f>'2020_1-2-4_Download'!C121</f>
        <v>Northeim</v>
      </c>
      <c r="C2920" s="147" t="str">
        <f>'2020_1-2-4_Download'!$J$8</f>
        <v>Polen</v>
      </c>
      <c r="D2920" s="5" t="s">
        <v>181</v>
      </c>
      <c r="E2920" s="5" t="str">
        <f t="shared" si="0"/>
        <v>+6,25</v>
      </c>
      <c r="F2920" s="5">
        <f>'2020_1-2-4_Download'!J121</f>
        <v>6.25</v>
      </c>
    </row>
    <row r="2921" spans="1:6">
      <c r="A2921" s="5">
        <f>'2020_1-2-4_Download'!D122</f>
        <v>2012</v>
      </c>
      <c r="B2921" s="5" t="str">
        <f>'2020_1-2-4_Download'!C122</f>
        <v>Peine</v>
      </c>
      <c r="C2921" s="147" t="str">
        <f>'2020_1-2-4_Download'!$J$8</f>
        <v>Polen</v>
      </c>
      <c r="D2921" s="5" t="s">
        <v>181</v>
      </c>
      <c r="E2921" s="5" t="str">
        <f t="shared" si="0"/>
        <v>+57,5313807531381</v>
      </c>
      <c r="F2921" s="5">
        <f>'2020_1-2-4_Download'!J122</f>
        <v>57.531380753138073</v>
      </c>
    </row>
    <row r="2922" spans="1:6">
      <c r="A2922" s="5">
        <f>'2020_1-2-4_Download'!D123</f>
        <v>2012</v>
      </c>
      <c r="B2922" s="5" t="str">
        <f>'2020_1-2-4_Download'!C123</f>
        <v>Wolfenbüttel</v>
      </c>
      <c r="C2922" s="147" t="str">
        <f>'2020_1-2-4_Download'!$J$8</f>
        <v>Polen</v>
      </c>
      <c r="D2922" s="5" t="s">
        <v>181</v>
      </c>
      <c r="E2922" s="5" t="str">
        <f t="shared" si="0"/>
        <v>+65,0306748466258</v>
      </c>
      <c r="F2922" s="5">
        <f>'2020_1-2-4_Download'!J123</f>
        <v>65.030674846625772</v>
      </c>
    </row>
    <row r="2923" spans="1:6">
      <c r="A2923" s="5">
        <f>'2020_1-2-4_Download'!D124</f>
        <v>2012</v>
      </c>
      <c r="B2923" s="5" t="str">
        <f>'2020_1-2-4_Download'!C124</f>
        <v>Göttingen</v>
      </c>
      <c r="C2923" s="147" t="str">
        <f>'2020_1-2-4_Download'!$J$8</f>
        <v>Polen</v>
      </c>
      <c r="D2923" s="5" t="s">
        <v>181</v>
      </c>
      <c r="E2923" s="5" t="str">
        <f t="shared" si="0"/>
        <v>+0,303336703741153</v>
      </c>
      <c r="F2923" s="5">
        <f>'2020_1-2-4_Download'!J124</f>
        <v>0.30333670374115268</v>
      </c>
    </row>
    <row r="2924" spans="1:6">
      <c r="A2924" s="5">
        <f>'2020_1-2-4_Download'!D125</f>
        <v>2012</v>
      </c>
      <c r="B2924" s="5" t="str">
        <f>'2020_1-2-4_Download'!C125</f>
        <v>Statistische Region Braunschweig</v>
      </c>
      <c r="C2924" s="147" t="str">
        <f>'2020_1-2-4_Download'!$J$8</f>
        <v>Polen</v>
      </c>
      <c r="D2924" s="5" t="s">
        <v>181</v>
      </c>
      <c r="E2924" s="5" t="str">
        <f t="shared" si="0"/>
        <v>+34,4343262849205</v>
      </c>
      <c r="F2924" s="5">
        <f>'2020_1-2-4_Download'!J125</f>
        <v>34.434326284920509</v>
      </c>
    </row>
    <row r="2925" spans="1:6">
      <c r="A2925" s="5">
        <f>'2020_1-2-4_Download'!D126</f>
        <v>2012</v>
      </c>
      <c r="B2925" s="5" t="str">
        <f>'2020_1-2-4_Download'!C126</f>
        <v>Hannover  Region</v>
      </c>
      <c r="C2925" s="147" t="str">
        <f>'2020_1-2-4_Download'!$J$8</f>
        <v>Polen</v>
      </c>
      <c r="D2925" s="5" t="s">
        <v>181</v>
      </c>
      <c r="E2925" s="5" t="str">
        <f t="shared" si="0"/>
        <v>+47,0401825326404</v>
      </c>
      <c r="F2925" s="5">
        <f>'2020_1-2-4_Download'!J126</f>
        <v>47.040182532640387</v>
      </c>
    </row>
    <row r="2926" spans="1:6">
      <c r="A2926" s="5">
        <f>'2020_1-2-4_Download'!D127</f>
        <v>2012</v>
      </c>
      <c r="B2926" s="5" t="str">
        <f>'2020_1-2-4_Download'!C127</f>
        <v>dav. Hannover  Lhst.</v>
      </c>
      <c r="C2926" s="147" t="str">
        <f>'2020_1-2-4_Download'!$J$8</f>
        <v>Polen</v>
      </c>
      <c r="D2926" s="5" t="s">
        <v>181</v>
      </c>
      <c r="E2926" s="5" t="str">
        <f t="shared" si="0"/>
        <v>+51,1499148211244</v>
      </c>
      <c r="F2926" s="5">
        <f>'2020_1-2-4_Download'!J127</f>
        <v>51.149914821124362</v>
      </c>
    </row>
    <row r="2927" spans="1:6">
      <c r="A2927" s="5">
        <f>'2020_1-2-4_Download'!D128</f>
        <v>2012</v>
      </c>
      <c r="B2927" s="5" t="str">
        <f>'2020_1-2-4_Download'!C128</f>
        <v>dav. Hannover  Umland</v>
      </c>
      <c r="C2927" s="147" t="str">
        <f>'2020_1-2-4_Download'!$J$8</f>
        <v>Polen</v>
      </c>
      <c r="D2927" s="5" t="s">
        <v>181</v>
      </c>
      <c r="E2927" s="5" t="str">
        <f t="shared" ref="E2927:E2990" si="1">IF(F2927&gt;0,"+"&amp;F2927,F2927)</f>
        <v>+40,9959285937989</v>
      </c>
      <c r="F2927" s="5">
        <f>'2020_1-2-4_Download'!J128</f>
        <v>40.995928593798936</v>
      </c>
    </row>
    <row r="2928" spans="1:6">
      <c r="A2928" s="5">
        <f>'2020_1-2-4_Download'!D129</f>
        <v>2012</v>
      </c>
      <c r="B2928" s="5" t="str">
        <f>'2020_1-2-4_Download'!C129</f>
        <v>Diepholz</v>
      </c>
      <c r="C2928" s="147" t="str">
        <f>'2020_1-2-4_Download'!$J$8</f>
        <v>Polen</v>
      </c>
      <c r="D2928" s="5" t="s">
        <v>181</v>
      </c>
      <c r="E2928" s="5" t="str">
        <f t="shared" si="1"/>
        <v>+101,724137931034</v>
      </c>
      <c r="F2928" s="5">
        <f>'2020_1-2-4_Download'!J129</f>
        <v>101.72413793103448</v>
      </c>
    </row>
    <row r="2929" spans="1:6">
      <c r="A2929" s="5">
        <f>'2020_1-2-4_Download'!D130</f>
        <v>2012</v>
      </c>
      <c r="B2929" s="5" t="str">
        <f>'2020_1-2-4_Download'!C130</f>
        <v>Hameln-Pyrmont</v>
      </c>
      <c r="C2929" s="147" t="str">
        <f>'2020_1-2-4_Download'!$J$8</f>
        <v>Polen</v>
      </c>
      <c r="D2929" s="5" t="s">
        <v>181</v>
      </c>
      <c r="E2929" s="5" t="str">
        <f t="shared" si="1"/>
        <v>+12,3239436619718</v>
      </c>
      <c r="F2929" s="5">
        <f>'2020_1-2-4_Download'!J130</f>
        <v>12.32394366197183</v>
      </c>
    </row>
    <row r="2930" spans="1:6">
      <c r="A2930" s="5">
        <f>'2020_1-2-4_Download'!D131</f>
        <v>2012</v>
      </c>
      <c r="B2930" s="5" t="str">
        <f>'2020_1-2-4_Download'!C131</f>
        <v>Hildesheim</v>
      </c>
      <c r="C2930" s="147" t="str">
        <f>'2020_1-2-4_Download'!$J$8</f>
        <v>Polen</v>
      </c>
      <c r="D2930" s="5" t="s">
        <v>181</v>
      </c>
      <c r="E2930" s="5" t="str">
        <f t="shared" si="1"/>
        <v>+28,0898876404494</v>
      </c>
      <c r="F2930" s="5">
        <f>'2020_1-2-4_Download'!J131</f>
        <v>28.089887640449437</v>
      </c>
    </row>
    <row r="2931" spans="1:6">
      <c r="A2931" s="5">
        <f>'2020_1-2-4_Download'!D132</f>
        <v>2012</v>
      </c>
      <c r="B2931" s="5" t="str">
        <f>'2020_1-2-4_Download'!C132</f>
        <v>Holzminden</v>
      </c>
      <c r="C2931" s="147" t="str">
        <f>'2020_1-2-4_Download'!$J$8</f>
        <v>Polen</v>
      </c>
      <c r="D2931" s="5" t="s">
        <v>181</v>
      </c>
      <c r="E2931" s="5" t="str">
        <f t="shared" si="1"/>
        <v>+2,23463687150838</v>
      </c>
      <c r="F2931" s="5">
        <f>'2020_1-2-4_Download'!J132</f>
        <v>2.2346368715083798</v>
      </c>
    </row>
    <row r="2932" spans="1:6">
      <c r="A2932" s="5">
        <f>'2020_1-2-4_Download'!D133</f>
        <v>2012</v>
      </c>
      <c r="B2932" s="5" t="str">
        <f>'2020_1-2-4_Download'!C133</f>
        <v>Nienburg (Weser)</v>
      </c>
      <c r="C2932" s="147" t="str">
        <f>'2020_1-2-4_Download'!$J$8</f>
        <v>Polen</v>
      </c>
      <c r="D2932" s="5" t="s">
        <v>181</v>
      </c>
      <c r="E2932" s="5" t="str">
        <f t="shared" si="1"/>
        <v>+51,0373443983403</v>
      </c>
      <c r="F2932" s="5">
        <f>'2020_1-2-4_Download'!J133</f>
        <v>51.037344398340252</v>
      </c>
    </row>
    <row r="2933" spans="1:6">
      <c r="A2933" s="5">
        <f>'2020_1-2-4_Download'!D134</f>
        <v>2012</v>
      </c>
      <c r="B2933" s="5" t="str">
        <f>'2020_1-2-4_Download'!C134</f>
        <v>Schaumburg</v>
      </c>
      <c r="C2933" s="147" t="str">
        <f>'2020_1-2-4_Download'!$J$8</f>
        <v>Polen</v>
      </c>
      <c r="D2933" s="5" t="s">
        <v>181</v>
      </c>
      <c r="E2933" s="5" t="str">
        <f t="shared" si="1"/>
        <v>+52,9215358931553</v>
      </c>
      <c r="F2933" s="5">
        <f>'2020_1-2-4_Download'!J134</f>
        <v>52.921535893155259</v>
      </c>
    </row>
    <row r="2934" spans="1:6">
      <c r="A2934" s="5">
        <f>'2020_1-2-4_Download'!D135</f>
        <v>2012</v>
      </c>
      <c r="B2934" s="5" t="str">
        <f>'2020_1-2-4_Download'!C135</f>
        <v>Statistische Region Hannover</v>
      </c>
      <c r="C2934" s="147" t="str">
        <f>'2020_1-2-4_Download'!$J$8</f>
        <v>Polen</v>
      </c>
      <c r="D2934" s="5" t="s">
        <v>181</v>
      </c>
      <c r="E2934" s="5" t="str">
        <f t="shared" si="1"/>
        <v>+47,0742358078603</v>
      </c>
      <c r="F2934" s="5">
        <f>'2020_1-2-4_Download'!J135</f>
        <v>47.074235807860262</v>
      </c>
    </row>
    <row r="2935" spans="1:6">
      <c r="A2935" s="5">
        <f>'2020_1-2-4_Download'!D136</f>
        <v>2012</v>
      </c>
      <c r="B2935" s="5" t="str">
        <f>'2020_1-2-4_Download'!C136</f>
        <v>Celle</v>
      </c>
      <c r="C2935" s="147" t="str">
        <f>'2020_1-2-4_Download'!$J$8</f>
        <v>Polen</v>
      </c>
      <c r="D2935" s="5" t="s">
        <v>181</v>
      </c>
      <c r="E2935" s="5" t="str">
        <f t="shared" si="1"/>
        <v>+54,1567695961995</v>
      </c>
      <c r="F2935" s="5">
        <f>'2020_1-2-4_Download'!J136</f>
        <v>54.156769596199524</v>
      </c>
    </row>
    <row r="2936" spans="1:6">
      <c r="A2936" s="5">
        <f>'2020_1-2-4_Download'!D137</f>
        <v>2012</v>
      </c>
      <c r="B2936" s="5" t="str">
        <f>'2020_1-2-4_Download'!C137</f>
        <v>Cuxhaven</v>
      </c>
      <c r="C2936" s="147" t="str">
        <f>'2020_1-2-4_Download'!$J$8</f>
        <v>Polen</v>
      </c>
      <c r="D2936" s="5" t="s">
        <v>181</v>
      </c>
      <c r="E2936" s="5" t="str">
        <f t="shared" si="1"/>
        <v>+43,4272300469484</v>
      </c>
      <c r="F2936" s="5">
        <f>'2020_1-2-4_Download'!J137</f>
        <v>43.42723004694836</v>
      </c>
    </row>
    <row r="2937" spans="1:6">
      <c r="A2937" s="5">
        <f>'2020_1-2-4_Download'!D138</f>
        <v>2012</v>
      </c>
      <c r="B2937" s="5" t="str">
        <f>'2020_1-2-4_Download'!C138</f>
        <v>Harburg</v>
      </c>
      <c r="C2937" s="147" t="str">
        <f>'2020_1-2-4_Download'!$J$8</f>
        <v>Polen</v>
      </c>
      <c r="D2937" s="5" t="s">
        <v>181</v>
      </c>
      <c r="E2937" s="5" t="str">
        <f t="shared" si="1"/>
        <v>+77,7904328018223</v>
      </c>
      <c r="F2937" s="5">
        <f>'2020_1-2-4_Download'!J138</f>
        <v>77.79043280182232</v>
      </c>
    </row>
    <row r="2938" spans="1:6">
      <c r="A2938" s="5">
        <f>'2020_1-2-4_Download'!D139</f>
        <v>2012</v>
      </c>
      <c r="B2938" s="5" t="str">
        <f>'2020_1-2-4_Download'!C139</f>
        <v>Lüchow-Dannenberg</v>
      </c>
      <c r="C2938" s="147" t="str">
        <f>'2020_1-2-4_Download'!$J$8</f>
        <v>Polen</v>
      </c>
      <c r="D2938" s="5" t="s">
        <v>181</v>
      </c>
      <c r="E2938" s="5" t="str">
        <f t="shared" si="1"/>
        <v>+58,7234042553191</v>
      </c>
      <c r="F2938" s="5">
        <f>'2020_1-2-4_Download'!J139</f>
        <v>58.723404255319146</v>
      </c>
    </row>
    <row r="2939" spans="1:6">
      <c r="A2939" s="5">
        <f>'2020_1-2-4_Download'!D140</f>
        <v>2012</v>
      </c>
      <c r="B2939" s="5" t="str">
        <f>'2020_1-2-4_Download'!C140</f>
        <v>Lüneburg</v>
      </c>
      <c r="C2939" s="147" t="str">
        <f>'2020_1-2-4_Download'!$J$8</f>
        <v>Polen</v>
      </c>
      <c r="D2939" s="5" t="s">
        <v>181</v>
      </c>
      <c r="E2939" s="5" t="str">
        <f t="shared" si="1"/>
        <v>+67,5213675213675</v>
      </c>
      <c r="F2939" s="5">
        <f>'2020_1-2-4_Download'!J140</f>
        <v>67.521367521367523</v>
      </c>
    </row>
    <row r="2940" spans="1:6">
      <c r="A2940" s="5">
        <f>'2020_1-2-4_Download'!D141</f>
        <v>2012</v>
      </c>
      <c r="B2940" s="5" t="str">
        <f>'2020_1-2-4_Download'!C141</f>
        <v>Osterholz</v>
      </c>
      <c r="C2940" s="147" t="str">
        <f>'2020_1-2-4_Download'!$J$8</f>
        <v>Polen</v>
      </c>
      <c r="D2940" s="5" t="s">
        <v>181</v>
      </c>
      <c r="E2940" s="5" t="str">
        <f t="shared" si="1"/>
        <v>+109,505703422053</v>
      </c>
      <c r="F2940" s="5">
        <f>'2020_1-2-4_Download'!J141</f>
        <v>109.50570342205323</v>
      </c>
    </row>
    <row r="2941" spans="1:6">
      <c r="A2941" s="5">
        <f>'2020_1-2-4_Download'!D142</f>
        <v>2012</v>
      </c>
      <c r="B2941" s="5" t="str">
        <f>'2020_1-2-4_Download'!C142</f>
        <v>Rotenburg (Wümme)</v>
      </c>
      <c r="C2941" s="147" t="str">
        <f>'2020_1-2-4_Download'!$J$8</f>
        <v>Polen</v>
      </c>
      <c r="D2941" s="5" t="s">
        <v>181</v>
      </c>
      <c r="E2941" s="5" t="str">
        <f t="shared" si="1"/>
        <v>+47,2496473906911</v>
      </c>
      <c r="F2941" s="5">
        <f>'2020_1-2-4_Download'!J142</f>
        <v>47.249647390691116</v>
      </c>
    </row>
    <row r="2942" spans="1:6">
      <c r="A2942" s="5">
        <f>'2020_1-2-4_Download'!D143</f>
        <v>2012</v>
      </c>
      <c r="B2942" s="5" t="str">
        <f>'2020_1-2-4_Download'!C143</f>
        <v>Heidekreis</v>
      </c>
      <c r="C2942" s="147" t="str">
        <f>'2020_1-2-4_Download'!$J$8</f>
        <v>Polen</v>
      </c>
      <c r="D2942" s="5" t="s">
        <v>181</v>
      </c>
      <c r="E2942" s="5" t="str">
        <f t="shared" si="1"/>
        <v>+76,2931034482759</v>
      </c>
      <c r="F2942" s="5">
        <f>'2020_1-2-4_Download'!J143</f>
        <v>76.293103448275858</v>
      </c>
    </row>
    <row r="2943" spans="1:6">
      <c r="A2943" s="5">
        <f>'2020_1-2-4_Download'!D144</f>
        <v>2012</v>
      </c>
      <c r="B2943" s="5" t="str">
        <f>'2020_1-2-4_Download'!C144</f>
        <v>Stade</v>
      </c>
      <c r="C2943" s="147" t="str">
        <f>'2020_1-2-4_Download'!$J$8</f>
        <v>Polen</v>
      </c>
      <c r="D2943" s="5" t="s">
        <v>181</v>
      </c>
      <c r="E2943" s="5" t="str">
        <f t="shared" si="1"/>
        <v>+158,059914407989</v>
      </c>
      <c r="F2943" s="5">
        <f>'2020_1-2-4_Download'!J144</f>
        <v>158.0599144079886</v>
      </c>
    </row>
    <row r="2944" spans="1:6">
      <c r="A2944" s="5">
        <f>'2020_1-2-4_Download'!D145</f>
        <v>2012</v>
      </c>
      <c r="B2944" s="5" t="str">
        <f>'2020_1-2-4_Download'!C145</f>
        <v>Uelzen</v>
      </c>
      <c r="C2944" s="147" t="str">
        <f>'2020_1-2-4_Download'!$J$8</f>
        <v>Polen</v>
      </c>
      <c r="D2944" s="5" t="s">
        <v>181</v>
      </c>
      <c r="E2944" s="5" t="str">
        <f t="shared" si="1"/>
        <v>+52,3809523809524</v>
      </c>
      <c r="F2944" s="5">
        <f>'2020_1-2-4_Download'!J145</f>
        <v>52.38095238095238</v>
      </c>
    </row>
    <row r="2945" spans="1:6">
      <c r="A2945" s="5">
        <f>'2020_1-2-4_Download'!D146</f>
        <v>2012</v>
      </c>
      <c r="B2945" s="5" t="str">
        <f>'2020_1-2-4_Download'!C146</f>
        <v>Verden</v>
      </c>
      <c r="C2945" s="147" t="str">
        <f>'2020_1-2-4_Download'!$J$8</f>
        <v>Polen</v>
      </c>
      <c r="D2945" s="5" t="s">
        <v>181</v>
      </c>
      <c r="E2945" s="5" t="str">
        <f t="shared" si="1"/>
        <v>+63,0044843049327</v>
      </c>
      <c r="F2945" s="5">
        <f>'2020_1-2-4_Download'!J146</f>
        <v>63.004484304932738</v>
      </c>
    </row>
    <row r="2946" spans="1:6">
      <c r="A2946" s="5">
        <f>'2020_1-2-4_Download'!D147</f>
        <v>2012</v>
      </c>
      <c r="B2946" s="5" t="str">
        <f>'2020_1-2-4_Download'!C147</f>
        <v>Statistische Region Lüneburg</v>
      </c>
      <c r="C2946" s="147" t="str">
        <f>'2020_1-2-4_Download'!$J$8</f>
        <v>Polen</v>
      </c>
      <c r="D2946" s="5" t="s">
        <v>181</v>
      </c>
      <c r="E2946" s="5" t="str">
        <f t="shared" si="1"/>
        <v>+76,5215787532276</v>
      </c>
      <c r="F2946" s="5">
        <f>'2020_1-2-4_Download'!J147</f>
        <v>76.521578753227587</v>
      </c>
    </row>
    <row r="2947" spans="1:6">
      <c r="A2947" s="5">
        <f>'2020_1-2-4_Download'!D148</f>
        <v>2012</v>
      </c>
      <c r="B2947" s="5" t="str">
        <f>'2020_1-2-4_Download'!C148</f>
        <v>Delmenhorst  Stadt</v>
      </c>
      <c r="C2947" s="147" t="str">
        <f>'2020_1-2-4_Download'!$J$8</f>
        <v>Polen</v>
      </c>
      <c r="D2947" s="5" t="s">
        <v>181</v>
      </c>
      <c r="E2947" s="5" t="str">
        <f t="shared" si="1"/>
        <v>+66,5330661322645</v>
      </c>
      <c r="F2947" s="5">
        <f>'2020_1-2-4_Download'!J148</f>
        <v>66.533066132264523</v>
      </c>
    </row>
    <row r="2948" spans="1:6">
      <c r="A2948" s="5">
        <f>'2020_1-2-4_Download'!D149</f>
        <v>2012</v>
      </c>
      <c r="B2948" s="5" t="str">
        <f>'2020_1-2-4_Download'!C149</f>
        <v>Emden  Stadt</v>
      </c>
      <c r="C2948" s="147" t="str">
        <f>'2020_1-2-4_Download'!$J$8</f>
        <v>Polen</v>
      </c>
      <c r="D2948" s="5" t="s">
        <v>181</v>
      </c>
      <c r="E2948" s="5" t="str">
        <f t="shared" si="1"/>
        <v>+49,6296296296296</v>
      </c>
      <c r="F2948" s="5">
        <f>'2020_1-2-4_Download'!J149</f>
        <v>49.629629629629626</v>
      </c>
    </row>
    <row r="2949" spans="1:6">
      <c r="A2949" s="5">
        <f>'2020_1-2-4_Download'!D150</f>
        <v>2012</v>
      </c>
      <c r="B2949" s="5" t="str">
        <f>'2020_1-2-4_Download'!C150</f>
        <v>Oldenburg(Oldb)  Stadt</v>
      </c>
      <c r="C2949" s="147" t="str">
        <f>'2020_1-2-4_Download'!$J$8</f>
        <v>Polen</v>
      </c>
      <c r="D2949" s="5" t="s">
        <v>181</v>
      </c>
      <c r="E2949" s="5" t="str">
        <f t="shared" si="1"/>
        <v>+14,965034965035</v>
      </c>
      <c r="F2949" s="5">
        <f>'2020_1-2-4_Download'!J150</f>
        <v>14.965034965034965</v>
      </c>
    </row>
    <row r="2950" spans="1:6">
      <c r="A2950" s="5">
        <f>'2020_1-2-4_Download'!D151</f>
        <v>2012</v>
      </c>
      <c r="B2950" s="5" t="str">
        <f>'2020_1-2-4_Download'!C151</f>
        <v>Osnabrück  Stadt</v>
      </c>
      <c r="C2950" s="147" t="str">
        <f>'2020_1-2-4_Download'!$J$8</f>
        <v>Polen</v>
      </c>
      <c r="D2950" s="5" t="s">
        <v>181</v>
      </c>
      <c r="E2950" s="5" t="str">
        <f t="shared" si="1"/>
        <v>+73,9903069466882</v>
      </c>
      <c r="F2950" s="5">
        <f>'2020_1-2-4_Download'!J151</f>
        <v>73.990306946688207</v>
      </c>
    </row>
    <row r="2951" spans="1:6">
      <c r="A2951" s="5">
        <f>'2020_1-2-4_Download'!D152</f>
        <v>2012</v>
      </c>
      <c r="B2951" s="5" t="str">
        <f>'2020_1-2-4_Download'!C152</f>
        <v>Wilhelmshaven  Stadt</v>
      </c>
      <c r="C2951" s="147" t="str">
        <f>'2020_1-2-4_Download'!$J$8</f>
        <v>Polen</v>
      </c>
      <c r="D2951" s="5" t="s">
        <v>181</v>
      </c>
      <c r="E2951" s="5" t="str">
        <f t="shared" si="1"/>
        <v>+172,897196261682</v>
      </c>
      <c r="F2951" s="5">
        <f>'2020_1-2-4_Download'!J152</f>
        <v>172.89719626168224</v>
      </c>
    </row>
    <row r="2952" spans="1:6">
      <c r="A2952" s="5">
        <f>'2020_1-2-4_Download'!D153</f>
        <v>2012</v>
      </c>
      <c r="B2952" s="5" t="str">
        <f>'2020_1-2-4_Download'!C153</f>
        <v>Ammerland</v>
      </c>
      <c r="C2952" s="147" t="str">
        <f>'2020_1-2-4_Download'!$J$8</f>
        <v>Polen</v>
      </c>
      <c r="D2952" s="5" t="s">
        <v>181</v>
      </c>
      <c r="E2952" s="5" t="str">
        <f t="shared" si="1"/>
        <v>+280,442804428044</v>
      </c>
      <c r="F2952" s="5">
        <f>'2020_1-2-4_Download'!J153</f>
        <v>280.44280442804427</v>
      </c>
    </row>
    <row r="2953" spans="1:6">
      <c r="A2953" s="5">
        <f>'2020_1-2-4_Download'!D154</f>
        <v>2012</v>
      </c>
      <c r="B2953" s="5" t="str">
        <f>'2020_1-2-4_Download'!C154</f>
        <v>Aurich</v>
      </c>
      <c r="C2953" s="147" t="str">
        <f>'2020_1-2-4_Download'!$J$8</f>
        <v>Polen</v>
      </c>
      <c r="D2953" s="5" t="s">
        <v>181</v>
      </c>
      <c r="E2953" s="5" t="str">
        <f t="shared" si="1"/>
        <v>+153,184713375796</v>
      </c>
      <c r="F2953" s="5">
        <f>'2020_1-2-4_Download'!J154</f>
        <v>153.18471337579618</v>
      </c>
    </row>
    <row r="2954" spans="1:6">
      <c r="A2954" s="5">
        <f>'2020_1-2-4_Download'!D155</f>
        <v>2012</v>
      </c>
      <c r="B2954" s="5" t="str">
        <f>'2020_1-2-4_Download'!C155</f>
        <v>Cloppenburg</v>
      </c>
      <c r="C2954" s="147" t="str">
        <f>'2020_1-2-4_Download'!$J$8</f>
        <v>Polen</v>
      </c>
      <c r="D2954" s="5" t="s">
        <v>181</v>
      </c>
      <c r="E2954" s="5" t="str">
        <f t="shared" si="1"/>
        <v>+176,598465473146</v>
      </c>
      <c r="F2954" s="5">
        <f>'2020_1-2-4_Download'!J155</f>
        <v>176.59846547314578</v>
      </c>
    </row>
    <row r="2955" spans="1:6">
      <c r="A2955" s="5">
        <f>'2020_1-2-4_Download'!D156</f>
        <v>2012</v>
      </c>
      <c r="B2955" s="5" t="str">
        <f>'2020_1-2-4_Download'!C156</f>
        <v>Emsland</v>
      </c>
      <c r="C2955" s="147" t="str">
        <f>'2020_1-2-4_Download'!$J$8</f>
        <v>Polen</v>
      </c>
      <c r="D2955" s="5" t="s">
        <v>181</v>
      </c>
      <c r="E2955" s="5" t="str">
        <f t="shared" si="1"/>
        <v>+149,353846153846</v>
      </c>
      <c r="F2955" s="5">
        <f>'2020_1-2-4_Download'!J156</f>
        <v>149.35384615384615</v>
      </c>
    </row>
    <row r="2956" spans="1:6">
      <c r="A2956" s="5">
        <f>'2020_1-2-4_Download'!D157</f>
        <v>2012</v>
      </c>
      <c r="B2956" s="5" t="str">
        <f>'2020_1-2-4_Download'!C157</f>
        <v>Friesland</v>
      </c>
      <c r="C2956" s="147" t="str">
        <f>'2020_1-2-4_Download'!$J$8</f>
        <v>Polen</v>
      </c>
      <c r="D2956" s="5" t="s">
        <v>181</v>
      </c>
      <c r="E2956" s="5" t="str">
        <f t="shared" si="1"/>
        <v>+57,4850299401198</v>
      </c>
      <c r="F2956" s="5">
        <f>'2020_1-2-4_Download'!J157</f>
        <v>57.485029940119759</v>
      </c>
    </row>
    <row r="2957" spans="1:6">
      <c r="A2957" s="5">
        <f>'2020_1-2-4_Download'!D158</f>
        <v>2012</v>
      </c>
      <c r="B2957" s="5" t="str">
        <f>'2020_1-2-4_Download'!C158</f>
        <v>Grafschaft Bentheim</v>
      </c>
      <c r="C2957" s="147" t="str">
        <f>'2020_1-2-4_Download'!$J$8</f>
        <v>Polen</v>
      </c>
      <c r="D2957" s="5" t="s">
        <v>181</v>
      </c>
      <c r="E2957" s="5" t="str">
        <f t="shared" si="1"/>
        <v>+237,5</v>
      </c>
      <c r="F2957" s="5">
        <f>'2020_1-2-4_Download'!J158</f>
        <v>237.5</v>
      </c>
    </row>
    <row r="2958" spans="1:6">
      <c r="A2958" s="5">
        <f>'2020_1-2-4_Download'!D159</f>
        <v>2012</v>
      </c>
      <c r="B2958" s="5" t="str">
        <f>'2020_1-2-4_Download'!C159</f>
        <v>Leer</v>
      </c>
      <c r="C2958" s="147" t="str">
        <f>'2020_1-2-4_Download'!$J$8</f>
        <v>Polen</v>
      </c>
      <c r="D2958" s="5" t="s">
        <v>181</v>
      </c>
      <c r="E2958" s="5" t="str">
        <f t="shared" si="1"/>
        <v>+68,922305764411</v>
      </c>
      <c r="F2958" s="5">
        <f>'2020_1-2-4_Download'!J159</f>
        <v>68.922305764411021</v>
      </c>
    </row>
    <row r="2959" spans="1:6">
      <c r="A2959" s="5">
        <f>'2020_1-2-4_Download'!D160</f>
        <v>2012</v>
      </c>
      <c r="B2959" s="5" t="str">
        <f>'2020_1-2-4_Download'!C160</f>
        <v>Oldenburg</v>
      </c>
      <c r="C2959" s="147" t="str">
        <f>'2020_1-2-4_Download'!$J$8</f>
        <v>Polen</v>
      </c>
      <c r="D2959" s="5" t="s">
        <v>181</v>
      </c>
      <c r="E2959" s="5" t="str">
        <f t="shared" si="1"/>
        <v>+208,866995073892</v>
      </c>
      <c r="F2959" s="5">
        <f>'2020_1-2-4_Download'!J160</f>
        <v>208.86699507389162</v>
      </c>
    </row>
    <row r="2960" spans="1:6">
      <c r="A2960" s="5">
        <f>'2020_1-2-4_Download'!D161</f>
        <v>2012</v>
      </c>
      <c r="B2960" s="5" t="str">
        <f>'2020_1-2-4_Download'!C161</f>
        <v>Osnabrück</v>
      </c>
      <c r="C2960" s="147" t="str">
        <f>'2020_1-2-4_Download'!$J$8</f>
        <v>Polen</v>
      </c>
      <c r="D2960" s="5" t="s">
        <v>181</v>
      </c>
      <c r="E2960" s="5" t="str">
        <f t="shared" si="1"/>
        <v>+170,791628753412</v>
      </c>
      <c r="F2960" s="5">
        <f>'2020_1-2-4_Download'!J161</f>
        <v>170.7916287534122</v>
      </c>
    </row>
    <row r="2961" spans="1:6">
      <c r="A2961" s="5">
        <f>'2020_1-2-4_Download'!D162</f>
        <v>2012</v>
      </c>
      <c r="B2961" s="5" t="str">
        <f>'2020_1-2-4_Download'!C162</f>
        <v>Vechta</v>
      </c>
      <c r="C2961" s="147" t="str">
        <f>'2020_1-2-4_Download'!$J$8</f>
        <v>Polen</v>
      </c>
      <c r="D2961" s="5" t="s">
        <v>181</v>
      </c>
      <c r="E2961" s="5" t="str">
        <f t="shared" si="1"/>
        <v>+143,9293598234</v>
      </c>
      <c r="F2961" s="5">
        <f>'2020_1-2-4_Download'!J162</f>
        <v>143.92935982339955</v>
      </c>
    </row>
    <row r="2962" spans="1:6">
      <c r="A2962" s="5">
        <f>'2020_1-2-4_Download'!D163</f>
        <v>2012</v>
      </c>
      <c r="B2962" s="5" t="str">
        <f>'2020_1-2-4_Download'!C163</f>
        <v>Wesermarsch</v>
      </c>
      <c r="C2962" s="147" t="str">
        <f>'2020_1-2-4_Download'!$J$8</f>
        <v>Polen</v>
      </c>
      <c r="D2962" s="5" t="s">
        <v>181</v>
      </c>
      <c r="E2962" s="5" t="str">
        <f t="shared" si="1"/>
        <v>+42,1348314606742</v>
      </c>
      <c r="F2962" s="5">
        <f>'2020_1-2-4_Download'!J163</f>
        <v>42.134831460674157</v>
      </c>
    </row>
    <row r="2963" spans="1:6">
      <c r="A2963" s="5">
        <f>'2020_1-2-4_Download'!D164</f>
        <v>2012</v>
      </c>
      <c r="B2963" s="5" t="str">
        <f>'2020_1-2-4_Download'!C164</f>
        <v>Wittmund</v>
      </c>
      <c r="C2963" s="147" t="str">
        <f>'2020_1-2-4_Download'!$J$8</f>
        <v>Polen</v>
      </c>
      <c r="D2963" s="5" t="s">
        <v>181</v>
      </c>
      <c r="E2963" s="5" t="str">
        <f t="shared" si="1"/>
        <v>+100</v>
      </c>
      <c r="F2963" s="5">
        <f>'2020_1-2-4_Download'!J164</f>
        <v>100</v>
      </c>
    </row>
    <row r="2964" spans="1:6">
      <c r="A2964" s="5">
        <f>'2020_1-2-4_Download'!D165</f>
        <v>2012</v>
      </c>
      <c r="B2964" s="5" t="str">
        <f>'2020_1-2-4_Download'!C165</f>
        <v>Statistische Region Weser-Ems</v>
      </c>
      <c r="C2964" s="147" t="str">
        <f>'2020_1-2-4_Download'!$J$8</f>
        <v>Polen</v>
      </c>
      <c r="D2964" s="5" t="s">
        <v>181</v>
      </c>
      <c r="E2964" s="5" t="str">
        <f t="shared" si="1"/>
        <v>+130,99757227985</v>
      </c>
      <c r="F2964" s="5">
        <f>'2020_1-2-4_Download'!J165</f>
        <v>130.99757227984992</v>
      </c>
    </row>
    <row r="2965" spans="1:6">
      <c r="A2965" s="5">
        <f>'2020_1-2-4_Download'!D166</f>
        <v>2012</v>
      </c>
      <c r="B2965" s="5" t="str">
        <f>'2020_1-2-4_Download'!C166</f>
        <v>Niedersachsen</v>
      </c>
      <c r="C2965" s="147" t="str">
        <f>'2020_1-2-4_Download'!$J$8</f>
        <v>Polen</v>
      </c>
      <c r="D2965" s="5" t="s">
        <v>181</v>
      </c>
      <c r="E2965" s="5" t="str">
        <f t="shared" si="1"/>
        <v>+72,9367846234535</v>
      </c>
      <c r="F2965" s="5">
        <f>'2020_1-2-4_Download'!J166</f>
        <v>72.936784623453548</v>
      </c>
    </row>
    <row r="2966" spans="1:6">
      <c r="A2966" s="5">
        <f>'2020_1-2-4_Download'!D167</f>
        <v>2013</v>
      </c>
      <c r="B2966" s="5" t="str">
        <f>'2020_1-2-4_Download'!C167</f>
        <v>Braunschweig  Stadt</v>
      </c>
      <c r="C2966" s="147" t="str">
        <f>'2020_1-2-4_Download'!$J$8</f>
        <v>Polen</v>
      </c>
      <c r="D2966" s="5" t="s">
        <v>181</v>
      </c>
      <c r="E2966" s="5" t="str">
        <f t="shared" si="1"/>
        <v>+60,4016477857878</v>
      </c>
      <c r="F2966" s="5">
        <f>'2020_1-2-4_Download'!J167</f>
        <v>60.401647785787844</v>
      </c>
    </row>
    <row r="2967" spans="1:6">
      <c r="A2967" s="5">
        <f>'2020_1-2-4_Download'!D168</f>
        <v>2013</v>
      </c>
      <c r="B2967" s="5" t="str">
        <f>'2020_1-2-4_Download'!C168</f>
        <v>Salzgitter  Stadt</v>
      </c>
      <c r="C2967" s="147" t="str">
        <f>'2020_1-2-4_Download'!$J$8</f>
        <v>Polen</v>
      </c>
      <c r="D2967" s="5" t="s">
        <v>181</v>
      </c>
      <c r="E2967" s="5" t="str">
        <f t="shared" si="1"/>
        <v>+72,9281767955801</v>
      </c>
      <c r="F2967" s="5">
        <f>'2020_1-2-4_Download'!J168</f>
        <v>72.928176795580114</v>
      </c>
    </row>
    <row r="2968" spans="1:6">
      <c r="A2968" s="5">
        <f>'2020_1-2-4_Download'!D169</f>
        <v>2013</v>
      </c>
      <c r="B2968" s="5" t="str">
        <f>'2020_1-2-4_Download'!C169</f>
        <v>Wolfsburg  Stadt</v>
      </c>
      <c r="C2968" s="147" t="str">
        <f>'2020_1-2-4_Download'!$J$8</f>
        <v>Polen</v>
      </c>
      <c r="D2968" s="5" t="s">
        <v>181</v>
      </c>
      <c r="E2968" s="5" t="str">
        <f t="shared" si="1"/>
        <v>+65,9395973154362</v>
      </c>
      <c r="F2968" s="5">
        <f>'2020_1-2-4_Download'!J169</f>
        <v>65.939597315436245</v>
      </c>
    </row>
    <row r="2969" spans="1:6">
      <c r="A2969" s="5">
        <f>'2020_1-2-4_Download'!D170</f>
        <v>2013</v>
      </c>
      <c r="B2969" s="5" t="str">
        <f>'2020_1-2-4_Download'!C170</f>
        <v>Gifhorn</v>
      </c>
      <c r="C2969" s="147" t="str">
        <f>'2020_1-2-4_Download'!$J$8</f>
        <v>Polen</v>
      </c>
      <c r="D2969" s="5" t="s">
        <v>181</v>
      </c>
      <c r="E2969" s="5" t="str">
        <f t="shared" si="1"/>
        <v>+55,8317399617591</v>
      </c>
      <c r="F2969" s="5">
        <f>'2020_1-2-4_Download'!J170</f>
        <v>55.831739961759084</v>
      </c>
    </row>
    <row r="2970" spans="1:6">
      <c r="A2970" s="5">
        <f>'2020_1-2-4_Download'!D171</f>
        <v>2013</v>
      </c>
      <c r="B2970" s="5" t="str">
        <f>'2020_1-2-4_Download'!C171</f>
        <v>Goslar</v>
      </c>
      <c r="C2970" s="147" t="str">
        <f>'2020_1-2-4_Download'!$J$8</f>
        <v>Polen</v>
      </c>
      <c r="D2970" s="5" t="s">
        <v>181</v>
      </c>
      <c r="E2970" s="5" t="str">
        <f t="shared" si="1"/>
        <v>+41,8604651162791</v>
      </c>
      <c r="F2970" s="5">
        <f>'2020_1-2-4_Download'!J171</f>
        <v>41.860465116279073</v>
      </c>
    </row>
    <row r="2971" spans="1:6">
      <c r="A2971" s="5">
        <f>'2020_1-2-4_Download'!D172</f>
        <v>2013</v>
      </c>
      <c r="B2971" s="5" t="str">
        <f>'2020_1-2-4_Download'!C172</f>
        <v>Helmstedt</v>
      </c>
      <c r="C2971" s="147" t="str">
        <f>'2020_1-2-4_Download'!$J$8</f>
        <v>Polen</v>
      </c>
      <c r="D2971" s="5" t="s">
        <v>181</v>
      </c>
      <c r="E2971" s="5" t="str">
        <f t="shared" si="1"/>
        <v>+54,4303797468354</v>
      </c>
      <c r="F2971" s="5">
        <f>'2020_1-2-4_Download'!J172</f>
        <v>54.430379746835442</v>
      </c>
    </row>
    <row r="2972" spans="1:6">
      <c r="A2972" s="5">
        <f>'2020_1-2-4_Download'!D173</f>
        <v>2013</v>
      </c>
      <c r="B2972" s="5" t="str">
        <f>'2020_1-2-4_Download'!C173</f>
        <v>Northeim</v>
      </c>
      <c r="C2972" s="147" t="str">
        <f>'2020_1-2-4_Download'!$J$8</f>
        <v>Polen</v>
      </c>
      <c r="D2972" s="5" t="s">
        <v>181</v>
      </c>
      <c r="E2972" s="5" t="str">
        <f t="shared" si="1"/>
        <v>+23,2142857142857</v>
      </c>
      <c r="F2972" s="5">
        <f>'2020_1-2-4_Download'!J173</f>
        <v>23.214285714285715</v>
      </c>
    </row>
    <row r="2973" spans="1:6">
      <c r="A2973" s="5">
        <f>'2020_1-2-4_Download'!D174</f>
        <v>2013</v>
      </c>
      <c r="B2973" s="5" t="str">
        <f>'2020_1-2-4_Download'!C174</f>
        <v>Peine</v>
      </c>
      <c r="C2973" s="147" t="str">
        <f>'2020_1-2-4_Download'!$J$8</f>
        <v>Polen</v>
      </c>
      <c r="D2973" s="5" t="s">
        <v>181</v>
      </c>
      <c r="E2973" s="5" t="str">
        <f t="shared" si="1"/>
        <v>+85,7740585774059</v>
      </c>
      <c r="F2973" s="5">
        <f>'2020_1-2-4_Download'!J174</f>
        <v>85.774058577405853</v>
      </c>
    </row>
    <row r="2974" spans="1:6">
      <c r="A2974" s="5">
        <f>'2020_1-2-4_Download'!D175</f>
        <v>2013</v>
      </c>
      <c r="B2974" s="5" t="str">
        <f>'2020_1-2-4_Download'!C175</f>
        <v>Wolfenbüttel</v>
      </c>
      <c r="C2974" s="147" t="str">
        <f>'2020_1-2-4_Download'!$J$8</f>
        <v>Polen</v>
      </c>
      <c r="D2974" s="5" t="s">
        <v>181</v>
      </c>
      <c r="E2974" s="5" t="str">
        <f t="shared" si="1"/>
        <v>+91,1042944785276</v>
      </c>
      <c r="F2974" s="5">
        <f>'2020_1-2-4_Download'!J175</f>
        <v>91.104294478527606</v>
      </c>
    </row>
    <row r="2975" spans="1:6">
      <c r="A2975" s="5">
        <f>'2020_1-2-4_Download'!D176</f>
        <v>2013</v>
      </c>
      <c r="B2975" s="5" t="str">
        <f>'2020_1-2-4_Download'!C176</f>
        <v>Göttingen</v>
      </c>
      <c r="C2975" s="147" t="str">
        <f>'2020_1-2-4_Download'!$J$8</f>
        <v>Polen</v>
      </c>
      <c r="D2975" s="5" t="s">
        <v>181</v>
      </c>
      <c r="E2975" s="5" t="str">
        <f t="shared" si="1"/>
        <v>+8,69565217391304</v>
      </c>
      <c r="F2975" s="5">
        <f>'2020_1-2-4_Download'!J176</f>
        <v>8.695652173913043</v>
      </c>
    </row>
    <row r="2976" spans="1:6">
      <c r="A2976" s="5">
        <f>'2020_1-2-4_Download'!D177</f>
        <v>2013</v>
      </c>
      <c r="B2976" s="5" t="str">
        <f>'2020_1-2-4_Download'!C177</f>
        <v>Statistische Region Braunschweig</v>
      </c>
      <c r="C2976" s="147" t="str">
        <f>'2020_1-2-4_Download'!$J$8</f>
        <v>Polen</v>
      </c>
      <c r="D2976" s="5" t="s">
        <v>181</v>
      </c>
      <c r="E2976" s="5" t="str">
        <f t="shared" si="1"/>
        <v>+53,6656891495601</v>
      </c>
      <c r="F2976" s="5">
        <f>'2020_1-2-4_Download'!J177</f>
        <v>53.665689149560116</v>
      </c>
    </row>
    <row r="2977" spans="1:6">
      <c r="A2977" s="5">
        <f>'2020_1-2-4_Download'!D178</f>
        <v>2013</v>
      </c>
      <c r="B2977" s="5" t="str">
        <f>'2020_1-2-4_Download'!C178</f>
        <v>Hannover  Region</v>
      </c>
      <c r="C2977" s="147" t="str">
        <f>'2020_1-2-4_Download'!$J$8</f>
        <v>Polen</v>
      </c>
      <c r="D2977" s="5" t="s">
        <v>181</v>
      </c>
      <c r="E2977" s="5" t="str">
        <f t="shared" si="1"/>
        <v>+70,5792876156674</v>
      </c>
      <c r="F2977" s="5">
        <f>'2020_1-2-4_Download'!J178</f>
        <v>70.579287615667383</v>
      </c>
    </row>
    <row r="2978" spans="1:6">
      <c r="A2978" s="5">
        <f>'2020_1-2-4_Download'!D179</f>
        <v>2013</v>
      </c>
      <c r="B2978" s="5" t="str">
        <f>'2020_1-2-4_Download'!C179</f>
        <v>dav. Hannover  Lhst.</v>
      </c>
      <c r="C2978" s="147" t="str">
        <f>'2020_1-2-4_Download'!$J$8</f>
        <v>Polen</v>
      </c>
      <c r="D2978" s="5" t="s">
        <v>181</v>
      </c>
      <c r="E2978" s="5" t="str">
        <f t="shared" si="1"/>
        <v>+67,2700170357751</v>
      </c>
      <c r="F2978" s="5">
        <f>'2020_1-2-4_Download'!J179</f>
        <v>67.270017035775126</v>
      </c>
    </row>
    <row r="2979" spans="1:6">
      <c r="A2979" s="5">
        <f>'2020_1-2-4_Download'!D180</f>
        <v>2013</v>
      </c>
      <c r="B2979" s="5" t="str">
        <f>'2020_1-2-4_Download'!C180</f>
        <v>dav. Hannover  Umland</v>
      </c>
      <c r="C2979" s="147" t="str">
        <f>'2020_1-2-4_Download'!$J$8</f>
        <v>Polen</v>
      </c>
      <c r="D2979" s="5" t="s">
        <v>181</v>
      </c>
      <c r="E2979" s="5" t="str">
        <f t="shared" si="1"/>
        <v>+75,4462887566552</v>
      </c>
      <c r="F2979" s="5">
        <f>'2020_1-2-4_Download'!J180</f>
        <v>75.446288756655179</v>
      </c>
    </row>
    <row r="2980" spans="1:6">
      <c r="A2980" s="5">
        <f>'2020_1-2-4_Download'!D181</f>
        <v>2013</v>
      </c>
      <c r="B2980" s="5" t="str">
        <f>'2020_1-2-4_Download'!C181</f>
        <v>Diepholz</v>
      </c>
      <c r="C2980" s="147" t="str">
        <f>'2020_1-2-4_Download'!$J$8</f>
        <v>Polen</v>
      </c>
      <c r="D2980" s="5" t="s">
        <v>181</v>
      </c>
      <c r="E2980" s="5" t="str">
        <f t="shared" si="1"/>
        <v>+214,456233421751</v>
      </c>
      <c r="F2980" s="5">
        <f>'2020_1-2-4_Download'!J181</f>
        <v>214.45623342175065</v>
      </c>
    </row>
    <row r="2981" spans="1:6">
      <c r="A2981" s="5">
        <f>'2020_1-2-4_Download'!D182</f>
        <v>2013</v>
      </c>
      <c r="B2981" s="5" t="str">
        <f>'2020_1-2-4_Download'!C182</f>
        <v>Hameln-Pyrmont</v>
      </c>
      <c r="C2981" s="147" t="str">
        <f>'2020_1-2-4_Download'!$J$8</f>
        <v>Polen</v>
      </c>
      <c r="D2981" s="5" t="s">
        <v>181</v>
      </c>
      <c r="E2981" s="5" t="str">
        <f t="shared" si="1"/>
        <v>+23,5915492957746</v>
      </c>
      <c r="F2981" s="5">
        <f>'2020_1-2-4_Download'!J182</f>
        <v>23.591549295774648</v>
      </c>
    </row>
    <row r="2982" spans="1:6">
      <c r="A2982" s="5">
        <f>'2020_1-2-4_Download'!D183</f>
        <v>2013</v>
      </c>
      <c r="B2982" s="5" t="str">
        <f>'2020_1-2-4_Download'!C183</f>
        <v>Hildesheim</v>
      </c>
      <c r="C2982" s="147" t="str">
        <f>'2020_1-2-4_Download'!$J$8</f>
        <v>Polen</v>
      </c>
      <c r="D2982" s="5" t="s">
        <v>181</v>
      </c>
      <c r="E2982" s="5" t="str">
        <f t="shared" si="1"/>
        <v>+47,0888661899898</v>
      </c>
      <c r="F2982" s="5">
        <f>'2020_1-2-4_Download'!J183</f>
        <v>47.088866189989787</v>
      </c>
    </row>
    <row r="2983" spans="1:6">
      <c r="A2983" s="5">
        <f>'2020_1-2-4_Download'!D184</f>
        <v>2013</v>
      </c>
      <c r="B2983" s="5" t="str">
        <f>'2020_1-2-4_Download'!C184</f>
        <v>Holzminden</v>
      </c>
      <c r="C2983" s="147" t="str">
        <f>'2020_1-2-4_Download'!$J$8</f>
        <v>Polen</v>
      </c>
      <c r="D2983" s="5" t="s">
        <v>181</v>
      </c>
      <c r="E2983" s="5" t="str">
        <f t="shared" si="1"/>
        <v>+3,35195530726257</v>
      </c>
      <c r="F2983" s="5">
        <f>'2020_1-2-4_Download'!J184</f>
        <v>3.3519553072625698</v>
      </c>
    </row>
    <row r="2984" spans="1:6">
      <c r="A2984" s="5">
        <f>'2020_1-2-4_Download'!D185</f>
        <v>2013</v>
      </c>
      <c r="B2984" s="5" t="str">
        <f>'2020_1-2-4_Download'!C185</f>
        <v>Nienburg (Weser)</v>
      </c>
      <c r="C2984" s="147" t="str">
        <f>'2020_1-2-4_Download'!$J$8</f>
        <v>Polen</v>
      </c>
      <c r="D2984" s="5" t="s">
        <v>181</v>
      </c>
      <c r="E2984" s="5" t="str">
        <f t="shared" si="1"/>
        <v>+99,5850622406639</v>
      </c>
      <c r="F2984" s="5">
        <f>'2020_1-2-4_Download'!J185</f>
        <v>99.585062240663902</v>
      </c>
    </row>
    <row r="2985" spans="1:6">
      <c r="A2985" s="5">
        <f>'2020_1-2-4_Download'!D186</f>
        <v>2013</v>
      </c>
      <c r="B2985" s="5" t="str">
        <f>'2020_1-2-4_Download'!C186</f>
        <v>Schaumburg</v>
      </c>
      <c r="C2985" s="147" t="str">
        <f>'2020_1-2-4_Download'!$J$8</f>
        <v>Polen</v>
      </c>
      <c r="D2985" s="5" t="s">
        <v>181</v>
      </c>
      <c r="E2985" s="5" t="str">
        <f t="shared" si="1"/>
        <v>+70,7846410684474</v>
      </c>
      <c r="F2985" s="5">
        <f>'2020_1-2-4_Download'!J186</f>
        <v>70.784641068447414</v>
      </c>
    </row>
    <row r="2986" spans="1:6">
      <c r="A2986" s="5">
        <f>'2020_1-2-4_Download'!D187</f>
        <v>2013</v>
      </c>
      <c r="B2986" s="5" t="str">
        <f>'2020_1-2-4_Download'!C187</f>
        <v>Statistische Region Hannover</v>
      </c>
      <c r="C2986" s="147" t="str">
        <f>'2020_1-2-4_Download'!$J$8</f>
        <v>Polen</v>
      </c>
      <c r="D2986" s="5" t="s">
        <v>181</v>
      </c>
      <c r="E2986" s="5" t="str">
        <f t="shared" si="1"/>
        <v>+75,8951965065502</v>
      </c>
      <c r="F2986" s="5">
        <f>'2020_1-2-4_Download'!J187</f>
        <v>75.895196506550221</v>
      </c>
    </row>
    <row r="2987" spans="1:6">
      <c r="A2987" s="5">
        <f>'2020_1-2-4_Download'!D188</f>
        <v>2013</v>
      </c>
      <c r="B2987" s="5" t="str">
        <f>'2020_1-2-4_Download'!C188</f>
        <v>Celle</v>
      </c>
      <c r="C2987" s="147" t="str">
        <f>'2020_1-2-4_Download'!$J$8</f>
        <v>Polen</v>
      </c>
      <c r="D2987" s="5" t="s">
        <v>181</v>
      </c>
      <c r="E2987" s="5" t="str">
        <f t="shared" si="1"/>
        <v>+96,9121140142518</v>
      </c>
      <c r="F2987" s="5">
        <f>'2020_1-2-4_Download'!J188</f>
        <v>96.912114014251785</v>
      </c>
    </row>
    <row r="2988" spans="1:6">
      <c r="A2988" s="5">
        <f>'2020_1-2-4_Download'!D189</f>
        <v>2013</v>
      </c>
      <c r="B2988" s="5" t="str">
        <f>'2020_1-2-4_Download'!C189</f>
        <v>Cuxhaven</v>
      </c>
      <c r="C2988" s="147" t="str">
        <f>'2020_1-2-4_Download'!$J$8</f>
        <v>Polen</v>
      </c>
      <c r="D2988" s="5" t="s">
        <v>181</v>
      </c>
      <c r="E2988" s="5" t="str">
        <f t="shared" si="1"/>
        <v>+80,5164319248826</v>
      </c>
      <c r="F2988" s="5">
        <f>'2020_1-2-4_Download'!J189</f>
        <v>80.516431924882625</v>
      </c>
    </row>
    <row r="2989" spans="1:6">
      <c r="A2989" s="5">
        <f>'2020_1-2-4_Download'!D190</f>
        <v>2013</v>
      </c>
      <c r="B2989" s="5" t="str">
        <f>'2020_1-2-4_Download'!C190</f>
        <v>Harburg</v>
      </c>
      <c r="C2989" s="147" t="str">
        <f>'2020_1-2-4_Download'!$J$8</f>
        <v>Polen</v>
      </c>
      <c r="D2989" s="5" t="s">
        <v>181</v>
      </c>
      <c r="E2989" s="5" t="str">
        <f t="shared" si="1"/>
        <v>+75,3986332574032</v>
      </c>
      <c r="F2989" s="5">
        <f>'2020_1-2-4_Download'!J190</f>
        <v>75.398633257403191</v>
      </c>
    </row>
    <row r="2990" spans="1:6">
      <c r="A2990" s="5">
        <f>'2020_1-2-4_Download'!D191</f>
        <v>2013</v>
      </c>
      <c r="B2990" s="5" t="str">
        <f>'2020_1-2-4_Download'!C191</f>
        <v>Lüchow-Dannenberg</v>
      </c>
      <c r="C2990" s="147" t="str">
        <f>'2020_1-2-4_Download'!$J$8</f>
        <v>Polen</v>
      </c>
      <c r="D2990" s="5" t="s">
        <v>181</v>
      </c>
      <c r="E2990" s="5" t="str">
        <f t="shared" si="1"/>
        <v>+127,659574468085</v>
      </c>
      <c r="F2990" s="5">
        <f>'2020_1-2-4_Download'!J191</f>
        <v>127.65957446808511</v>
      </c>
    </row>
    <row r="2991" spans="1:6">
      <c r="A2991" s="5">
        <f>'2020_1-2-4_Download'!D192</f>
        <v>2013</v>
      </c>
      <c r="B2991" s="5" t="str">
        <f>'2020_1-2-4_Download'!C192</f>
        <v>Lüneburg</v>
      </c>
      <c r="C2991" s="147" t="str">
        <f>'2020_1-2-4_Download'!$J$8</f>
        <v>Polen</v>
      </c>
      <c r="D2991" s="5" t="s">
        <v>181</v>
      </c>
      <c r="E2991" s="5" t="str">
        <f t="shared" ref="E2991:E3054" si="2">IF(F2991&gt;0,"+"&amp;F2991,F2991)</f>
        <v>+85,6410256410256</v>
      </c>
      <c r="F2991" s="5">
        <f>'2020_1-2-4_Download'!J192</f>
        <v>85.641025641025635</v>
      </c>
    </row>
    <row r="2992" spans="1:6">
      <c r="A2992" s="5">
        <f>'2020_1-2-4_Download'!D193</f>
        <v>2013</v>
      </c>
      <c r="B2992" s="5" t="str">
        <f>'2020_1-2-4_Download'!C193</f>
        <v>Osterholz</v>
      </c>
      <c r="C2992" s="147" t="str">
        <f>'2020_1-2-4_Download'!$J$8</f>
        <v>Polen</v>
      </c>
      <c r="D2992" s="5" t="s">
        <v>181</v>
      </c>
      <c r="E2992" s="5" t="str">
        <f t="shared" si="2"/>
        <v>+122,813688212928</v>
      </c>
      <c r="F2992" s="5">
        <f>'2020_1-2-4_Download'!J193</f>
        <v>122.81368821292776</v>
      </c>
    </row>
    <row r="2993" spans="1:6">
      <c r="A2993" s="5">
        <f>'2020_1-2-4_Download'!D194</f>
        <v>2013</v>
      </c>
      <c r="B2993" s="5" t="str">
        <f>'2020_1-2-4_Download'!C194</f>
        <v>Rotenburg (Wümme)</v>
      </c>
      <c r="C2993" s="147" t="str">
        <f>'2020_1-2-4_Download'!$J$8</f>
        <v>Polen</v>
      </c>
      <c r="D2993" s="5" t="s">
        <v>181</v>
      </c>
      <c r="E2993" s="5" t="str">
        <f t="shared" si="2"/>
        <v>+78,4203102961918</v>
      </c>
      <c r="F2993" s="5">
        <f>'2020_1-2-4_Download'!J194</f>
        <v>78.420310296191815</v>
      </c>
    </row>
    <row r="2994" spans="1:6">
      <c r="A2994" s="5">
        <f>'2020_1-2-4_Download'!D195</f>
        <v>2013</v>
      </c>
      <c r="B2994" s="5" t="str">
        <f>'2020_1-2-4_Download'!C195</f>
        <v>Heidekreis</v>
      </c>
      <c r="C2994" s="147" t="str">
        <f>'2020_1-2-4_Download'!$J$8</f>
        <v>Polen</v>
      </c>
      <c r="D2994" s="5" t="s">
        <v>181</v>
      </c>
      <c r="E2994" s="5" t="str">
        <f t="shared" si="2"/>
        <v>+159,26724137931</v>
      </c>
      <c r="F2994" s="5">
        <f>'2020_1-2-4_Download'!J195</f>
        <v>159.26724137931035</v>
      </c>
    </row>
    <row r="2995" spans="1:6">
      <c r="A2995" s="5">
        <f>'2020_1-2-4_Download'!D196</f>
        <v>2013</v>
      </c>
      <c r="B2995" s="5" t="str">
        <f>'2020_1-2-4_Download'!C196</f>
        <v>Stade</v>
      </c>
      <c r="C2995" s="147" t="str">
        <f>'2020_1-2-4_Download'!$J$8</f>
        <v>Polen</v>
      </c>
      <c r="D2995" s="5" t="s">
        <v>181</v>
      </c>
      <c r="E2995" s="5" t="str">
        <f t="shared" si="2"/>
        <v>+212,268188302425</v>
      </c>
      <c r="F2995" s="5">
        <f>'2020_1-2-4_Download'!J196</f>
        <v>212.2681883024251</v>
      </c>
    </row>
    <row r="2996" spans="1:6">
      <c r="A2996" s="5">
        <f>'2020_1-2-4_Download'!D197</f>
        <v>2013</v>
      </c>
      <c r="B2996" s="5" t="str">
        <f>'2020_1-2-4_Download'!C197</f>
        <v>Uelzen</v>
      </c>
      <c r="C2996" s="147" t="str">
        <f>'2020_1-2-4_Download'!$J$8</f>
        <v>Polen</v>
      </c>
      <c r="D2996" s="5" t="s">
        <v>181</v>
      </c>
      <c r="E2996" s="5" t="str">
        <f t="shared" si="2"/>
        <v>+85,3741496598639</v>
      </c>
      <c r="F2996" s="5">
        <f>'2020_1-2-4_Download'!J197</f>
        <v>85.374149659863946</v>
      </c>
    </row>
    <row r="2997" spans="1:6">
      <c r="A2997" s="5">
        <f>'2020_1-2-4_Download'!D198</f>
        <v>2013</v>
      </c>
      <c r="B2997" s="5" t="str">
        <f>'2020_1-2-4_Download'!C198</f>
        <v>Verden</v>
      </c>
      <c r="C2997" s="147" t="str">
        <f>'2020_1-2-4_Download'!$J$8</f>
        <v>Polen</v>
      </c>
      <c r="D2997" s="5" t="s">
        <v>181</v>
      </c>
      <c r="E2997" s="5" t="str">
        <f t="shared" si="2"/>
        <v>+108,295964125561</v>
      </c>
      <c r="F2997" s="5">
        <f>'2020_1-2-4_Download'!J198</f>
        <v>108.29596412556054</v>
      </c>
    </row>
    <row r="2998" spans="1:6">
      <c r="A2998" s="5">
        <f>'2020_1-2-4_Download'!D199</f>
        <v>2013</v>
      </c>
      <c r="B2998" s="5" t="str">
        <f>'2020_1-2-4_Download'!C199</f>
        <v>Statistische Region Lüneburg</v>
      </c>
      <c r="C2998" s="147" t="str">
        <f>'2020_1-2-4_Download'!$J$8</f>
        <v>Polen</v>
      </c>
      <c r="D2998" s="5" t="s">
        <v>181</v>
      </c>
      <c r="E2998" s="5" t="str">
        <f t="shared" si="2"/>
        <v>+111,656215418665</v>
      </c>
      <c r="F2998" s="5">
        <f>'2020_1-2-4_Download'!J199</f>
        <v>111.6562154186647</v>
      </c>
    </row>
    <row r="2999" spans="1:6">
      <c r="A2999" s="5">
        <f>'2020_1-2-4_Download'!D200</f>
        <v>2013</v>
      </c>
      <c r="B2999" s="5" t="str">
        <f>'2020_1-2-4_Download'!C200</f>
        <v>Delmenhorst  Stadt</v>
      </c>
      <c r="C2999" s="147" t="str">
        <f>'2020_1-2-4_Download'!$J$8</f>
        <v>Polen</v>
      </c>
      <c r="D2999" s="5" t="s">
        <v>181</v>
      </c>
      <c r="E2999" s="5" t="str">
        <f t="shared" si="2"/>
        <v>+110,821643286573</v>
      </c>
      <c r="F2999" s="5">
        <f>'2020_1-2-4_Download'!J200</f>
        <v>110.82164328657315</v>
      </c>
    </row>
    <row r="3000" spans="1:6">
      <c r="A3000" s="5">
        <f>'2020_1-2-4_Download'!D201</f>
        <v>2013</v>
      </c>
      <c r="B3000" s="5" t="str">
        <f>'2020_1-2-4_Download'!C201</f>
        <v>Emden  Stadt</v>
      </c>
      <c r="C3000" s="147" t="str">
        <f>'2020_1-2-4_Download'!$J$8</f>
        <v>Polen</v>
      </c>
      <c r="D3000" s="5" t="s">
        <v>181</v>
      </c>
      <c r="E3000" s="5" t="str">
        <f t="shared" si="2"/>
        <v>+128,888888888889</v>
      </c>
      <c r="F3000" s="5">
        <f>'2020_1-2-4_Download'!J201</f>
        <v>128.88888888888889</v>
      </c>
    </row>
    <row r="3001" spans="1:6">
      <c r="A3001" s="5">
        <f>'2020_1-2-4_Download'!D202</f>
        <v>2013</v>
      </c>
      <c r="B3001" s="5" t="str">
        <f>'2020_1-2-4_Download'!C202</f>
        <v>Oldenburg(Oldb)  Stadt</v>
      </c>
      <c r="C3001" s="147" t="str">
        <f>'2020_1-2-4_Download'!$J$8</f>
        <v>Polen</v>
      </c>
      <c r="D3001" s="5" t="s">
        <v>181</v>
      </c>
      <c r="E3001" s="5" t="str">
        <f t="shared" si="2"/>
        <v>+38,3216783216783</v>
      </c>
      <c r="F3001" s="5">
        <f>'2020_1-2-4_Download'!J202</f>
        <v>38.32167832167832</v>
      </c>
    </row>
    <row r="3002" spans="1:6">
      <c r="A3002" s="5">
        <f>'2020_1-2-4_Download'!D203</f>
        <v>2013</v>
      </c>
      <c r="B3002" s="5" t="str">
        <f>'2020_1-2-4_Download'!C203</f>
        <v>Osnabrück  Stadt</v>
      </c>
      <c r="C3002" s="147" t="str">
        <f>'2020_1-2-4_Download'!$J$8</f>
        <v>Polen</v>
      </c>
      <c r="D3002" s="5" t="s">
        <v>181</v>
      </c>
      <c r="E3002" s="5" t="str">
        <f t="shared" si="2"/>
        <v>+91,2762520193861</v>
      </c>
      <c r="F3002" s="5">
        <f>'2020_1-2-4_Download'!J203</f>
        <v>91.276252019386106</v>
      </c>
    </row>
    <row r="3003" spans="1:6">
      <c r="A3003" s="5">
        <f>'2020_1-2-4_Download'!D204</f>
        <v>2013</v>
      </c>
      <c r="B3003" s="5" t="str">
        <f>'2020_1-2-4_Download'!C204</f>
        <v>Wilhelmshaven  Stadt</v>
      </c>
      <c r="C3003" s="147" t="str">
        <f>'2020_1-2-4_Download'!$J$8</f>
        <v>Polen</v>
      </c>
      <c r="D3003" s="5" t="s">
        <v>181</v>
      </c>
      <c r="E3003" s="5" t="str">
        <f t="shared" si="2"/>
        <v>+139,252336448598</v>
      </c>
      <c r="F3003" s="5">
        <f>'2020_1-2-4_Download'!J204</f>
        <v>139.25233644859813</v>
      </c>
    </row>
    <row r="3004" spans="1:6">
      <c r="A3004" s="5">
        <f>'2020_1-2-4_Download'!D205</f>
        <v>2013</v>
      </c>
      <c r="B3004" s="5" t="str">
        <f>'2020_1-2-4_Download'!C205</f>
        <v>Ammerland</v>
      </c>
      <c r="C3004" s="147" t="str">
        <f>'2020_1-2-4_Download'!$J$8</f>
        <v>Polen</v>
      </c>
      <c r="D3004" s="5" t="s">
        <v>181</v>
      </c>
      <c r="E3004" s="5" t="str">
        <f t="shared" si="2"/>
        <v>+284,870848708487</v>
      </c>
      <c r="F3004" s="5">
        <f>'2020_1-2-4_Download'!J205</f>
        <v>284.87084870848707</v>
      </c>
    </row>
    <row r="3005" spans="1:6">
      <c r="A3005" s="5">
        <f>'2020_1-2-4_Download'!D206</f>
        <v>2013</v>
      </c>
      <c r="B3005" s="5" t="str">
        <f>'2020_1-2-4_Download'!C206</f>
        <v>Aurich</v>
      </c>
      <c r="C3005" s="147" t="str">
        <f>'2020_1-2-4_Download'!$J$8</f>
        <v>Polen</v>
      </c>
      <c r="D3005" s="5" t="s">
        <v>181</v>
      </c>
      <c r="E3005" s="5" t="str">
        <f t="shared" si="2"/>
        <v>+237,579617834395</v>
      </c>
      <c r="F3005" s="5">
        <f>'2020_1-2-4_Download'!J206</f>
        <v>237.5796178343949</v>
      </c>
    </row>
    <row r="3006" spans="1:6">
      <c r="A3006" s="5">
        <f>'2020_1-2-4_Download'!D207</f>
        <v>2013</v>
      </c>
      <c r="B3006" s="5" t="str">
        <f>'2020_1-2-4_Download'!C207</f>
        <v>Cloppenburg</v>
      </c>
      <c r="C3006" s="147" t="str">
        <f>'2020_1-2-4_Download'!$J$8</f>
        <v>Polen</v>
      </c>
      <c r="D3006" s="5" t="s">
        <v>181</v>
      </c>
      <c r="E3006" s="5" t="str">
        <f t="shared" si="2"/>
        <v>+210,74168797954</v>
      </c>
      <c r="F3006" s="5">
        <f>'2020_1-2-4_Download'!J207</f>
        <v>210.74168797953965</v>
      </c>
    </row>
    <row r="3007" spans="1:6">
      <c r="A3007" s="5">
        <f>'2020_1-2-4_Download'!D208</f>
        <v>2013</v>
      </c>
      <c r="B3007" s="5" t="str">
        <f>'2020_1-2-4_Download'!C208</f>
        <v>Emsland</v>
      </c>
      <c r="C3007" s="147" t="str">
        <f>'2020_1-2-4_Download'!$J$8</f>
        <v>Polen</v>
      </c>
      <c r="D3007" s="5" t="s">
        <v>181</v>
      </c>
      <c r="E3007" s="5" t="str">
        <f t="shared" si="2"/>
        <v>+169,415384615385</v>
      </c>
      <c r="F3007" s="5">
        <f>'2020_1-2-4_Download'!J208</f>
        <v>169.41538461538462</v>
      </c>
    </row>
    <row r="3008" spans="1:6">
      <c r="A3008" s="5">
        <f>'2020_1-2-4_Download'!D209</f>
        <v>2013</v>
      </c>
      <c r="B3008" s="5" t="str">
        <f>'2020_1-2-4_Download'!C209</f>
        <v>Friesland</v>
      </c>
      <c r="C3008" s="147" t="str">
        <f>'2020_1-2-4_Download'!$J$8</f>
        <v>Polen</v>
      </c>
      <c r="D3008" s="5" t="s">
        <v>181</v>
      </c>
      <c r="E3008" s="5" t="str">
        <f t="shared" si="2"/>
        <v>+79,6407185628743</v>
      </c>
      <c r="F3008" s="5">
        <f>'2020_1-2-4_Download'!J209</f>
        <v>79.640718562874255</v>
      </c>
    </row>
    <row r="3009" spans="1:6">
      <c r="A3009" s="5">
        <f>'2020_1-2-4_Download'!D210</f>
        <v>2013</v>
      </c>
      <c r="B3009" s="5" t="str">
        <f>'2020_1-2-4_Download'!C210</f>
        <v>Grafschaft Bentheim</v>
      </c>
      <c r="C3009" s="147" t="str">
        <f>'2020_1-2-4_Download'!$J$8</f>
        <v>Polen</v>
      </c>
      <c r="D3009" s="5" t="s">
        <v>181</v>
      </c>
      <c r="E3009" s="5" t="str">
        <f t="shared" si="2"/>
        <v>+327,743902439024</v>
      </c>
      <c r="F3009" s="5">
        <f>'2020_1-2-4_Download'!J210</f>
        <v>327.7439024390244</v>
      </c>
    </row>
    <row r="3010" spans="1:6">
      <c r="A3010" s="5">
        <f>'2020_1-2-4_Download'!D211</f>
        <v>2013</v>
      </c>
      <c r="B3010" s="5" t="str">
        <f>'2020_1-2-4_Download'!C211</f>
        <v>Leer</v>
      </c>
      <c r="C3010" s="147" t="str">
        <f>'2020_1-2-4_Download'!$J$8</f>
        <v>Polen</v>
      </c>
      <c r="D3010" s="5" t="s">
        <v>181</v>
      </c>
      <c r="E3010" s="5" t="str">
        <f t="shared" si="2"/>
        <v>+94,4862155388471</v>
      </c>
      <c r="F3010" s="5">
        <f>'2020_1-2-4_Download'!J211</f>
        <v>94.486215538847119</v>
      </c>
    </row>
    <row r="3011" spans="1:6">
      <c r="A3011" s="5">
        <f>'2020_1-2-4_Download'!D212</f>
        <v>2013</v>
      </c>
      <c r="B3011" s="5" t="str">
        <f>'2020_1-2-4_Download'!C212</f>
        <v>Oldenburg</v>
      </c>
      <c r="C3011" s="147" t="str">
        <f>'2020_1-2-4_Download'!$J$8</f>
        <v>Polen</v>
      </c>
      <c r="D3011" s="5" t="s">
        <v>181</v>
      </c>
      <c r="E3011" s="5" t="str">
        <f t="shared" si="2"/>
        <v>+276,600985221675</v>
      </c>
      <c r="F3011" s="5">
        <f>'2020_1-2-4_Download'!J212</f>
        <v>276.60098522167488</v>
      </c>
    </row>
    <row r="3012" spans="1:6">
      <c r="A3012" s="5">
        <f>'2020_1-2-4_Download'!D213</f>
        <v>2013</v>
      </c>
      <c r="B3012" s="5" t="str">
        <f>'2020_1-2-4_Download'!C213</f>
        <v>Osnabrück</v>
      </c>
      <c r="C3012" s="147" t="str">
        <f>'2020_1-2-4_Download'!$J$8</f>
        <v>Polen</v>
      </c>
      <c r="D3012" s="5" t="s">
        <v>181</v>
      </c>
      <c r="E3012" s="5" t="str">
        <f t="shared" si="2"/>
        <v>+223,475887170155</v>
      </c>
      <c r="F3012" s="5">
        <f>'2020_1-2-4_Download'!J213</f>
        <v>223.47588717015469</v>
      </c>
    </row>
    <row r="3013" spans="1:6">
      <c r="A3013" s="5">
        <f>'2020_1-2-4_Download'!D214</f>
        <v>2013</v>
      </c>
      <c r="B3013" s="5" t="str">
        <f>'2020_1-2-4_Download'!C214</f>
        <v>Vechta</v>
      </c>
      <c r="C3013" s="147" t="str">
        <f>'2020_1-2-4_Download'!$J$8</f>
        <v>Polen</v>
      </c>
      <c r="D3013" s="5" t="s">
        <v>181</v>
      </c>
      <c r="E3013" s="5" t="str">
        <f t="shared" si="2"/>
        <v>+186,092715231788</v>
      </c>
      <c r="F3013" s="5">
        <f>'2020_1-2-4_Download'!J214</f>
        <v>186.09271523178808</v>
      </c>
    </row>
    <row r="3014" spans="1:6">
      <c r="A3014" s="5">
        <f>'2020_1-2-4_Download'!D215</f>
        <v>2013</v>
      </c>
      <c r="B3014" s="5" t="str">
        <f>'2020_1-2-4_Download'!C215</f>
        <v>Wesermarsch</v>
      </c>
      <c r="C3014" s="147" t="str">
        <f>'2020_1-2-4_Download'!$J$8</f>
        <v>Polen</v>
      </c>
      <c r="D3014" s="5" t="s">
        <v>181</v>
      </c>
      <c r="E3014" s="5" t="str">
        <f t="shared" si="2"/>
        <v>+72,752808988764</v>
      </c>
      <c r="F3014" s="5">
        <f>'2020_1-2-4_Download'!J215</f>
        <v>72.752808988764045</v>
      </c>
    </row>
    <row r="3015" spans="1:6">
      <c r="A3015" s="5">
        <f>'2020_1-2-4_Download'!D216</f>
        <v>2013</v>
      </c>
      <c r="B3015" s="5" t="str">
        <f>'2020_1-2-4_Download'!C216</f>
        <v>Wittmund</v>
      </c>
      <c r="C3015" s="147" t="str">
        <f>'2020_1-2-4_Download'!$J$8</f>
        <v>Polen</v>
      </c>
      <c r="D3015" s="5" t="s">
        <v>181</v>
      </c>
      <c r="E3015" s="5" t="str">
        <f t="shared" si="2"/>
        <v>+163,04347826087</v>
      </c>
      <c r="F3015" s="5">
        <f>'2020_1-2-4_Download'!J216</f>
        <v>163.04347826086956</v>
      </c>
    </row>
    <row r="3016" spans="1:6">
      <c r="A3016" s="5">
        <f>'2020_1-2-4_Download'!D217</f>
        <v>2013</v>
      </c>
      <c r="B3016" s="5" t="str">
        <f>'2020_1-2-4_Download'!C217</f>
        <v>Statistische Region Weser-Ems</v>
      </c>
      <c r="C3016" s="147" t="str">
        <f>'2020_1-2-4_Download'!$J$8</f>
        <v>Polen</v>
      </c>
      <c r="D3016" s="5" t="s">
        <v>181</v>
      </c>
      <c r="E3016" s="5" t="str">
        <f t="shared" si="2"/>
        <v>+167,909953652615</v>
      </c>
      <c r="F3016" s="5">
        <f>'2020_1-2-4_Download'!J217</f>
        <v>167.90995365261531</v>
      </c>
    </row>
    <row r="3017" spans="1:6">
      <c r="A3017" s="5">
        <f>'2020_1-2-4_Download'!D218</f>
        <v>2013</v>
      </c>
      <c r="B3017" s="5" t="str">
        <f>'2020_1-2-4_Download'!C218</f>
        <v>Niedersachsen</v>
      </c>
      <c r="C3017" s="147" t="str">
        <f>'2020_1-2-4_Download'!$J$8</f>
        <v>Polen</v>
      </c>
      <c r="D3017" s="5" t="s">
        <v>181</v>
      </c>
      <c r="E3017" s="5" t="str">
        <f t="shared" si="2"/>
        <v>+103,159226236387</v>
      </c>
      <c r="F3017" s="5">
        <f>'2020_1-2-4_Download'!J218</f>
        <v>103.15922623638663</v>
      </c>
    </row>
    <row r="3018" spans="1:6">
      <c r="A3018" s="5">
        <f>'2020_1-2-4_Download'!D219</f>
        <v>2014</v>
      </c>
      <c r="B3018" s="5" t="str">
        <f>'2020_1-2-4_Download'!C219</f>
        <v>Braunschweig  Stadt</v>
      </c>
      <c r="C3018" s="147" t="str">
        <f>'2020_1-2-4_Download'!$J$8</f>
        <v>Polen</v>
      </c>
      <c r="D3018" s="5" t="s">
        <v>181</v>
      </c>
      <c r="E3018" s="5" t="str">
        <f t="shared" si="2"/>
        <v>+73,5324407826982</v>
      </c>
      <c r="F3018" s="5">
        <f>'2020_1-2-4_Download'!J219</f>
        <v>73.532440782698245</v>
      </c>
    </row>
    <row r="3019" spans="1:6">
      <c r="A3019" s="5">
        <f>'2020_1-2-4_Download'!D220</f>
        <v>2014</v>
      </c>
      <c r="B3019" s="5" t="str">
        <f>'2020_1-2-4_Download'!C220</f>
        <v>Salzgitter  Stadt</v>
      </c>
      <c r="C3019" s="147" t="str">
        <f>'2020_1-2-4_Download'!$J$8</f>
        <v>Polen</v>
      </c>
      <c r="D3019" s="5" t="s">
        <v>181</v>
      </c>
      <c r="E3019" s="5" t="str">
        <f t="shared" si="2"/>
        <v>+113,996316758748</v>
      </c>
      <c r="F3019" s="5">
        <f>'2020_1-2-4_Download'!J220</f>
        <v>113.9963167587477</v>
      </c>
    </row>
    <row r="3020" spans="1:6">
      <c r="A3020" s="5">
        <f>'2020_1-2-4_Download'!D221</f>
        <v>2014</v>
      </c>
      <c r="B3020" s="5" t="str">
        <f>'2020_1-2-4_Download'!C221</f>
        <v>Wolfsburg  Stadt</v>
      </c>
      <c r="C3020" s="147" t="str">
        <f>'2020_1-2-4_Download'!$J$8</f>
        <v>Polen</v>
      </c>
      <c r="D3020" s="5" t="s">
        <v>181</v>
      </c>
      <c r="E3020" s="5" t="str">
        <f t="shared" si="2"/>
        <v>+88,255033557047</v>
      </c>
      <c r="F3020" s="5">
        <f>'2020_1-2-4_Download'!J221</f>
        <v>88.255033557046985</v>
      </c>
    </row>
    <row r="3021" spans="1:6">
      <c r="A3021" s="5">
        <f>'2020_1-2-4_Download'!D222</f>
        <v>2014</v>
      </c>
      <c r="B3021" s="5" t="str">
        <f>'2020_1-2-4_Download'!C222</f>
        <v>Gifhorn</v>
      </c>
      <c r="C3021" s="147" t="str">
        <f>'2020_1-2-4_Download'!$J$8</f>
        <v>Polen</v>
      </c>
      <c r="D3021" s="5" t="s">
        <v>181</v>
      </c>
      <c r="E3021" s="5" t="str">
        <f t="shared" si="2"/>
        <v>+80,6883365200765</v>
      </c>
      <c r="F3021" s="5">
        <f>'2020_1-2-4_Download'!J222</f>
        <v>80.688336520076476</v>
      </c>
    </row>
    <row r="3022" spans="1:6">
      <c r="A3022" s="5">
        <f>'2020_1-2-4_Download'!D223</f>
        <v>2014</v>
      </c>
      <c r="B3022" s="5" t="str">
        <f>'2020_1-2-4_Download'!C223</f>
        <v>Goslar</v>
      </c>
      <c r="C3022" s="147" t="str">
        <f>'2020_1-2-4_Download'!$J$8</f>
        <v>Polen</v>
      </c>
      <c r="D3022" s="5" t="s">
        <v>181</v>
      </c>
      <c r="E3022" s="5" t="str">
        <f t="shared" si="2"/>
        <v>+54,4186046511628</v>
      </c>
      <c r="F3022" s="5">
        <f>'2020_1-2-4_Download'!J223</f>
        <v>54.418604651162788</v>
      </c>
    </row>
    <row r="3023" spans="1:6">
      <c r="A3023" s="5">
        <f>'2020_1-2-4_Download'!D224</f>
        <v>2014</v>
      </c>
      <c r="B3023" s="5" t="str">
        <f>'2020_1-2-4_Download'!C224</f>
        <v>Helmstedt</v>
      </c>
      <c r="C3023" s="147" t="str">
        <f>'2020_1-2-4_Download'!$J$8</f>
        <v>Polen</v>
      </c>
      <c r="D3023" s="5" t="s">
        <v>181</v>
      </c>
      <c r="E3023" s="5" t="str">
        <f t="shared" si="2"/>
        <v>+61,0759493670886</v>
      </c>
      <c r="F3023" s="5">
        <f>'2020_1-2-4_Download'!J224</f>
        <v>61.075949367088604</v>
      </c>
    </row>
    <row r="3024" spans="1:6">
      <c r="A3024" s="5">
        <f>'2020_1-2-4_Download'!D225</f>
        <v>2014</v>
      </c>
      <c r="B3024" s="5" t="str">
        <f>'2020_1-2-4_Download'!C225</f>
        <v>Northeim</v>
      </c>
      <c r="C3024" s="147" t="str">
        <f>'2020_1-2-4_Download'!$J$8</f>
        <v>Polen</v>
      </c>
      <c r="D3024" s="5" t="s">
        <v>181</v>
      </c>
      <c r="E3024" s="5" t="str">
        <f t="shared" si="2"/>
        <v>+66,0714285714286</v>
      </c>
      <c r="F3024" s="5">
        <f>'2020_1-2-4_Download'!J225</f>
        <v>66.071428571428569</v>
      </c>
    </row>
    <row r="3025" spans="1:6">
      <c r="A3025" s="5">
        <f>'2020_1-2-4_Download'!D226</f>
        <v>2014</v>
      </c>
      <c r="B3025" s="5" t="str">
        <f>'2020_1-2-4_Download'!C226</f>
        <v>Peine</v>
      </c>
      <c r="C3025" s="147" t="str">
        <f>'2020_1-2-4_Download'!$J$8</f>
        <v>Polen</v>
      </c>
      <c r="D3025" s="5" t="s">
        <v>181</v>
      </c>
      <c r="E3025" s="5" t="str">
        <f t="shared" si="2"/>
        <v>+113,807531380753</v>
      </c>
      <c r="F3025" s="5">
        <f>'2020_1-2-4_Download'!J226</f>
        <v>113.80753138075313</v>
      </c>
    </row>
    <row r="3026" spans="1:6">
      <c r="A3026" s="5">
        <f>'2020_1-2-4_Download'!D227</f>
        <v>2014</v>
      </c>
      <c r="B3026" s="5" t="str">
        <f>'2020_1-2-4_Download'!C227</f>
        <v>Wolfenbüttel</v>
      </c>
      <c r="C3026" s="147" t="str">
        <f>'2020_1-2-4_Download'!$J$8</f>
        <v>Polen</v>
      </c>
      <c r="D3026" s="5" t="s">
        <v>181</v>
      </c>
      <c r="E3026" s="5" t="str">
        <f t="shared" si="2"/>
        <v>+107,975460122699</v>
      </c>
      <c r="F3026" s="5">
        <f>'2020_1-2-4_Download'!J227</f>
        <v>107.97546012269939</v>
      </c>
    </row>
    <row r="3027" spans="1:6">
      <c r="A3027" s="5">
        <f>'2020_1-2-4_Download'!D228</f>
        <v>2014</v>
      </c>
      <c r="B3027" s="5" t="str">
        <f>'2020_1-2-4_Download'!C228</f>
        <v>Göttingen</v>
      </c>
      <c r="C3027" s="147" t="str">
        <f>'2020_1-2-4_Download'!$J$8</f>
        <v>Polen</v>
      </c>
      <c r="D3027" s="5" t="s">
        <v>181</v>
      </c>
      <c r="E3027" s="5" t="str">
        <f t="shared" si="2"/>
        <v>+17,7957532861476</v>
      </c>
      <c r="F3027" s="5">
        <f>'2020_1-2-4_Download'!J228</f>
        <v>17.795753286147622</v>
      </c>
    </row>
    <row r="3028" spans="1:6">
      <c r="A3028" s="5">
        <f>'2020_1-2-4_Download'!D229</f>
        <v>2014</v>
      </c>
      <c r="B3028" s="5" t="str">
        <f>'2020_1-2-4_Download'!C229</f>
        <v>Statistische Region Braunschweig</v>
      </c>
      <c r="C3028" s="147" t="str">
        <f>'2020_1-2-4_Download'!$J$8</f>
        <v>Polen</v>
      </c>
      <c r="D3028" s="5" t="s">
        <v>181</v>
      </c>
      <c r="E3028" s="5" t="str">
        <f t="shared" si="2"/>
        <v>+72,7890106497916</v>
      </c>
      <c r="F3028" s="5">
        <f>'2020_1-2-4_Download'!J229</f>
        <v>72.789010649791635</v>
      </c>
    </row>
    <row r="3029" spans="1:6">
      <c r="A3029" s="5">
        <f>'2020_1-2-4_Download'!D230</f>
        <v>2014</v>
      </c>
      <c r="B3029" s="5" t="str">
        <f>'2020_1-2-4_Download'!C230</f>
        <v>Hannover  Region</v>
      </c>
      <c r="C3029" s="147" t="str">
        <f>'2020_1-2-4_Download'!$J$8</f>
        <v>Polen</v>
      </c>
      <c r="D3029" s="5" t="s">
        <v>181</v>
      </c>
      <c r="E3029" s="5" t="str">
        <f t="shared" si="2"/>
        <v>+92,5212320953226</v>
      </c>
      <c r="F3029" s="5">
        <f>'2020_1-2-4_Download'!J230</f>
        <v>92.521232095322603</v>
      </c>
    </row>
    <row r="3030" spans="1:6">
      <c r="A3030" s="5">
        <f>'2020_1-2-4_Download'!D231</f>
        <v>2014</v>
      </c>
      <c r="B3030" s="5" t="str">
        <f>'2020_1-2-4_Download'!C231</f>
        <v>dav. Hannover  Lhst.</v>
      </c>
      <c r="C3030" s="147" t="str">
        <f>'2020_1-2-4_Download'!$J$8</f>
        <v>Polen</v>
      </c>
      <c r="D3030" s="5" t="s">
        <v>181</v>
      </c>
      <c r="E3030" s="5" t="str">
        <f t="shared" si="2"/>
        <v>+87,1592844974446</v>
      </c>
      <c r="F3030" s="5">
        <f>'2020_1-2-4_Download'!J231</f>
        <v>87.159284497444631</v>
      </c>
    </row>
    <row r="3031" spans="1:6">
      <c r="A3031" s="5">
        <f>'2020_1-2-4_Download'!D232</f>
        <v>2014</v>
      </c>
      <c r="B3031" s="5" t="str">
        <f>'2020_1-2-4_Download'!C232</f>
        <v>dav. Hannover  Umland</v>
      </c>
      <c r="C3031" s="147" t="str">
        <f>'2020_1-2-4_Download'!$J$8</f>
        <v>Polen</v>
      </c>
      <c r="D3031" s="5" t="s">
        <v>181</v>
      </c>
      <c r="E3031" s="5" t="str">
        <f t="shared" si="2"/>
        <v>+100,407140620106</v>
      </c>
      <c r="F3031" s="5">
        <f>'2020_1-2-4_Download'!J232</f>
        <v>100.40714062010649</v>
      </c>
    </row>
    <row r="3032" spans="1:6">
      <c r="A3032" s="5">
        <f>'2020_1-2-4_Download'!D233</f>
        <v>2014</v>
      </c>
      <c r="B3032" s="5" t="str">
        <f>'2020_1-2-4_Download'!C233</f>
        <v>Diepholz</v>
      </c>
      <c r="C3032" s="147" t="str">
        <f>'2020_1-2-4_Download'!$J$8</f>
        <v>Polen</v>
      </c>
      <c r="D3032" s="5" t="s">
        <v>181</v>
      </c>
      <c r="E3032" s="5" t="str">
        <f t="shared" si="2"/>
        <v>+225,596816976127</v>
      </c>
      <c r="F3032" s="5">
        <f>'2020_1-2-4_Download'!J233</f>
        <v>225.59681697612731</v>
      </c>
    </row>
    <row r="3033" spans="1:6">
      <c r="A3033" s="5">
        <f>'2020_1-2-4_Download'!D234</f>
        <v>2014</v>
      </c>
      <c r="B3033" s="5" t="str">
        <f>'2020_1-2-4_Download'!C234</f>
        <v>Hameln-Pyrmont</v>
      </c>
      <c r="C3033" s="147" t="str">
        <f>'2020_1-2-4_Download'!$J$8</f>
        <v>Polen</v>
      </c>
      <c r="D3033" s="5" t="s">
        <v>181</v>
      </c>
      <c r="E3033" s="5" t="str">
        <f t="shared" si="2"/>
        <v>+39,2605633802817</v>
      </c>
      <c r="F3033" s="5">
        <f>'2020_1-2-4_Download'!J234</f>
        <v>39.260563380281688</v>
      </c>
    </row>
    <row r="3034" spans="1:6">
      <c r="A3034" s="5">
        <f>'2020_1-2-4_Download'!D235</f>
        <v>2014</v>
      </c>
      <c r="B3034" s="5" t="str">
        <f>'2020_1-2-4_Download'!C235</f>
        <v>Hildesheim</v>
      </c>
      <c r="C3034" s="147" t="str">
        <f>'2020_1-2-4_Download'!$J$8</f>
        <v>Polen</v>
      </c>
      <c r="D3034" s="5" t="s">
        <v>181</v>
      </c>
      <c r="E3034" s="5" t="str">
        <f t="shared" si="2"/>
        <v>+66,4964249233912</v>
      </c>
      <c r="F3034" s="5">
        <f>'2020_1-2-4_Download'!J235</f>
        <v>66.496424923391217</v>
      </c>
    </row>
    <row r="3035" spans="1:6">
      <c r="A3035" s="5">
        <f>'2020_1-2-4_Download'!D236</f>
        <v>2014</v>
      </c>
      <c r="B3035" s="5" t="str">
        <f>'2020_1-2-4_Download'!C236</f>
        <v>Holzminden</v>
      </c>
      <c r="C3035" s="147" t="str">
        <f>'2020_1-2-4_Download'!$J$8</f>
        <v>Polen</v>
      </c>
      <c r="D3035" s="5" t="s">
        <v>181</v>
      </c>
      <c r="E3035" s="5">
        <f t="shared" si="2"/>
        <v>-3.9106145251396649</v>
      </c>
      <c r="F3035" s="5">
        <f>'2020_1-2-4_Download'!J236</f>
        <v>-3.9106145251396649</v>
      </c>
    </row>
    <row r="3036" spans="1:6">
      <c r="A3036" s="5">
        <f>'2020_1-2-4_Download'!D237</f>
        <v>2014</v>
      </c>
      <c r="B3036" s="5" t="str">
        <f>'2020_1-2-4_Download'!C237</f>
        <v>Nienburg (Weser)</v>
      </c>
      <c r="C3036" s="147" t="str">
        <f>'2020_1-2-4_Download'!$J$8</f>
        <v>Polen</v>
      </c>
      <c r="D3036" s="5" t="s">
        <v>181</v>
      </c>
      <c r="E3036" s="5" t="str">
        <f t="shared" si="2"/>
        <v>+132,780082987552</v>
      </c>
      <c r="F3036" s="5">
        <f>'2020_1-2-4_Download'!J237</f>
        <v>132.78008298755188</v>
      </c>
    </row>
    <row r="3037" spans="1:6">
      <c r="A3037" s="5">
        <f>'2020_1-2-4_Download'!D238</f>
        <v>2014</v>
      </c>
      <c r="B3037" s="5" t="str">
        <f>'2020_1-2-4_Download'!C238</f>
        <v>Schaumburg</v>
      </c>
      <c r="C3037" s="147" t="str">
        <f>'2020_1-2-4_Download'!$J$8</f>
        <v>Polen</v>
      </c>
      <c r="D3037" s="5" t="s">
        <v>181</v>
      </c>
      <c r="E3037" s="5" t="str">
        <f t="shared" si="2"/>
        <v>+90,6510851419032</v>
      </c>
      <c r="F3037" s="5">
        <f>'2020_1-2-4_Download'!J238</f>
        <v>90.651085141903167</v>
      </c>
    </row>
    <row r="3038" spans="1:6">
      <c r="A3038" s="5">
        <f>'2020_1-2-4_Download'!D239</f>
        <v>2014</v>
      </c>
      <c r="B3038" s="5" t="str">
        <f>'2020_1-2-4_Download'!C239</f>
        <v>Statistische Region Hannover</v>
      </c>
      <c r="C3038" s="147" t="str">
        <f>'2020_1-2-4_Download'!$J$8</f>
        <v>Polen</v>
      </c>
      <c r="D3038" s="5" t="s">
        <v>181</v>
      </c>
      <c r="E3038" s="5" t="str">
        <f t="shared" si="2"/>
        <v>+96,5065502183406</v>
      </c>
      <c r="F3038" s="5">
        <f>'2020_1-2-4_Download'!J239</f>
        <v>96.506550218340607</v>
      </c>
    </row>
    <row r="3039" spans="1:6">
      <c r="A3039" s="5">
        <f>'2020_1-2-4_Download'!D240</f>
        <v>2014</v>
      </c>
      <c r="B3039" s="5" t="str">
        <f>'2020_1-2-4_Download'!C240</f>
        <v>Celle</v>
      </c>
      <c r="C3039" s="147" t="str">
        <f>'2020_1-2-4_Download'!$J$8</f>
        <v>Polen</v>
      </c>
      <c r="D3039" s="5" t="s">
        <v>181</v>
      </c>
      <c r="E3039" s="5" t="str">
        <f t="shared" si="2"/>
        <v>+156,769596199525</v>
      </c>
      <c r="F3039" s="5">
        <f>'2020_1-2-4_Download'!J240</f>
        <v>156.76959619952495</v>
      </c>
    </row>
    <row r="3040" spans="1:6">
      <c r="A3040" s="5">
        <f>'2020_1-2-4_Download'!D241</f>
        <v>2014</v>
      </c>
      <c r="B3040" s="5" t="str">
        <f>'2020_1-2-4_Download'!C241</f>
        <v>Cuxhaven</v>
      </c>
      <c r="C3040" s="147" t="str">
        <f>'2020_1-2-4_Download'!$J$8</f>
        <v>Polen</v>
      </c>
      <c r="D3040" s="5" t="s">
        <v>181</v>
      </c>
      <c r="E3040" s="5" t="str">
        <f t="shared" si="2"/>
        <v>+145,305164319249</v>
      </c>
      <c r="F3040" s="5">
        <f>'2020_1-2-4_Download'!J241</f>
        <v>145.30516431924883</v>
      </c>
    </row>
    <row r="3041" spans="1:6">
      <c r="A3041" s="5">
        <f>'2020_1-2-4_Download'!D242</f>
        <v>2014</v>
      </c>
      <c r="B3041" s="5" t="str">
        <f>'2020_1-2-4_Download'!C242</f>
        <v>Harburg</v>
      </c>
      <c r="C3041" s="147" t="str">
        <f>'2020_1-2-4_Download'!$J$8</f>
        <v>Polen</v>
      </c>
      <c r="D3041" s="5" t="s">
        <v>181</v>
      </c>
      <c r="E3041" s="5" t="str">
        <f t="shared" si="2"/>
        <v>+73,8041002277904</v>
      </c>
      <c r="F3041" s="5">
        <f>'2020_1-2-4_Download'!J242</f>
        <v>73.804100227790428</v>
      </c>
    </row>
    <row r="3042" spans="1:6">
      <c r="A3042" s="5">
        <f>'2020_1-2-4_Download'!D243</f>
        <v>2014</v>
      </c>
      <c r="B3042" s="5" t="str">
        <f>'2020_1-2-4_Download'!C243</f>
        <v>Lüchow-Dannenberg</v>
      </c>
      <c r="C3042" s="147" t="str">
        <f>'2020_1-2-4_Download'!$J$8</f>
        <v>Polen</v>
      </c>
      <c r="D3042" s="5" t="s">
        <v>181</v>
      </c>
      <c r="E3042" s="5" t="str">
        <f t="shared" si="2"/>
        <v>+168,510638297872</v>
      </c>
      <c r="F3042" s="5">
        <f>'2020_1-2-4_Download'!J243</f>
        <v>168.51063829787233</v>
      </c>
    </row>
    <row r="3043" spans="1:6">
      <c r="A3043" s="5">
        <f>'2020_1-2-4_Download'!D244</f>
        <v>2014</v>
      </c>
      <c r="B3043" s="5" t="str">
        <f>'2020_1-2-4_Download'!C244</f>
        <v>Lüneburg</v>
      </c>
      <c r="C3043" s="147" t="str">
        <f>'2020_1-2-4_Download'!$J$8</f>
        <v>Polen</v>
      </c>
      <c r="D3043" s="5" t="s">
        <v>181</v>
      </c>
      <c r="E3043" s="5" t="str">
        <f t="shared" si="2"/>
        <v>+101,709401709402</v>
      </c>
      <c r="F3043" s="5">
        <f>'2020_1-2-4_Download'!J244</f>
        <v>101.7094017094017</v>
      </c>
    </row>
    <row r="3044" spans="1:6">
      <c r="A3044" s="5">
        <f>'2020_1-2-4_Download'!D245</f>
        <v>2014</v>
      </c>
      <c r="B3044" s="5" t="str">
        <f>'2020_1-2-4_Download'!C245</f>
        <v>Osterholz</v>
      </c>
      <c r="C3044" s="147" t="str">
        <f>'2020_1-2-4_Download'!$J$8</f>
        <v>Polen</v>
      </c>
      <c r="D3044" s="5" t="s">
        <v>181</v>
      </c>
      <c r="E3044" s="5" t="str">
        <f t="shared" si="2"/>
        <v>+152,471482889734</v>
      </c>
      <c r="F3044" s="5">
        <f>'2020_1-2-4_Download'!J245</f>
        <v>152.47148288973384</v>
      </c>
    </row>
    <row r="3045" spans="1:6">
      <c r="A3045" s="5">
        <f>'2020_1-2-4_Download'!D246</f>
        <v>2014</v>
      </c>
      <c r="B3045" s="5" t="str">
        <f>'2020_1-2-4_Download'!C246</f>
        <v>Rotenburg (Wümme)</v>
      </c>
      <c r="C3045" s="147" t="str">
        <f>'2020_1-2-4_Download'!$J$8</f>
        <v>Polen</v>
      </c>
      <c r="D3045" s="5" t="s">
        <v>181</v>
      </c>
      <c r="E3045" s="5" t="str">
        <f t="shared" si="2"/>
        <v>+111,565585331453</v>
      </c>
      <c r="F3045" s="5">
        <f>'2020_1-2-4_Download'!J246</f>
        <v>111.56558533145275</v>
      </c>
    </row>
    <row r="3046" spans="1:6">
      <c r="A3046" s="5">
        <f>'2020_1-2-4_Download'!D247</f>
        <v>2014</v>
      </c>
      <c r="B3046" s="5" t="str">
        <f>'2020_1-2-4_Download'!C247</f>
        <v>Heidekreis</v>
      </c>
      <c r="C3046" s="147" t="str">
        <f>'2020_1-2-4_Download'!$J$8</f>
        <v>Polen</v>
      </c>
      <c r="D3046" s="5" t="s">
        <v>181</v>
      </c>
      <c r="E3046" s="5" t="str">
        <f t="shared" si="2"/>
        <v>+207,327586206897</v>
      </c>
      <c r="F3046" s="5">
        <f>'2020_1-2-4_Download'!J247</f>
        <v>207.32758620689654</v>
      </c>
    </row>
    <row r="3047" spans="1:6">
      <c r="A3047" s="5">
        <f>'2020_1-2-4_Download'!D248</f>
        <v>2014</v>
      </c>
      <c r="B3047" s="5" t="str">
        <f>'2020_1-2-4_Download'!C248</f>
        <v>Stade</v>
      </c>
      <c r="C3047" s="147" t="str">
        <f>'2020_1-2-4_Download'!$J$8</f>
        <v>Polen</v>
      </c>
      <c r="D3047" s="5" t="s">
        <v>181</v>
      </c>
      <c r="E3047" s="5" t="str">
        <f t="shared" si="2"/>
        <v>+271,184022824536</v>
      </c>
      <c r="F3047" s="5">
        <f>'2020_1-2-4_Download'!J248</f>
        <v>271.18402282453638</v>
      </c>
    </row>
    <row r="3048" spans="1:6">
      <c r="A3048" s="5">
        <f>'2020_1-2-4_Download'!D249</f>
        <v>2014</v>
      </c>
      <c r="B3048" s="5" t="str">
        <f>'2020_1-2-4_Download'!C249</f>
        <v>Uelzen</v>
      </c>
      <c r="C3048" s="147" t="str">
        <f>'2020_1-2-4_Download'!$J$8</f>
        <v>Polen</v>
      </c>
      <c r="D3048" s="5" t="s">
        <v>181</v>
      </c>
      <c r="E3048" s="5" t="str">
        <f t="shared" si="2"/>
        <v>+131,972789115646</v>
      </c>
      <c r="F3048" s="5">
        <f>'2020_1-2-4_Download'!J249</f>
        <v>131.97278911564626</v>
      </c>
    </row>
    <row r="3049" spans="1:6">
      <c r="A3049" s="5">
        <f>'2020_1-2-4_Download'!D250</f>
        <v>2014</v>
      </c>
      <c r="B3049" s="5" t="str">
        <f>'2020_1-2-4_Download'!C250</f>
        <v>Verden</v>
      </c>
      <c r="C3049" s="147" t="str">
        <f>'2020_1-2-4_Download'!$J$8</f>
        <v>Polen</v>
      </c>
      <c r="D3049" s="5" t="s">
        <v>181</v>
      </c>
      <c r="E3049" s="5" t="str">
        <f t="shared" si="2"/>
        <v>+136,547085201794</v>
      </c>
      <c r="F3049" s="5">
        <f>'2020_1-2-4_Download'!J250</f>
        <v>136.54708520179372</v>
      </c>
    </row>
    <row r="3050" spans="1:6">
      <c r="A3050" s="5">
        <f>'2020_1-2-4_Download'!D251</f>
        <v>2014</v>
      </c>
      <c r="B3050" s="5" t="str">
        <f>'2020_1-2-4_Download'!C251</f>
        <v>Statistische Region Lüneburg</v>
      </c>
      <c r="C3050" s="147" t="str">
        <f>'2020_1-2-4_Download'!$J$8</f>
        <v>Polen</v>
      </c>
      <c r="D3050" s="5" t="s">
        <v>181</v>
      </c>
      <c r="E3050" s="5" t="str">
        <f t="shared" si="2"/>
        <v>+146,993729251199</v>
      </c>
      <c r="F3050" s="5">
        <f>'2020_1-2-4_Download'!J251</f>
        <v>146.99372925119883</v>
      </c>
    </row>
    <row r="3051" spans="1:6">
      <c r="A3051" s="5">
        <f>'2020_1-2-4_Download'!D252</f>
        <v>2014</v>
      </c>
      <c r="B3051" s="5" t="str">
        <f>'2020_1-2-4_Download'!C252</f>
        <v>Delmenhorst  Stadt</v>
      </c>
      <c r="C3051" s="147" t="str">
        <f>'2020_1-2-4_Download'!$J$8</f>
        <v>Polen</v>
      </c>
      <c r="D3051" s="5" t="s">
        <v>181</v>
      </c>
      <c r="E3051" s="5" t="str">
        <f t="shared" si="2"/>
        <v>+158,316633266533</v>
      </c>
      <c r="F3051" s="5">
        <f>'2020_1-2-4_Download'!J252</f>
        <v>158.31663326653307</v>
      </c>
    </row>
    <row r="3052" spans="1:6">
      <c r="A3052" s="5">
        <f>'2020_1-2-4_Download'!D253</f>
        <v>2014</v>
      </c>
      <c r="B3052" s="5" t="str">
        <f>'2020_1-2-4_Download'!C253</f>
        <v>Emden  Stadt</v>
      </c>
      <c r="C3052" s="147" t="str">
        <f>'2020_1-2-4_Download'!$J$8</f>
        <v>Polen</v>
      </c>
      <c r="D3052" s="5" t="s">
        <v>181</v>
      </c>
      <c r="E3052" s="5" t="str">
        <f t="shared" si="2"/>
        <v>+181,851851851852</v>
      </c>
      <c r="F3052" s="5">
        <f>'2020_1-2-4_Download'!J253</f>
        <v>181.85185185185185</v>
      </c>
    </row>
    <row r="3053" spans="1:6">
      <c r="A3053" s="5">
        <f>'2020_1-2-4_Download'!D254</f>
        <v>2014</v>
      </c>
      <c r="B3053" s="5" t="str">
        <f>'2020_1-2-4_Download'!C254</f>
        <v>Oldenburg(Oldb)  Stadt</v>
      </c>
      <c r="C3053" s="147" t="str">
        <f>'2020_1-2-4_Download'!$J$8</f>
        <v>Polen</v>
      </c>
      <c r="D3053" s="5" t="s">
        <v>181</v>
      </c>
      <c r="E3053" s="5" t="str">
        <f t="shared" si="2"/>
        <v>+60,1398601398601</v>
      </c>
      <c r="F3053" s="5">
        <f>'2020_1-2-4_Download'!J254</f>
        <v>60.13986013986014</v>
      </c>
    </row>
    <row r="3054" spans="1:6">
      <c r="A3054" s="5">
        <f>'2020_1-2-4_Download'!D255</f>
        <v>2014</v>
      </c>
      <c r="B3054" s="5" t="str">
        <f>'2020_1-2-4_Download'!C255</f>
        <v>Osnabrück  Stadt</v>
      </c>
      <c r="C3054" s="147" t="str">
        <f>'2020_1-2-4_Download'!$J$8</f>
        <v>Polen</v>
      </c>
      <c r="D3054" s="5" t="s">
        <v>181</v>
      </c>
      <c r="E3054" s="5" t="str">
        <f t="shared" si="2"/>
        <v>+108,239095315024</v>
      </c>
      <c r="F3054" s="5">
        <f>'2020_1-2-4_Download'!J255</f>
        <v>108.23909531502423</v>
      </c>
    </row>
    <row r="3055" spans="1:6">
      <c r="A3055" s="5">
        <f>'2020_1-2-4_Download'!D256</f>
        <v>2014</v>
      </c>
      <c r="B3055" s="5" t="str">
        <f>'2020_1-2-4_Download'!C256</f>
        <v>Wilhelmshaven  Stadt</v>
      </c>
      <c r="C3055" s="147" t="str">
        <f>'2020_1-2-4_Download'!$J$8</f>
        <v>Polen</v>
      </c>
      <c r="D3055" s="5" t="s">
        <v>181</v>
      </c>
      <c r="E3055" s="5" t="str">
        <f t="shared" ref="E3055:E3118" si="3">IF(F3055&gt;0,"+"&amp;F3055,F3055)</f>
        <v>+174,299065420561</v>
      </c>
      <c r="F3055" s="5">
        <f>'2020_1-2-4_Download'!J256</f>
        <v>174.29906542056074</v>
      </c>
    </row>
    <row r="3056" spans="1:6">
      <c r="A3056" s="5">
        <f>'2020_1-2-4_Download'!D257</f>
        <v>2014</v>
      </c>
      <c r="B3056" s="5" t="str">
        <f>'2020_1-2-4_Download'!C257</f>
        <v>Ammerland</v>
      </c>
      <c r="C3056" s="147" t="str">
        <f>'2020_1-2-4_Download'!$J$8</f>
        <v>Polen</v>
      </c>
      <c r="D3056" s="5" t="s">
        <v>181</v>
      </c>
      <c r="E3056" s="5" t="str">
        <f t="shared" si="3"/>
        <v>+329,151291512915</v>
      </c>
      <c r="F3056" s="5">
        <f>'2020_1-2-4_Download'!J257</f>
        <v>329.15129151291512</v>
      </c>
    </row>
    <row r="3057" spans="1:6">
      <c r="A3057" s="5">
        <f>'2020_1-2-4_Download'!D258</f>
        <v>2014</v>
      </c>
      <c r="B3057" s="5" t="str">
        <f>'2020_1-2-4_Download'!C258</f>
        <v>Aurich</v>
      </c>
      <c r="C3057" s="147" t="str">
        <f>'2020_1-2-4_Download'!$J$8</f>
        <v>Polen</v>
      </c>
      <c r="D3057" s="5" t="s">
        <v>181</v>
      </c>
      <c r="E3057" s="5" t="str">
        <f t="shared" si="3"/>
        <v>+333,43949044586</v>
      </c>
      <c r="F3057" s="5">
        <f>'2020_1-2-4_Download'!J258</f>
        <v>333.43949044585986</v>
      </c>
    </row>
    <row r="3058" spans="1:6">
      <c r="A3058" s="5">
        <f>'2020_1-2-4_Download'!D259</f>
        <v>2014</v>
      </c>
      <c r="B3058" s="5" t="str">
        <f>'2020_1-2-4_Download'!C259</f>
        <v>Cloppenburg</v>
      </c>
      <c r="C3058" s="147" t="str">
        <f>'2020_1-2-4_Download'!$J$8</f>
        <v>Polen</v>
      </c>
      <c r="D3058" s="5" t="s">
        <v>181</v>
      </c>
      <c r="E3058" s="5" t="str">
        <f t="shared" si="3"/>
        <v>+259,590792838875</v>
      </c>
      <c r="F3058" s="5">
        <f>'2020_1-2-4_Download'!J259</f>
        <v>259.59079283887468</v>
      </c>
    </row>
    <row r="3059" spans="1:6">
      <c r="A3059" s="5">
        <f>'2020_1-2-4_Download'!D260</f>
        <v>2014</v>
      </c>
      <c r="B3059" s="5" t="str">
        <f>'2020_1-2-4_Download'!C260</f>
        <v>Emsland</v>
      </c>
      <c r="C3059" s="147" t="str">
        <f>'2020_1-2-4_Download'!$J$8</f>
        <v>Polen</v>
      </c>
      <c r="D3059" s="5" t="s">
        <v>181</v>
      </c>
      <c r="E3059" s="5" t="str">
        <f t="shared" si="3"/>
        <v>+212,738461538462</v>
      </c>
      <c r="F3059" s="5">
        <f>'2020_1-2-4_Download'!J260</f>
        <v>212.73846153846154</v>
      </c>
    </row>
    <row r="3060" spans="1:6">
      <c r="A3060" s="5">
        <f>'2020_1-2-4_Download'!D261</f>
        <v>2014</v>
      </c>
      <c r="B3060" s="5" t="str">
        <f>'2020_1-2-4_Download'!C261</f>
        <v>Friesland</v>
      </c>
      <c r="C3060" s="147" t="str">
        <f>'2020_1-2-4_Download'!$J$8</f>
        <v>Polen</v>
      </c>
      <c r="D3060" s="5" t="s">
        <v>181</v>
      </c>
      <c r="E3060" s="5" t="str">
        <f t="shared" si="3"/>
        <v>+108,982035928144</v>
      </c>
      <c r="F3060" s="5">
        <f>'2020_1-2-4_Download'!J261</f>
        <v>108.98203592814372</v>
      </c>
    </row>
    <row r="3061" spans="1:6">
      <c r="A3061" s="5">
        <f>'2020_1-2-4_Download'!D262</f>
        <v>2014</v>
      </c>
      <c r="B3061" s="5" t="str">
        <f>'2020_1-2-4_Download'!C262</f>
        <v>Grafschaft Bentheim</v>
      </c>
      <c r="C3061" s="147" t="str">
        <f>'2020_1-2-4_Download'!$J$8</f>
        <v>Polen</v>
      </c>
      <c r="D3061" s="5" t="s">
        <v>181</v>
      </c>
      <c r="E3061" s="5" t="str">
        <f t="shared" si="3"/>
        <v>+422,865853658537</v>
      </c>
      <c r="F3061" s="5">
        <f>'2020_1-2-4_Download'!J262</f>
        <v>422.86585365853659</v>
      </c>
    </row>
    <row r="3062" spans="1:6">
      <c r="A3062" s="5">
        <f>'2020_1-2-4_Download'!D263</f>
        <v>2014</v>
      </c>
      <c r="B3062" s="5" t="str">
        <f>'2020_1-2-4_Download'!C263</f>
        <v>Leer</v>
      </c>
      <c r="C3062" s="147" t="str">
        <f>'2020_1-2-4_Download'!$J$8</f>
        <v>Polen</v>
      </c>
      <c r="D3062" s="5" t="s">
        <v>181</v>
      </c>
      <c r="E3062" s="5" t="str">
        <f t="shared" si="3"/>
        <v>+123,809523809524</v>
      </c>
      <c r="F3062" s="5">
        <f>'2020_1-2-4_Download'!J263</f>
        <v>123.80952380952381</v>
      </c>
    </row>
    <row r="3063" spans="1:6">
      <c r="A3063" s="5">
        <f>'2020_1-2-4_Download'!D264</f>
        <v>2014</v>
      </c>
      <c r="B3063" s="5" t="str">
        <f>'2020_1-2-4_Download'!C264</f>
        <v>Oldenburg</v>
      </c>
      <c r="C3063" s="147" t="str">
        <f>'2020_1-2-4_Download'!$J$8</f>
        <v>Polen</v>
      </c>
      <c r="D3063" s="5" t="s">
        <v>181</v>
      </c>
      <c r="E3063" s="5" t="str">
        <f t="shared" si="3"/>
        <v>+287,192118226601</v>
      </c>
      <c r="F3063" s="5">
        <f>'2020_1-2-4_Download'!J264</f>
        <v>287.192118226601</v>
      </c>
    </row>
    <row r="3064" spans="1:6">
      <c r="A3064" s="5">
        <f>'2020_1-2-4_Download'!D265</f>
        <v>2014</v>
      </c>
      <c r="B3064" s="5" t="str">
        <f>'2020_1-2-4_Download'!C265</f>
        <v>Osnabrück</v>
      </c>
      <c r="C3064" s="147" t="str">
        <f>'2020_1-2-4_Download'!$J$8</f>
        <v>Polen</v>
      </c>
      <c r="D3064" s="5" t="s">
        <v>181</v>
      </c>
      <c r="E3064" s="5" t="str">
        <f t="shared" si="3"/>
        <v>+250,409463148317</v>
      </c>
      <c r="F3064" s="5">
        <f>'2020_1-2-4_Download'!J265</f>
        <v>250.40946314831666</v>
      </c>
    </row>
    <row r="3065" spans="1:6">
      <c r="A3065" s="5">
        <f>'2020_1-2-4_Download'!D266</f>
        <v>2014</v>
      </c>
      <c r="B3065" s="5" t="str">
        <f>'2020_1-2-4_Download'!C266</f>
        <v>Vechta</v>
      </c>
      <c r="C3065" s="147" t="str">
        <f>'2020_1-2-4_Download'!$J$8</f>
        <v>Polen</v>
      </c>
      <c r="D3065" s="5" t="s">
        <v>181</v>
      </c>
      <c r="E3065" s="5" t="str">
        <f t="shared" si="3"/>
        <v>+241,501103752759</v>
      </c>
      <c r="F3065" s="5">
        <f>'2020_1-2-4_Download'!J266</f>
        <v>241.50110375275938</v>
      </c>
    </row>
    <row r="3066" spans="1:6">
      <c r="A3066" s="5">
        <f>'2020_1-2-4_Download'!D267</f>
        <v>2014</v>
      </c>
      <c r="B3066" s="5" t="str">
        <f>'2020_1-2-4_Download'!C267</f>
        <v>Wesermarsch</v>
      </c>
      <c r="C3066" s="147" t="str">
        <f>'2020_1-2-4_Download'!$J$8</f>
        <v>Polen</v>
      </c>
      <c r="D3066" s="5" t="s">
        <v>181</v>
      </c>
      <c r="E3066" s="5" t="str">
        <f t="shared" si="3"/>
        <v>+119,943820224719</v>
      </c>
      <c r="F3066" s="5">
        <f>'2020_1-2-4_Download'!J267</f>
        <v>119.9438202247191</v>
      </c>
    </row>
    <row r="3067" spans="1:6">
      <c r="A3067" s="5">
        <f>'2020_1-2-4_Download'!D268</f>
        <v>2014</v>
      </c>
      <c r="B3067" s="5" t="str">
        <f>'2020_1-2-4_Download'!C268</f>
        <v>Wittmund</v>
      </c>
      <c r="C3067" s="147" t="str">
        <f>'2020_1-2-4_Download'!$J$8</f>
        <v>Polen</v>
      </c>
      <c r="D3067" s="5" t="s">
        <v>181</v>
      </c>
      <c r="E3067" s="5" t="str">
        <f t="shared" si="3"/>
        <v>+255,434782608696</v>
      </c>
      <c r="F3067" s="5">
        <f>'2020_1-2-4_Download'!J268</f>
        <v>255.43478260869566</v>
      </c>
    </row>
    <row r="3068" spans="1:6">
      <c r="A3068" s="5">
        <f>'2020_1-2-4_Download'!D269</f>
        <v>2014</v>
      </c>
      <c r="B3068" s="5" t="str">
        <f>'2020_1-2-4_Download'!C269</f>
        <v>Statistische Region Weser-Ems</v>
      </c>
      <c r="C3068" s="147" t="str">
        <f>'2020_1-2-4_Download'!$J$8</f>
        <v>Polen</v>
      </c>
      <c r="D3068" s="5" t="s">
        <v>181</v>
      </c>
      <c r="E3068" s="5" t="str">
        <f t="shared" si="3"/>
        <v>+209,788126241448</v>
      </c>
      <c r="F3068" s="5">
        <f>'2020_1-2-4_Download'!J269</f>
        <v>209.7881262414478</v>
      </c>
    </row>
    <row r="3069" spans="1:6">
      <c r="A3069" s="5">
        <f>'2020_1-2-4_Download'!D270</f>
        <v>2014</v>
      </c>
      <c r="B3069" s="5" t="str">
        <f>'2020_1-2-4_Download'!C270</f>
        <v>Niedersachsen</v>
      </c>
      <c r="C3069" s="147" t="str">
        <f>'2020_1-2-4_Download'!$J$8</f>
        <v>Polen</v>
      </c>
      <c r="D3069" s="5" t="s">
        <v>181</v>
      </c>
      <c r="E3069" s="5" t="str">
        <f t="shared" si="3"/>
        <v>+131,882269459785</v>
      </c>
      <c r="F3069" s="5">
        <f>'2020_1-2-4_Download'!J270</f>
        <v>131.88226945978465</v>
      </c>
    </row>
    <row r="3070" spans="1:6">
      <c r="A3070" s="5">
        <f>'2020_1-2-4_Download'!D271</f>
        <v>2015</v>
      </c>
      <c r="B3070" s="5" t="str">
        <f>'2020_1-2-4_Download'!C271</f>
        <v>Braunschweig  Stadt</v>
      </c>
      <c r="C3070" s="147" t="str">
        <f>'2020_1-2-4_Download'!$J$8</f>
        <v>Polen</v>
      </c>
      <c r="D3070" s="5" t="s">
        <v>181</v>
      </c>
      <c r="E3070" s="5" t="str">
        <f t="shared" si="3"/>
        <v>+87,3326467559217</v>
      </c>
      <c r="F3070" s="5">
        <f>'2020_1-2-4_Download'!J271</f>
        <v>87.332646755921729</v>
      </c>
    </row>
    <row r="3071" spans="1:6">
      <c r="A3071" s="5">
        <f>'2020_1-2-4_Download'!D272</f>
        <v>2015</v>
      </c>
      <c r="B3071" s="5" t="str">
        <f>'2020_1-2-4_Download'!C272</f>
        <v>Salzgitter  Stadt</v>
      </c>
      <c r="C3071" s="147" t="str">
        <f>'2020_1-2-4_Download'!$J$8</f>
        <v>Polen</v>
      </c>
      <c r="D3071" s="5" t="s">
        <v>181</v>
      </c>
      <c r="E3071" s="5" t="str">
        <f t="shared" si="3"/>
        <v>+171,823204419889</v>
      </c>
      <c r="F3071" s="5">
        <f>'2020_1-2-4_Download'!J272</f>
        <v>171.82320441988949</v>
      </c>
    </row>
    <row r="3072" spans="1:6">
      <c r="A3072" s="5">
        <f>'2020_1-2-4_Download'!D273</f>
        <v>2015</v>
      </c>
      <c r="B3072" s="5" t="str">
        <f>'2020_1-2-4_Download'!C273</f>
        <v>Wolfsburg  Stadt</v>
      </c>
      <c r="C3072" s="147" t="str">
        <f>'2020_1-2-4_Download'!$J$8</f>
        <v>Polen</v>
      </c>
      <c r="D3072" s="5" t="s">
        <v>181</v>
      </c>
      <c r="E3072" s="5" t="str">
        <f t="shared" si="3"/>
        <v>+101,677852348993</v>
      </c>
      <c r="F3072" s="5">
        <f>'2020_1-2-4_Download'!J273</f>
        <v>101.67785234899328</v>
      </c>
    </row>
    <row r="3073" spans="1:6">
      <c r="A3073" s="5">
        <f>'2020_1-2-4_Download'!D274</f>
        <v>2015</v>
      </c>
      <c r="B3073" s="5" t="str">
        <f>'2020_1-2-4_Download'!C274</f>
        <v>Gifhorn</v>
      </c>
      <c r="C3073" s="147" t="str">
        <f>'2020_1-2-4_Download'!$J$8</f>
        <v>Polen</v>
      </c>
      <c r="D3073" s="5" t="s">
        <v>181</v>
      </c>
      <c r="E3073" s="5" t="str">
        <f t="shared" si="3"/>
        <v>+98,8527724665392</v>
      </c>
      <c r="F3073" s="5">
        <f>'2020_1-2-4_Download'!J274</f>
        <v>98.852772466539193</v>
      </c>
    </row>
    <row r="3074" spans="1:6">
      <c r="A3074" s="5">
        <f>'2020_1-2-4_Download'!D275</f>
        <v>2015</v>
      </c>
      <c r="B3074" s="5" t="str">
        <f>'2020_1-2-4_Download'!C275</f>
        <v>Goslar</v>
      </c>
      <c r="C3074" s="147" t="str">
        <f>'2020_1-2-4_Download'!$J$8</f>
        <v>Polen</v>
      </c>
      <c r="D3074" s="5" t="s">
        <v>181</v>
      </c>
      <c r="E3074" s="5" t="str">
        <f t="shared" si="3"/>
        <v>+72,3255813953488</v>
      </c>
      <c r="F3074" s="5">
        <f>'2020_1-2-4_Download'!J275</f>
        <v>72.325581395348834</v>
      </c>
    </row>
    <row r="3075" spans="1:6">
      <c r="A3075" s="5">
        <f>'2020_1-2-4_Download'!D276</f>
        <v>2015</v>
      </c>
      <c r="B3075" s="5" t="str">
        <f>'2020_1-2-4_Download'!C276</f>
        <v>Helmstedt</v>
      </c>
      <c r="C3075" s="147" t="str">
        <f>'2020_1-2-4_Download'!$J$8</f>
        <v>Polen</v>
      </c>
      <c r="D3075" s="5" t="s">
        <v>181</v>
      </c>
      <c r="E3075" s="5" t="str">
        <f t="shared" si="3"/>
        <v>+111,075949367089</v>
      </c>
      <c r="F3075" s="5">
        <f>'2020_1-2-4_Download'!J276</f>
        <v>111.07594936708861</v>
      </c>
    </row>
    <row r="3076" spans="1:6">
      <c r="A3076" s="5">
        <f>'2020_1-2-4_Download'!D277</f>
        <v>2015</v>
      </c>
      <c r="B3076" s="5" t="str">
        <f>'2020_1-2-4_Download'!C277</f>
        <v>Northeim</v>
      </c>
      <c r="C3076" s="147" t="str">
        <f>'2020_1-2-4_Download'!$J$8</f>
        <v>Polen</v>
      </c>
      <c r="D3076" s="5" t="s">
        <v>181</v>
      </c>
      <c r="E3076" s="5" t="str">
        <f t="shared" si="3"/>
        <v>+102,380952380952</v>
      </c>
      <c r="F3076" s="5">
        <f>'2020_1-2-4_Download'!J277</f>
        <v>102.38095238095238</v>
      </c>
    </row>
    <row r="3077" spans="1:6">
      <c r="A3077" s="5">
        <f>'2020_1-2-4_Download'!D278</f>
        <v>2015</v>
      </c>
      <c r="B3077" s="5" t="str">
        <f>'2020_1-2-4_Download'!C278</f>
        <v>Peine</v>
      </c>
      <c r="C3077" s="147" t="str">
        <f>'2020_1-2-4_Download'!$J$8</f>
        <v>Polen</v>
      </c>
      <c r="D3077" s="5" t="s">
        <v>181</v>
      </c>
      <c r="E3077" s="5" t="str">
        <f t="shared" si="3"/>
        <v>+139,121338912134</v>
      </c>
      <c r="F3077" s="5">
        <f>'2020_1-2-4_Download'!J278</f>
        <v>139.12133891213389</v>
      </c>
    </row>
    <row r="3078" spans="1:6">
      <c r="A3078" s="5">
        <f>'2020_1-2-4_Download'!D279</f>
        <v>2015</v>
      </c>
      <c r="B3078" s="5" t="str">
        <f>'2020_1-2-4_Download'!C279</f>
        <v>Wolfenbüttel</v>
      </c>
      <c r="C3078" s="147" t="str">
        <f>'2020_1-2-4_Download'!$J$8</f>
        <v>Polen</v>
      </c>
      <c r="D3078" s="5" t="s">
        <v>181</v>
      </c>
      <c r="E3078" s="5" t="str">
        <f t="shared" si="3"/>
        <v>+123,006134969325</v>
      </c>
      <c r="F3078" s="5">
        <f>'2020_1-2-4_Download'!J279</f>
        <v>123.00613496932516</v>
      </c>
    </row>
    <row r="3079" spans="1:6">
      <c r="A3079" s="5">
        <f>'2020_1-2-4_Download'!D280</f>
        <v>2015</v>
      </c>
      <c r="B3079" s="5" t="str">
        <f>'2020_1-2-4_Download'!C280</f>
        <v>Göttingen</v>
      </c>
      <c r="C3079" s="147" t="str">
        <f>'2020_1-2-4_Download'!$J$8</f>
        <v>Polen</v>
      </c>
      <c r="D3079" s="5" t="s">
        <v>181</v>
      </c>
      <c r="E3079" s="5" t="str">
        <f t="shared" si="3"/>
        <v>+30,535894843276</v>
      </c>
      <c r="F3079" s="5">
        <f>'2020_1-2-4_Download'!J280</f>
        <v>30.535894843276036</v>
      </c>
    </row>
    <row r="3080" spans="1:6">
      <c r="A3080" s="5">
        <f>'2020_1-2-4_Download'!D281</f>
        <v>2015</v>
      </c>
      <c r="B3080" s="5" t="str">
        <f>'2020_1-2-4_Download'!C281</f>
        <v>Statistische Region Braunschweig</v>
      </c>
      <c r="C3080" s="147" t="str">
        <f>'2020_1-2-4_Download'!$J$8</f>
        <v>Polen</v>
      </c>
      <c r="D3080" s="5" t="s">
        <v>181</v>
      </c>
      <c r="E3080" s="5" t="str">
        <f t="shared" si="3"/>
        <v>+94,5516283377064</v>
      </c>
      <c r="F3080" s="5">
        <f>'2020_1-2-4_Download'!J281</f>
        <v>94.551628337706433</v>
      </c>
    </row>
    <row r="3081" spans="1:6">
      <c r="A3081" s="5">
        <f>'2020_1-2-4_Download'!D282</f>
        <v>2015</v>
      </c>
      <c r="B3081" s="5" t="str">
        <f>'2020_1-2-4_Download'!C282</f>
        <v>Hannover  Region</v>
      </c>
      <c r="C3081" s="147" t="str">
        <f>'2020_1-2-4_Download'!$J$8</f>
        <v>Polen</v>
      </c>
      <c r="D3081" s="5" t="s">
        <v>181</v>
      </c>
      <c r="E3081" s="5" t="str">
        <f t="shared" si="3"/>
        <v>+115,033591076182</v>
      </c>
      <c r="F3081" s="5">
        <f>'2020_1-2-4_Download'!J282</f>
        <v>115.03359107618202</v>
      </c>
    </row>
    <row r="3082" spans="1:6">
      <c r="A3082" s="5">
        <f>'2020_1-2-4_Download'!D283</f>
        <v>2015</v>
      </c>
      <c r="B3082" s="5" t="str">
        <f>'2020_1-2-4_Download'!C283</f>
        <v>dav. Hannover  Lhst.</v>
      </c>
      <c r="C3082" s="147" t="str">
        <f>'2020_1-2-4_Download'!$J$8</f>
        <v>Polen</v>
      </c>
      <c r="D3082" s="5" t="s">
        <v>181</v>
      </c>
      <c r="E3082" s="5" t="str">
        <f t="shared" si="3"/>
        <v>+101,660988074957</v>
      </c>
      <c r="F3082" s="5">
        <f>'2020_1-2-4_Download'!J283</f>
        <v>101.66098807495742</v>
      </c>
    </row>
    <row r="3083" spans="1:6">
      <c r="A3083" s="5">
        <f>'2020_1-2-4_Download'!D284</f>
        <v>2015</v>
      </c>
      <c r="B3083" s="5" t="str">
        <f>'2020_1-2-4_Download'!C284</f>
        <v>dav. Hannover  Umland</v>
      </c>
      <c r="C3083" s="147" t="str">
        <f>'2020_1-2-4_Download'!$J$8</f>
        <v>Polen</v>
      </c>
      <c r="D3083" s="5" t="s">
        <v>181</v>
      </c>
      <c r="E3083" s="5" t="str">
        <f t="shared" si="3"/>
        <v>+134,700908236768</v>
      </c>
      <c r="F3083" s="5">
        <f>'2020_1-2-4_Download'!J284</f>
        <v>134.70090823676793</v>
      </c>
    </row>
    <row r="3084" spans="1:6">
      <c r="A3084" s="5">
        <f>'2020_1-2-4_Download'!D285</f>
        <v>2015</v>
      </c>
      <c r="B3084" s="5" t="str">
        <f>'2020_1-2-4_Download'!C285</f>
        <v>Diepholz</v>
      </c>
      <c r="C3084" s="147" t="str">
        <f>'2020_1-2-4_Download'!$J$8</f>
        <v>Polen</v>
      </c>
      <c r="D3084" s="5" t="s">
        <v>181</v>
      </c>
      <c r="E3084" s="5" t="str">
        <f t="shared" si="3"/>
        <v>+255,702917771883</v>
      </c>
      <c r="F3084" s="5">
        <f>'2020_1-2-4_Download'!J285</f>
        <v>255.70291777188328</v>
      </c>
    </row>
    <row r="3085" spans="1:6">
      <c r="A3085" s="5">
        <f>'2020_1-2-4_Download'!D286</f>
        <v>2015</v>
      </c>
      <c r="B3085" s="5" t="str">
        <f>'2020_1-2-4_Download'!C286</f>
        <v>Hameln-Pyrmont</v>
      </c>
      <c r="C3085" s="147" t="str">
        <f>'2020_1-2-4_Download'!$J$8</f>
        <v>Polen</v>
      </c>
      <c r="D3085" s="5" t="s">
        <v>181</v>
      </c>
      <c r="E3085" s="5" t="str">
        <f t="shared" si="3"/>
        <v>+53,3450704225352</v>
      </c>
      <c r="F3085" s="5">
        <f>'2020_1-2-4_Download'!J286</f>
        <v>53.345070422535208</v>
      </c>
    </row>
    <row r="3086" spans="1:6">
      <c r="A3086" s="5">
        <f>'2020_1-2-4_Download'!D287</f>
        <v>2015</v>
      </c>
      <c r="B3086" s="5" t="str">
        <f>'2020_1-2-4_Download'!C287</f>
        <v>Hildesheim</v>
      </c>
      <c r="C3086" s="147" t="str">
        <f>'2020_1-2-4_Download'!$J$8</f>
        <v>Polen</v>
      </c>
      <c r="D3086" s="5" t="s">
        <v>181</v>
      </c>
      <c r="E3086" s="5" t="str">
        <f t="shared" si="3"/>
        <v>+90,3983656792646</v>
      </c>
      <c r="F3086" s="5">
        <f>'2020_1-2-4_Download'!J287</f>
        <v>90.398365679264558</v>
      </c>
    </row>
    <row r="3087" spans="1:6">
      <c r="A3087" s="5">
        <f>'2020_1-2-4_Download'!D288</f>
        <v>2015</v>
      </c>
      <c r="B3087" s="5" t="str">
        <f>'2020_1-2-4_Download'!C288</f>
        <v>Holzminden</v>
      </c>
      <c r="C3087" s="147" t="str">
        <f>'2020_1-2-4_Download'!$J$8</f>
        <v>Polen</v>
      </c>
      <c r="D3087" s="5" t="s">
        <v>181</v>
      </c>
      <c r="E3087" s="5">
        <f t="shared" si="3"/>
        <v>-8.938547486033519</v>
      </c>
      <c r="F3087" s="5">
        <f>'2020_1-2-4_Download'!J288</f>
        <v>-8.938547486033519</v>
      </c>
    </row>
    <row r="3088" spans="1:6">
      <c r="A3088" s="5">
        <f>'2020_1-2-4_Download'!D289</f>
        <v>2015</v>
      </c>
      <c r="B3088" s="5" t="str">
        <f>'2020_1-2-4_Download'!C289</f>
        <v>Nienburg (Weser)</v>
      </c>
      <c r="C3088" s="147" t="str">
        <f>'2020_1-2-4_Download'!$J$8</f>
        <v>Polen</v>
      </c>
      <c r="D3088" s="5" t="s">
        <v>181</v>
      </c>
      <c r="E3088" s="5" t="str">
        <f t="shared" si="3"/>
        <v>+149,585062240664</v>
      </c>
      <c r="F3088" s="5">
        <f>'2020_1-2-4_Download'!J289</f>
        <v>149.58506224066389</v>
      </c>
    </row>
    <row r="3089" spans="1:6">
      <c r="A3089" s="5">
        <f>'2020_1-2-4_Download'!D290</f>
        <v>2015</v>
      </c>
      <c r="B3089" s="5" t="str">
        <f>'2020_1-2-4_Download'!C290</f>
        <v>Schaumburg</v>
      </c>
      <c r="C3089" s="147" t="str">
        <f>'2020_1-2-4_Download'!$J$8</f>
        <v>Polen</v>
      </c>
      <c r="D3089" s="5" t="s">
        <v>181</v>
      </c>
      <c r="E3089" s="5" t="str">
        <f t="shared" si="3"/>
        <v>+122,871452420701</v>
      </c>
      <c r="F3089" s="5">
        <f>'2020_1-2-4_Download'!J290</f>
        <v>122.87145242070117</v>
      </c>
    </row>
    <row r="3090" spans="1:6">
      <c r="A3090" s="5">
        <f>'2020_1-2-4_Download'!D291</f>
        <v>2015</v>
      </c>
      <c r="B3090" s="5" t="str">
        <f>'2020_1-2-4_Download'!C291</f>
        <v>Statistische Region Hannover</v>
      </c>
      <c r="C3090" s="147" t="str">
        <f>'2020_1-2-4_Download'!$J$8</f>
        <v>Polen</v>
      </c>
      <c r="D3090" s="5" t="s">
        <v>181</v>
      </c>
      <c r="E3090" s="5" t="str">
        <f t="shared" si="3"/>
        <v>+119,056768558952</v>
      </c>
      <c r="F3090" s="5">
        <f>'2020_1-2-4_Download'!J291</f>
        <v>119.05676855895196</v>
      </c>
    </row>
    <row r="3091" spans="1:6">
      <c r="A3091" s="5">
        <f>'2020_1-2-4_Download'!D292</f>
        <v>2015</v>
      </c>
      <c r="B3091" s="5" t="str">
        <f>'2020_1-2-4_Download'!C292</f>
        <v>Celle</v>
      </c>
      <c r="C3091" s="147" t="str">
        <f>'2020_1-2-4_Download'!$J$8</f>
        <v>Polen</v>
      </c>
      <c r="D3091" s="5" t="s">
        <v>181</v>
      </c>
      <c r="E3091" s="5" t="str">
        <f t="shared" si="3"/>
        <v>+191,686460807601</v>
      </c>
      <c r="F3091" s="5">
        <f>'2020_1-2-4_Download'!J292</f>
        <v>191.68646080760095</v>
      </c>
    </row>
    <row r="3092" spans="1:6">
      <c r="A3092" s="5">
        <f>'2020_1-2-4_Download'!D293</f>
        <v>2015</v>
      </c>
      <c r="B3092" s="5" t="str">
        <f>'2020_1-2-4_Download'!C293</f>
        <v>Cuxhaven</v>
      </c>
      <c r="C3092" s="147" t="str">
        <f>'2020_1-2-4_Download'!$J$8</f>
        <v>Polen</v>
      </c>
      <c r="D3092" s="5" t="s">
        <v>181</v>
      </c>
      <c r="E3092" s="5" t="str">
        <f t="shared" si="3"/>
        <v>+192,957746478873</v>
      </c>
      <c r="F3092" s="5">
        <f>'2020_1-2-4_Download'!J293</f>
        <v>192.95774647887325</v>
      </c>
    </row>
    <row r="3093" spans="1:6">
      <c r="A3093" s="5">
        <f>'2020_1-2-4_Download'!D294</f>
        <v>2015</v>
      </c>
      <c r="B3093" s="5" t="str">
        <f>'2020_1-2-4_Download'!C294</f>
        <v>Harburg</v>
      </c>
      <c r="C3093" s="147" t="str">
        <f>'2020_1-2-4_Download'!$J$8</f>
        <v>Polen</v>
      </c>
      <c r="D3093" s="5" t="s">
        <v>181</v>
      </c>
      <c r="E3093" s="5" t="str">
        <f t="shared" si="3"/>
        <v>+78,7015945330296</v>
      </c>
      <c r="F3093" s="5">
        <f>'2020_1-2-4_Download'!J294</f>
        <v>78.701594533029606</v>
      </c>
    </row>
    <row r="3094" spans="1:6">
      <c r="A3094" s="5">
        <f>'2020_1-2-4_Download'!D295</f>
        <v>2015</v>
      </c>
      <c r="B3094" s="5" t="str">
        <f>'2020_1-2-4_Download'!C295</f>
        <v>Lüchow-Dannenberg</v>
      </c>
      <c r="C3094" s="147" t="str">
        <f>'2020_1-2-4_Download'!$J$8</f>
        <v>Polen</v>
      </c>
      <c r="D3094" s="5" t="s">
        <v>181</v>
      </c>
      <c r="E3094" s="5" t="str">
        <f t="shared" si="3"/>
        <v>+211,063829787234</v>
      </c>
      <c r="F3094" s="5">
        <f>'2020_1-2-4_Download'!J295</f>
        <v>211.06382978723406</v>
      </c>
    </row>
    <row r="3095" spans="1:6">
      <c r="A3095" s="5">
        <f>'2020_1-2-4_Download'!D296</f>
        <v>2015</v>
      </c>
      <c r="B3095" s="5" t="str">
        <f>'2020_1-2-4_Download'!C296</f>
        <v>Lüneburg</v>
      </c>
      <c r="C3095" s="147" t="str">
        <f>'2020_1-2-4_Download'!$J$8</f>
        <v>Polen</v>
      </c>
      <c r="D3095" s="5" t="s">
        <v>181</v>
      </c>
      <c r="E3095" s="5" t="str">
        <f t="shared" si="3"/>
        <v>+114,358974358974</v>
      </c>
      <c r="F3095" s="5">
        <f>'2020_1-2-4_Download'!J296</f>
        <v>114.35897435897436</v>
      </c>
    </row>
    <row r="3096" spans="1:6">
      <c r="A3096" s="5">
        <f>'2020_1-2-4_Download'!D297</f>
        <v>2015</v>
      </c>
      <c r="B3096" s="5" t="str">
        <f>'2020_1-2-4_Download'!C297</f>
        <v>Osterholz</v>
      </c>
      <c r="C3096" s="147" t="str">
        <f>'2020_1-2-4_Download'!$J$8</f>
        <v>Polen</v>
      </c>
      <c r="D3096" s="5" t="s">
        <v>181</v>
      </c>
      <c r="E3096" s="5" t="str">
        <f t="shared" si="3"/>
        <v>+175,665399239544</v>
      </c>
      <c r="F3096" s="5">
        <f>'2020_1-2-4_Download'!J297</f>
        <v>175.66539923954372</v>
      </c>
    </row>
    <row r="3097" spans="1:6">
      <c r="A3097" s="5">
        <f>'2020_1-2-4_Download'!D298</f>
        <v>2015</v>
      </c>
      <c r="B3097" s="5" t="str">
        <f>'2020_1-2-4_Download'!C298</f>
        <v>Rotenburg (Wümme)</v>
      </c>
      <c r="C3097" s="147" t="str">
        <f>'2020_1-2-4_Download'!$J$8</f>
        <v>Polen</v>
      </c>
      <c r="D3097" s="5" t="s">
        <v>181</v>
      </c>
      <c r="E3097" s="5" t="str">
        <f t="shared" si="3"/>
        <v>+135,966149506347</v>
      </c>
      <c r="F3097" s="5">
        <f>'2020_1-2-4_Download'!J298</f>
        <v>135.96614950634697</v>
      </c>
    </row>
    <row r="3098" spans="1:6">
      <c r="A3098" s="5">
        <f>'2020_1-2-4_Download'!D299</f>
        <v>2015</v>
      </c>
      <c r="B3098" s="5" t="str">
        <f>'2020_1-2-4_Download'!C299</f>
        <v>Heidekreis</v>
      </c>
      <c r="C3098" s="147" t="str">
        <f>'2020_1-2-4_Download'!$J$8</f>
        <v>Polen</v>
      </c>
      <c r="D3098" s="5" t="s">
        <v>181</v>
      </c>
      <c r="E3098" s="5" t="str">
        <f t="shared" si="3"/>
        <v>+273,275862068966</v>
      </c>
      <c r="F3098" s="5">
        <f>'2020_1-2-4_Download'!J299</f>
        <v>273.27586206896552</v>
      </c>
    </row>
    <row r="3099" spans="1:6">
      <c r="A3099" s="5">
        <f>'2020_1-2-4_Download'!D300</f>
        <v>2015</v>
      </c>
      <c r="B3099" s="5" t="str">
        <f>'2020_1-2-4_Download'!C300</f>
        <v>Stade</v>
      </c>
      <c r="C3099" s="147" t="str">
        <f>'2020_1-2-4_Download'!$J$8</f>
        <v>Polen</v>
      </c>
      <c r="D3099" s="5" t="s">
        <v>181</v>
      </c>
      <c r="E3099" s="5" t="str">
        <f t="shared" si="3"/>
        <v>+294,579172610556</v>
      </c>
      <c r="F3099" s="5">
        <f>'2020_1-2-4_Download'!J300</f>
        <v>294.57917261055633</v>
      </c>
    </row>
    <row r="3100" spans="1:6">
      <c r="A3100" s="5">
        <f>'2020_1-2-4_Download'!D301</f>
        <v>2015</v>
      </c>
      <c r="B3100" s="5" t="str">
        <f>'2020_1-2-4_Download'!C301</f>
        <v>Uelzen</v>
      </c>
      <c r="C3100" s="147" t="str">
        <f>'2020_1-2-4_Download'!$J$8</f>
        <v>Polen</v>
      </c>
      <c r="D3100" s="5" t="s">
        <v>181</v>
      </c>
      <c r="E3100" s="5" t="str">
        <f t="shared" si="3"/>
        <v>+156,462585034014</v>
      </c>
      <c r="F3100" s="5">
        <f>'2020_1-2-4_Download'!J301</f>
        <v>156.46258503401361</v>
      </c>
    </row>
    <row r="3101" spans="1:6">
      <c r="A3101" s="5">
        <f>'2020_1-2-4_Download'!D302</f>
        <v>2015</v>
      </c>
      <c r="B3101" s="5" t="str">
        <f>'2020_1-2-4_Download'!C302</f>
        <v>Verden</v>
      </c>
      <c r="C3101" s="147" t="str">
        <f>'2020_1-2-4_Download'!$J$8</f>
        <v>Polen</v>
      </c>
      <c r="D3101" s="5" t="s">
        <v>181</v>
      </c>
      <c r="E3101" s="5" t="str">
        <f t="shared" si="3"/>
        <v>+157,174887892377</v>
      </c>
      <c r="F3101" s="5">
        <f>'2020_1-2-4_Download'!J302</f>
        <v>157.17488789237669</v>
      </c>
    </row>
    <row r="3102" spans="1:6">
      <c r="A3102" s="5">
        <f>'2020_1-2-4_Download'!D303</f>
        <v>2015</v>
      </c>
      <c r="B3102" s="5" t="str">
        <f>'2020_1-2-4_Download'!C303</f>
        <v>Statistische Region Lüneburg</v>
      </c>
      <c r="C3102" s="147" t="str">
        <f>'2020_1-2-4_Download'!$J$8</f>
        <v>Polen</v>
      </c>
      <c r="D3102" s="5" t="s">
        <v>181</v>
      </c>
      <c r="E3102" s="5" t="str">
        <f t="shared" si="3"/>
        <v>+173,459977867945</v>
      </c>
      <c r="F3102" s="5">
        <f>'2020_1-2-4_Download'!J303</f>
        <v>173.45997786794541</v>
      </c>
    </row>
    <row r="3103" spans="1:6">
      <c r="A3103" s="5">
        <f>'2020_1-2-4_Download'!D304</f>
        <v>2015</v>
      </c>
      <c r="B3103" s="5" t="str">
        <f>'2020_1-2-4_Download'!C304</f>
        <v>Delmenhorst  Stadt</v>
      </c>
      <c r="C3103" s="147" t="str">
        <f>'2020_1-2-4_Download'!$J$8</f>
        <v>Polen</v>
      </c>
      <c r="D3103" s="5" t="s">
        <v>181</v>
      </c>
      <c r="E3103" s="5" t="str">
        <f t="shared" si="3"/>
        <v>+198,196392785571</v>
      </c>
      <c r="F3103" s="5">
        <f>'2020_1-2-4_Download'!J304</f>
        <v>198.19639278557113</v>
      </c>
    </row>
    <row r="3104" spans="1:6">
      <c r="A3104" s="5">
        <f>'2020_1-2-4_Download'!D305</f>
        <v>2015</v>
      </c>
      <c r="B3104" s="5" t="str">
        <f>'2020_1-2-4_Download'!C305</f>
        <v>Emden  Stadt</v>
      </c>
      <c r="C3104" s="147" t="str">
        <f>'2020_1-2-4_Download'!$J$8</f>
        <v>Polen</v>
      </c>
      <c r="D3104" s="5" t="s">
        <v>181</v>
      </c>
      <c r="E3104" s="5" t="str">
        <f t="shared" si="3"/>
        <v>+221,481481481481</v>
      </c>
      <c r="F3104" s="5">
        <f>'2020_1-2-4_Download'!J305</f>
        <v>221.4814814814815</v>
      </c>
    </row>
    <row r="3105" spans="1:6">
      <c r="A3105" s="5">
        <f>'2020_1-2-4_Download'!D306</f>
        <v>2015</v>
      </c>
      <c r="B3105" s="5" t="str">
        <f>'2020_1-2-4_Download'!C306</f>
        <v>Oldenburg(Oldb)  Stadt</v>
      </c>
      <c r="C3105" s="147" t="str">
        <f>'2020_1-2-4_Download'!$J$8</f>
        <v>Polen</v>
      </c>
      <c r="D3105" s="5" t="s">
        <v>181</v>
      </c>
      <c r="E3105" s="5" t="str">
        <f t="shared" si="3"/>
        <v>+84,4755244755245</v>
      </c>
      <c r="F3105" s="5">
        <f>'2020_1-2-4_Download'!J306</f>
        <v>84.47552447552448</v>
      </c>
    </row>
    <row r="3106" spans="1:6">
      <c r="A3106" s="5">
        <f>'2020_1-2-4_Download'!D307</f>
        <v>2015</v>
      </c>
      <c r="B3106" s="5" t="str">
        <f>'2020_1-2-4_Download'!C307</f>
        <v>Osnabrück  Stadt</v>
      </c>
      <c r="C3106" s="147" t="str">
        <f>'2020_1-2-4_Download'!$J$8</f>
        <v>Polen</v>
      </c>
      <c r="D3106" s="5" t="s">
        <v>181</v>
      </c>
      <c r="E3106" s="5" t="str">
        <f t="shared" si="3"/>
        <v>+134,571890145396</v>
      </c>
      <c r="F3106" s="5">
        <f>'2020_1-2-4_Download'!J307</f>
        <v>134.5718901453958</v>
      </c>
    </row>
    <row r="3107" spans="1:6">
      <c r="A3107" s="5">
        <f>'2020_1-2-4_Download'!D308</f>
        <v>2015</v>
      </c>
      <c r="B3107" s="5" t="str">
        <f>'2020_1-2-4_Download'!C308</f>
        <v>Wilhelmshaven  Stadt</v>
      </c>
      <c r="C3107" s="147" t="str">
        <f>'2020_1-2-4_Download'!$J$8</f>
        <v>Polen</v>
      </c>
      <c r="D3107" s="5" t="s">
        <v>181</v>
      </c>
      <c r="E3107" s="5" t="str">
        <f t="shared" si="3"/>
        <v>+178,971962616822</v>
      </c>
      <c r="F3107" s="5">
        <f>'2020_1-2-4_Download'!J308</f>
        <v>178.97196261682242</v>
      </c>
    </row>
    <row r="3108" spans="1:6">
      <c r="A3108" s="5">
        <f>'2020_1-2-4_Download'!D309</f>
        <v>2015</v>
      </c>
      <c r="B3108" s="5" t="str">
        <f>'2020_1-2-4_Download'!C309</f>
        <v>Ammerland</v>
      </c>
      <c r="C3108" s="147" t="str">
        <f>'2020_1-2-4_Download'!$J$8</f>
        <v>Polen</v>
      </c>
      <c r="D3108" s="5" t="s">
        <v>181</v>
      </c>
      <c r="E3108" s="5" t="str">
        <f t="shared" si="3"/>
        <v>+365,313653136531</v>
      </c>
      <c r="F3108" s="5">
        <f>'2020_1-2-4_Download'!J309</f>
        <v>365.31365313653134</v>
      </c>
    </row>
    <row r="3109" spans="1:6">
      <c r="A3109" s="5">
        <f>'2020_1-2-4_Download'!D310</f>
        <v>2015</v>
      </c>
      <c r="B3109" s="5" t="str">
        <f>'2020_1-2-4_Download'!C310</f>
        <v>Aurich</v>
      </c>
      <c r="C3109" s="147" t="str">
        <f>'2020_1-2-4_Download'!$J$8</f>
        <v>Polen</v>
      </c>
      <c r="D3109" s="5" t="s">
        <v>181</v>
      </c>
      <c r="E3109" s="5" t="str">
        <f t="shared" si="3"/>
        <v>+373,885350318471</v>
      </c>
      <c r="F3109" s="5">
        <f>'2020_1-2-4_Download'!J310</f>
        <v>373.88535031847135</v>
      </c>
    </row>
    <row r="3110" spans="1:6">
      <c r="A3110" s="5">
        <f>'2020_1-2-4_Download'!D311</f>
        <v>2015</v>
      </c>
      <c r="B3110" s="5" t="str">
        <f>'2020_1-2-4_Download'!C311</f>
        <v>Cloppenburg</v>
      </c>
      <c r="C3110" s="147" t="str">
        <f>'2020_1-2-4_Download'!$J$8</f>
        <v>Polen</v>
      </c>
      <c r="D3110" s="5" t="s">
        <v>181</v>
      </c>
      <c r="E3110" s="5" t="str">
        <f t="shared" si="3"/>
        <v>+278,005115089514</v>
      </c>
      <c r="F3110" s="5">
        <f>'2020_1-2-4_Download'!J311</f>
        <v>278.00511508951405</v>
      </c>
    </row>
    <row r="3111" spans="1:6">
      <c r="A3111" s="5">
        <f>'2020_1-2-4_Download'!D312</f>
        <v>2015</v>
      </c>
      <c r="B3111" s="5" t="str">
        <f>'2020_1-2-4_Download'!C312</f>
        <v>Emsland</v>
      </c>
      <c r="C3111" s="147" t="str">
        <f>'2020_1-2-4_Download'!$J$8</f>
        <v>Polen</v>
      </c>
      <c r="D3111" s="5" t="s">
        <v>181</v>
      </c>
      <c r="E3111" s="5" t="str">
        <f t="shared" si="3"/>
        <v>+257,6</v>
      </c>
      <c r="F3111" s="5">
        <f>'2020_1-2-4_Download'!J312</f>
        <v>257.60000000000002</v>
      </c>
    </row>
    <row r="3112" spans="1:6">
      <c r="A3112" s="5">
        <f>'2020_1-2-4_Download'!D313</f>
        <v>2015</v>
      </c>
      <c r="B3112" s="5" t="str">
        <f>'2020_1-2-4_Download'!C313</f>
        <v>Friesland</v>
      </c>
      <c r="C3112" s="147" t="str">
        <f>'2020_1-2-4_Download'!$J$8</f>
        <v>Polen</v>
      </c>
      <c r="D3112" s="5" t="s">
        <v>181</v>
      </c>
      <c r="E3112" s="5" t="str">
        <f t="shared" si="3"/>
        <v>+123,952095808383</v>
      </c>
      <c r="F3112" s="5">
        <f>'2020_1-2-4_Download'!J313</f>
        <v>123.95209580838323</v>
      </c>
    </row>
    <row r="3113" spans="1:6">
      <c r="A3113" s="5">
        <f>'2020_1-2-4_Download'!D314</f>
        <v>2015</v>
      </c>
      <c r="B3113" s="5" t="str">
        <f>'2020_1-2-4_Download'!C314</f>
        <v>Grafschaft Bentheim</v>
      </c>
      <c r="C3113" s="147" t="str">
        <f>'2020_1-2-4_Download'!$J$8</f>
        <v>Polen</v>
      </c>
      <c r="D3113" s="5" t="s">
        <v>181</v>
      </c>
      <c r="E3113" s="5" t="str">
        <f t="shared" si="3"/>
        <v>+529,573170731707</v>
      </c>
      <c r="F3113" s="5">
        <f>'2020_1-2-4_Download'!J314</f>
        <v>529.57317073170736</v>
      </c>
    </row>
    <row r="3114" spans="1:6">
      <c r="A3114" s="5">
        <f>'2020_1-2-4_Download'!D315</f>
        <v>2015</v>
      </c>
      <c r="B3114" s="5" t="str">
        <f>'2020_1-2-4_Download'!C315</f>
        <v>Leer</v>
      </c>
      <c r="C3114" s="147" t="str">
        <f>'2020_1-2-4_Download'!$J$8</f>
        <v>Polen</v>
      </c>
      <c r="D3114" s="5" t="s">
        <v>181</v>
      </c>
      <c r="E3114" s="5" t="str">
        <f t="shared" si="3"/>
        <v>+145,112781954887</v>
      </c>
      <c r="F3114" s="5">
        <f>'2020_1-2-4_Download'!J315</f>
        <v>145.11278195488723</v>
      </c>
    </row>
    <row r="3115" spans="1:6">
      <c r="A3115" s="5">
        <f>'2020_1-2-4_Download'!D316</f>
        <v>2015</v>
      </c>
      <c r="B3115" s="5" t="str">
        <f>'2020_1-2-4_Download'!C316</f>
        <v>Oldenburg</v>
      </c>
      <c r="C3115" s="147" t="str">
        <f>'2020_1-2-4_Download'!$J$8</f>
        <v>Polen</v>
      </c>
      <c r="D3115" s="5" t="s">
        <v>181</v>
      </c>
      <c r="E3115" s="5" t="str">
        <f t="shared" si="3"/>
        <v>+313,546798029557</v>
      </c>
      <c r="F3115" s="5">
        <f>'2020_1-2-4_Download'!J316</f>
        <v>313.54679802955667</v>
      </c>
    </row>
    <row r="3116" spans="1:6">
      <c r="A3116" s="5">
        <f>'2020_1-2-4_Download'!D317</f>
        <v>2015</v>
      </c>
      <c r="B3116" s="5" t="str">
        <f>'2020_1-2-4_Download'!C317</f>
        <v>Osnabrück</v>
      </c>
      <c r="C3116" s="147" t="str">
        <f>'2020_1-2-4_Download'!$J$8</f>
        <v>Polen</v>
      </c>
      <c r="D3116" s="5" t="s">
        <v>181</v>
      </c>
      <c r="E3116" s="5" t="str">
        <f t="shared" si="3"/>
        <v>+285,89626933576</v>
      </c>
      <c r="F3116" s="5">
        <f>'2020_1-2-4_Download'!J317</f>
        <v>285.89626933575977</v>
      </c>
    </row>
    <row r="3117" spans="1:6">
      <c r="A3117" s="5">
        <f>'2020_1-2-4_Download'!D318</f>
        <v>2015</v>
      </c>
      <c r="B3117" s="5" t="str">
        <f>'2020_1-2-4_Download'!C318</f>
        <v>Vechta</v>
      </c>
      <c r="C3117" s="147" t="str">
        <f>'2020_1-2-4_Download'!$J$8</f>
        <v>Polen</v>
      </c>
      <c r="D3117" s="5" t="s">
        <v>181</v>
      </c>
      <c r="E3117" s="5" t="str">
        <f t="shared" si="3"/>
        <v>+292,384105960265</v>
      </c>
      <c r="F3117" s="5">
        <f>'2020_1-2-4_Download'!J318</f>
        <v>292.38410596026489</v>
      </c>
    </row>
    <row r="3118" spans="1:6">
      <c r="A3118" s="5">
        <f>'2020_1-2-4_Download'!D319</f>
        <v>2015</v>
      </c>
      <c r="B3118" s="5" t="str">
        <f>'2020_1-2-4_Download'!C319</f>
        <v>Wesermarsch</v>
      </c>
      <c r="C3118" s="147" t="str">
        <f>'2020_1-2-4_Download'!$J$8</f>
        <v>Polen</v>
      </c>
      <c r="D3118" s="5" t="s">
        <v>181</v>
      </c>
      <c r="E3118" s="5" t="str">
        <f t="shared" si="3"/>
        <v>+156,179775280899</v>
      </c>
      <c r="F3118" s="5">
        <f>'2020_1-2-4_Download'!J319</f>
        <v>156.17977528089887</v>
      </c>
    </row>
    <row r="3119" spans="1:6">
      <c r="A3119" s="5">
        <f>'2020_1-2-4_Download'!D320</f>
        <v>2015</v>
      </c>
      <c r="B3119" s="5" t="str">
        <f>'2020_1-2-4_Download'!C320</f>
        <v>Wittmund</v>
      </c>
      <c r="C3119" s="147" t="str">
        <f>'2020_1-2-4_Download'!$J$8</f>
        <v>Polen</v>
      </c>
      <c r="D3119" s="5" t="s">
        <v>181</v>
      </c>
      <c r="E3119" s="5" t="str">
        <f t="shared" ref="E3119:E3182" si="4">IF(F3119&gt;0,"+"&amp;F3119,F3119)</f>
        <v>+326,086956521739</v>
      </c>
      <c r="F3119" s="5">
        <f>'2020_1-2-4_Download'!J320</f>
        <v>326.08695652173913</v>
      </c>
    </row>
    <row r="3120" spans="1:6">
      <c r="A3120" s="5">
        <f>'2020_1-2-4_Download'!D321</f>
        <v>2015</v>
      </c>
      <c r="B3120" s="5" t="str">
        <f>'2020_1-2-4_Download'!C321</f>
        <v>Statistische Region Weser-Ems</v>
      </c>
      <c r="C3120" s="147" t="str">
        <f>'2020_1-2-4_Download'!$J$8</f>
        <v>Polen</v>
      </c>
      <c r="D3120" s="5" t="s">
        <v>181</v>
      </c>
      <c r="E3120" s="5" t="str">
        <f t="shared" si="4"/>
        <v>+246,899139262856</v>
      </c>
      <c r="F3120" s="5">
        <f>'2020_1-2-4_Download'!J321</f>
        <v>246.89913926285587</v>
      </c>
    </row>
    <row r="3121" spans="1:6">
      <c r="A3121" s="5">
        <f>'2020_1-2-4_Download'!D322</f>
        <v>2015</v>
      </c>
      <c r="B3121" s="5" t="str">
        <f>'2020_1-2-4_Download'!C322</f>
        <v>Niedersachsen</v>
      </c>
      <c r="C3121" s="147" t="str">
        <f>'2020_1-2-4_Download'!$J$8</f>
        <v>Polen</v>
      </c>
      <c r="D3121" s="5" t="s">
        <v>181</v>
      </c>
      <c r="E3121" s="5" t="str">
        <f t="shared" si="4"/>
        <v>+159,001018110018</v>
      </c>
      <c r="F3121" s="5">
        <f>'2020_1-2-4_Download'!J322</f>
        <v>159.00101811001758</v>
      </c>
    </row>
    <row r="3122" spans="1:6">
      <c r="A3122" s="5">
        <f>'2020_1-2-4_Download'!D323</f>
        <v>2016</v>
      </c>
      <c r="B3122" s="5" t="str">
        <f>'2020_1-2-4_Download'!C323</f>
        <v>Braunschweig  Stadt</v>
      </c>
      <c r="C3122" s="147" t="str">
        <f>'2020_1-2-4_Download'!$J$8</f>
        <v>Polen</v>
      </c>
      <c r="D3122" s="5" t="s">
        <v>181</v>
      </c>
      <c r="E3122" s="5" t="str">
        <f t="shared" si="4"/>
        <v>+88,9804325437693</v>
      </c>
      <c r="F3122" s="5">
        <f>'2020_1-2-4_Download'!J323</f>
        <v>88.980432543769311</v>
      </c>
    </row>
    <row r="3123" spans="1:6">
      <c r="A3123" s="5">
        <f>'2020_1-2-4_Download'!D324</f>
        <v>2016</v>
      </c>
      <c r="B3123" s="5" t="str">
        <f>'2020_1-2-4_Download'!C324</f>
        <v>Salzgitter  Stadt</v>
      </c>
      <c r="C3123" s="147" t="str">
        <f>'2020_1-2-4_Download'!$J$8</f>
        <v>Polen</v>
      </c>
      <c r="D3123" s="5" t="s">
        <v>181</v>
      </c>
      <c r="E3123" s="5" t="str">
        <f t="shared" si="4"/>
        <v>+211,233885819521</v>
      </c>
      <c r="F3123" s="5">
        <f>'2020_1-2-4_Download'!J324</f>
        <v>211.23388581952119</v>
      </c>
    </row>
    <row r="3124" spans="1:6">
      <c r="A3124" s="5">
        <f>'2020_1-2-4_Download'!D325</f>
        <v>2016</v>
      </c>
      <c r="B3124" s="5" t="str">
        <f>'2020_1-2-4_Download'!C325</f>
        <v>Wolfsburg  Stadt</v>
      </c>
      <c r="C3124" s="147" t="str">
        <f>'2020_1-2-4_Download'!$J$8</f>
        <v>Polen</v>
      </c>
      <c r="D3124" s="5" t="s">
        <v>181</v>
      </c>
      <c r="E3124" s="5" t="str">
        <f t="shared" si="4"/>
        <v>+110,570469798658</v>
      </c>
      <c r="F3124" s="5">
        <f>'2020_1-2-4_Download'!J325</f>
        <v>110.57046979865771</v>
      </c>
    </row>
    <row r="3125" spans="1:6">
      <c r="A3125" s="5">
        <f>'2020_1-2-4_Download'!D326</f>
        <v>2016</v>
      </c>
      <c r="B3125" s="5" t="str">
        <f>'2020_1-2-4_Download'!C326</f>
        <v>Gifhorn</v>
      </c>
      <c r="C3125" s="147" t="str">
        <f>'2020_1-2-4_Download'!$J$8</f>
        <v>Polen</v>
      </c>
      <c r="D3125" s="5" t="s">
        <v>181</v>
      </c>
      <c r="E3125" s="5" t="str">
        <f t="shared" si="4"/>
        <v>+95,0286806883365</v>
      </c>
      <c r="F3125" s="5">
        <f>'2020_1-2-4_Download'!J326</f>
        <v>95.028680688336522</v>
      </c>
    </row>
    <row r="3126" spans="1:6">
      <c r="A3126" s="5">
        <f>'2020_1-2-4_Download'!D327</f>
        <v>2016</v>
      </c>
      <c r="B3126" s="5" t="str">
        <f>'2020_1-2-4_Download'!C327</f>
        <v>Goslar</v>
      </c>
      <c r="C3126" s="147" t="str">
        <f>'2020_1-2-4_Download'!$J$8</f>
        <v>Polen</v>
      </c>
      <c r="D3126" s="5" t="s">
        <v>181</v>
      </c>
      <c r="E3126" s="5" t="str">
        <f t="shared" si="4"/>
        <v>+86,046511627907</v>
      </c>
      <c r="F3126" s="5">
        <f>'2020_1-2-4_Download'!J327</f>
        <v>86.04651162790698</v>
      </c>
    </row>
    <row r="3127" spans="1:6">
      <c r="A3127" s="5">
        <f>'2020_1-2-4_Download'!D328</f>
        <v>2016</v>
      </c>
      <c r="B3127" s="5" t="str">
        <f>'2020_1-2-4_Download'!C328</f>
        <v>Helmstedt</v>
      </c>
      <c r="C3127" s="147" t="str">
        <f>'2020_1-2-4_Download'!$J$8</f>
        <v>Polen</v>
      </c>
      <c r="D3127" s="5" t="s">
        <v>181</v>
      </c>
      <c r="E3127" s="5" t="str">
        <f t="shared" si="4"/>
        <v>+135,759493670886</v>
      </c>
      <c r="F3127" s="5">
        <f>'2020_1-2-4_Download'!J328</f>
        <v>135.75949367088609</v>
      </c>
    </row>
    <row r="3128" spans="1:6">
      <c r="A3128" s="5">
        <f>'2020_1-2-4_Download'!D329</f>
        <v>2016</v>
      </c>
      <c r="B3128" s="5" t="str">
        <f>'2020_1-2-4_Download'!C329</f>
        <v>Northeim</v>
      </c>
      <c r="C3128" s="147" t="str">
        <f>'2020_1-2-4_Download'!$J$8</f>
        <v>Polen</v>
      </c>
      <c r="D3128" s="5" t="s">
        <v>181</v>
      </c>
      <c r="E3128" s="5" t="str">
        <f t="shared" si="4"/>
        <v>+139,583333333333</v>
      </c>
      <c r="F3128" s="5">
        <f>'2020_1-2-4_Download'!J329</f>
        <v>139.58333333333334</v>
      </c>
    </row>
    <row r="3129" spans="1:6">
      <c r="A3129" s="5">
        <f>'2020_1-2-4_Download'!D330</f>
        <v>2016</v>
      </c>
      <c r="B3129" s="5" t="str">
        <f>'2020_1-2-4_Download'!C330</f>
        <v>Peine</v>
      </c>
      <c r="C3129" s="147" t="str">
        <f>'2020_1-2-4_Download'!$J$8</f>
        <v>Polen</v>
      </c>
      <c r="D3129" s="5" t="s">
        <v>181</v>
      </c>
      <c r="E3129" s="5" t="str">
        <f t="shared" si="4"/>
        <v>+160,460251046025</v>
      </c>
      <c r="F3129" s="5">
        <f>'2020_1-2-4_Download'!J330</f>
        <v>160.46025104602509</v>
      </c>
    </row>
    <row r="3130" spans="1:6">
      <c r="A3130" s="5">
        <f>'2020_1-2-4_Download'!D331</f>
        <v>2016</v>
      </c>
      <c r="B3130" s="5" t="str">
        <f>'2020_1-2-4_Download'!C331</f>
        <v>Wolfenbüttel</v>
      </c>
      <c r="C3130" s="147" t="str">
        <f>'2020_1-2-4_Download'!$J$8</f>
        <v>Polen</v>
      </c>
      <c r="D3130" s="5" t="s">
        <v>181</v>
      </c>
      <c r="E3130" s="5" t="str">
        <f t="shared" si="4"/>
        <v>+120,858895705521</v>
      </c>
      <c r="F3130" s="5">
        <f>'2020_1-2-4_Download'!J331</f>
        <v>120.85889570552148</v>
      </c>
    </row>
    <row r="3131" spans="1:6">
      <c r="A3131" s="5">
        <f>'2020_1-2-4_Download'!D332</f>
        <v>2016</v>
      </c>
      <c r="B3131" s="5" t="str">
        <f>'2020_1-2-4_Download'!C332</f>
        <v>Göttingen</v>
      </c>
      <c r="C3131" s="147" t="str">
        <f>'2020_1-2-4_Download'!$J$8</f>
        <v>Polen</v>
      </c>
      <c r="D3131" s="5" t="s">
        <v>181</v>
      </c>
      <c r="E3131" s="5" t="str">
        <f t="shared" si="4"/>
        <v>+39,0293225480283</v>
      </c>
      <c r="F3131" s="5">
        <f>'2020_1-2-4_Download'!J332</f>
        <v>39.029322548028311</v>
      </c>
    </row>
    <row r="3132" spans="1:6">
      <c r="A3132" s="5">
        <f>'2020_1-2-4_Download'!D333</f>
        <v>2016</v>
      </c>
      <c r="B3132" s="5" t="str">
        <f>'2020_1-2-4_Download'!C333</f>
        <v>Statistische Region Braunschweig</v>
      </c>
      <c r="C3132" s="147" t="str">
        <f>'2020_1-2-4_Download'!$J$8</f>
        <v>Polen</v>
      </c>
      <c r="D3132" s="5" t="s">
        <v>181</v>
      </c>
      <c r="E3132" s="5" t="str">
        <f t="shared" si="4"/>
        <v>+105,66445439111</v>
      </c>
      <c r="F3132" s="5">
        <f>'2020_1-2-4_Download'!J333</f>
        <v>105.66445439110974</v>
      </c>
    </row>
    <row r="3133" spans="1:6">
      <c r="A3133" s="5">
        <f>'2020_1-2-4_Download'!D334</f>
        <v>2016</v>
      </c>
      <c r="B3133" s="5" t="str">
        <f>'2020_1-2-4_Download'!C334</f>
        <v>Hannover  Region</v>
      </c>
      <c r="C3133" s="147" t="str">
        <f>'2020_1-2-4_Download'!$J$8</f>
        <v>Polen</v>
      </c>
      <c r="D3133" s="5" t="s">
        <v>181</v>
      </c>
      <c r="E3133" s="5" t="str">
        <f t="shared" si="4"/>
        <v>+131,271390543795</v>
      </c>
      <c r="F3133" s="5">
        <f>'2020_1-2-4_Download'!J334</f>
        <v>131.27139054379515</v>
      </c>
    </row>
    <row r="3134" spans="1:6">
      <c r="A3134" s="5">
        <f>'2020_1-2-4_Download'!D335</f>
        <v>2016</v>
      </c>
      <c r="B3134" s="5" t="str">
        <f>'2020_1-2-4_Download'!C335</f>
        <v>dav. Hannover  Lhst.</v>
      </c>
      <c r="C3134" s="147" t="str">
        <f>'2020_1-2-4_Download'!$J$8</f>
        <v>Polen</v>
      </c>
      <c r="D3134" s="5" t="s">
        <v>181</v>
      </c>
      <c r="E3134" s="5" t="str">
        <f t="shared" si="4"/>
        <v>+114,970187393526</v>
      </c>
      <c r="F3134" s="5">
        <f>'2020_1-2-4_Download'!J335</f>
        <v>114.9701873935264</v>
      </c>
    </row>
    <row r="3135" spans="1:6">
      <c r="A3135" s="5">
        <f>'2020_1-2-4_Download'!D336</f>
        <v>2016</v>
      </c>
      <c r="B3135" s="5" t="str">
        <f>'2020_1-2-4_Download'!C336</f>
        <v>dav. Hannover  Umland</v>
      </c>
      <c r="C3135" s="147" t="str">
        <f>'2020_1-2-4_Download'!$J$8</f>
        <v>Polen</v>
      </c>
      <c r="D3135" s="5" t="s">
        <v>181</v>
      </c>
      <c r="E3135" s="5" t="str">
        <f t="shared" si="4"/>
        <v>+155,245850297526</v>
      </c>
      <c r="F3135" s="5">
        <f>'2020_1-2-4_Download'!J336</f>
        <v>155.24585029752583</v>
      </c>
    </row>
    <row r="3136" spans="1:6">
      <c r="A3136" s="5">
        <f>'2020_1-2-4_Download'!D337</f>
        <v>2016</v>
      </c>
      <c r="B3136" s="5" t="str">
        <f>'2020_1-2-4_Download'!C337</f>
        <v>Diepholz</v>
      </c>
      <c r="C3136" s="147" t="str">
        <f>'2020_1-2-4_Download'!$J$8</f>
        <v>Polen</v>
      </c>
      <c r="D3136" s="5" t="s">
        <v>181</v>
      </c>
      <c r="E3136" s="5" t="str">
        <f t="shared" si="4"/>
        <v>+279,310344827586</v>
      </c>
      <c r="F3136" s="5">
        <f>'2020_1-2-4_Download'!J337</f>
        <v>279.31034482758622</v>
      </c>
    </row>
    <row r="3137" spans="1:6">
      <c r="A3137" s="5">
        <f>'2020_1-2-4_Download'!D338</f>
        <v>2016</v>
      </c>
      <c r="B3137" s="5" t="str">
        <f>'2020_1-2-4_Download'!C338</f>
        <v>Hameln-Pyrmont</v>
      </c>
      <c r="C3137" s="147" t="str">
        <f>'2020_1-2-4_Download'!$J$8</f>
        <v>Polen</v>
      </c>
      <c r="D3137" s="5" t="s">
        <v>181</v>
      </c>
      <c r="E3137" s="5" t="str">
        <f t="shared" si="4"/>
        <v>+61,9718309859155</v>
      </c>
      <c r="F3137" s="5">
        <f>'2020_1-2-4_Download'!J338</f>
        <v>61.971830985915496</v>
      </c>
    </row>
    <row r="3138" spans="1:6">
      <c r="A3138" s="5">
        <f>'2020_1-2-4_Download'!D339</f>
        <v>2016</v>
      </c>
      <c r="B3138" s="5" t="str">
        <f>'2020_1-2-4_Download'!C339</f>
        <v>Hildesheim</v>
      </c>
      <c r="C3138" s="147" t="str">
        <f>'2020_1-2-4_Download'!$J$8</f>
        <v>Polen</v>
      </c>
      <c r="D3138" s="5" t="s">
        <v>181</v>
      </c>
      <c r="E3138" s="5" t="str">
        <f t="shared" si="4"/>
        <v>+111,950970377937</v>
      </c>
      <c r="F3138" s="5">
        <f>'2020_1-2-4_Download'!J339</f>
        <v>111.95097037793667</v>
      </c>
    </row>
    <row r="3139" spans="1:6">
      <c r="A3139" s="5">
        <f>'2020_1-2-4_Download'!D340</f>
        <v>2016</v>
      </c>
      <c r="B3139" s="5" t="str">
        <f>'2020_1-2-4_Download'!C340</f>
        <v>Holzminden</v>
      </c>
      <c r="C3139" s="147" t="str">
        <f>'2020_1-2-4_Download'!$J$8</f>
        <v>Polen</v>
      </c>
      <c r="D3139" s="5" t="s">
        <v>181</v>
      </c>
      <c r="E3139" s="5">
        <f t="shared" si="4"/>
        <v>-16.201117318435752</v>
      </c>
      <c r="F3139" s="5">
        <f>'2020_1-2-4_Download'!J340</f>
        <v>-16.201117318435752</v>
      </c>
    </row>
    <row r="3140" spans="1:6">
      <c r="A3140" s="5">
        <f>'2020_1-2-4_Download'!D341</f>
        <v>2016</v>
      </c>
      <c r="B3140" s="5" t="str">
        <f>'2020_1-2-4_Download'!C341</f>
        <v>Nienburg (Weser)</v>
      </c>
      <c r="C3140" s="147" t="str">
        <f>'2020_1-2-4_Download'!$J$8</f>
        <v>Polen</v>
      </c>
      <c r="D3140" s="5" t="s">
        <v>181</v>
      </c>
      <c r="E3140" s="5" t="str">
        <f t="shared" si="4"/>
        <v>+189,419087136929</v>
      </c>
      <c r="F3140" s="5">
        <f>'2020_1-2-4_Download'!J341</f>
        <v>189.41908713692945</v>
      </c>
    </row>
    <row r="3141" spans="1:6">
      <c r="A3141" s="5">
        <f>'2020_1-2-4_Download'!D342</f>
        <v>2016</v>
      </c>
      <c r="B3141" s="5" t="str">
        <f>'2020_1-2-4_Download'!C342</f>
        <v>Schaumburg</v>
      </c>
      <c r="C3141" s="147" t="str">
        <f>'2020_1-2-4_Download'!$J$8</f>
        <v>Polen</v>
      </c>
      <c r="D3141" s="5" t="s">
        <v>181</v>
      </c>
      <c r="E3141" s="5" t="str">
        <f t="shared" si="4"/>
        <v>+147,913188647746</v>
      </c>
      <c r="F3141" s="5">
        <f>'2020_1-2-4_Download'!J342</f>
        <v>147.91318864774624</v>
      </c>
    </row>
    <row r="3142" spans="1:6">
      <c r="A3142" s="5">
        <f>'2020_1-2-4_Download'!D343</f>
        <v>2016</v>
      </c>
      <c r="B3142" s="5" t="str">
        <f>'2020_1-2-4_Download'!C343</f>
        <v>Statistische Region Hannover</v>
      </c>
      <c r="C3142" s="147" t="str">
        <f>'2020_1-2-4_Download'!$J$8</f>
        <v>Polen</v>
      </c>
      <c r="D3142" s="5" t="s">
        <v>181</v>
      </c>
      <c r="E3142" s="5" t="str">
        <f t="shared" si="4"/>
        <v>+136,943231441048</v>
      </c>
      <c r="F3142" s="5">
        <f>'2020_1-2-4_Download'!J343</f>
        <v>136.94323144104803</v>
      </c>
    </row>
    <row r="3143" spans="1:6">
      <c r="A3143" s="5">
        <f>'2020_1-2-4_Download'!D344</f>
        <v>2016</v>
      </c>
      <c r="B3143" s="5" t="str">
        <f>'2020_1-2-4_Download'!C344</f>
        <v>Celle</v>
      </c>
      <c r="C3143" s="147" t="str">
        <f>'2020_1-2-4_Download'!$J$8</f>
        <v>Polen</v>
      </c>
      <c r="D3143" s="5" t="s">
        <v>181</v>
      </c>
      <c r="E3143" s="5" t="str">
        <f t="shared" si="4"/>
        <v>+221,852731591449</v>
      </c>
      <c r="F3143" s="5">
        <f>'2020_1-2-4_Download'!J344</f>
        <v>221.85273159144893</v>
      </c>
    </row>
    <row r="3144" spans="1:6">
      <c r="A3144" s="5">
        <f>'2020_1-2-4_Download'!D345</f>
        <v>2016</v>
      </c>
      <c r="B3144" s="5" t="str">
        <f>'2020_1-2-4_Download'!C345</f>
        <v>Cuxhaven</v>
      </c>
      <c r="C3144" s="147" t="str">
        <f>'2020_1-2-4_Download'!$J$8</f>
        <v>Polen</v>
      </c>
      <c r="D3144" s="5" t="s">
        <v>181</v>
      </c>
      <c r="E3144" s="5" t="str">
        <f t="shared" si="4"/>
        <v>+195,774647887324</v>
      </c>
      <c r="F3144" s="5">
        <f>'2020_1-2-4_Download'!J345</f>
        <v>195.77464788732394</v>
      </c>
    </row>
    <row r="3145" spans="1:6">
      <c r="A3145" s="5">
        <f>'2020_1-2-4_Download'!D346</f>
        <v>2016</v>
      </c>
      <c r="B3145" s="5" t="str">
        <f>'2020_1-2-4_Download'!C346</f>
        <v>Harburg</v>
      </c>
      <c r="C3145" s="147" t="str">
        <f>'2020_1-2-4_Download'!$J$8</f>
        <v>Polen</v>
      </c>
      <c r="D3145" s="5" t="s">
        <v>181</v>
      </c>
      <c r="E3145" s="5" t="str">
        <f t="shared" si="4"/>
        <v>+112,414578587699</v>
      </c>
      <c r="F3145" s="5">
        <f>'2020_1-2-4_Download'!J346</f>
        <v>112.41457858769931</v>
      </c>
    </row>
    <row r="3146" spans="1:6">
      <c r="A3146" s="5">
        <f>'2020_1-2-4_Download'!D347</f>
        <v>2016</v>
      </c>
      <c r="B3146" s="5" t="str">
        <f>'2020_1-2-4_Download'!C347</f>
        <v>Lüchow-Dannenberg</v>
      </c>
      <c r="C3146" s="147" t="str">
        <f>'2020_1-2-4_Download'!$J$8</f>
        <v>Polen</v>
      </c>
      <c r="D3146" s="5" t="s">
        <v>181</v>
      </c>
      <c r="E3146" s="5" t="str">
        <f t="shared" si="4"/>
        <v>+251,063829787234</v>
      </c>
      <c r="F3146" s="5">
        <f>'2020_1-2-4_Download'!J347</f>
        <v>251.06382978723406</v>
      </c>
    </row>
    <row r="3147" spans="1:6">
      <c r="A3147" s="5">
        <f>'2020_1-2-4_Download'!D348</f>
        <v>2016</v>
      </c>
      <c r="B3147" s="5" t="str">
        <f>'2020_1-2-4_Download'!C348</f>
        <v>Lüneburg</v>
      </c>
      <c r="C3147" s="147" t="str">
        <f>'2020_1-2-4_Download'!$J$8</f>
        <v>Polen</v>
      </c>
      <c r="D3147" s="5" t="s">
        <v>181</v>
      </c>
      <c r="E3147" s="5" t="str">
        <f t="shared" si="4"/>
        <v>+137,606837606838</v>
      </c>
      <c r="F3147" s="5">
        <f>'2020_1-2-4_Download'!J348</f>
        <v>137.60683760683762</v>
      </c>
    </row>
    <row r="3148" spans="1:6">
      <c r="A3148" s="5">
        <f>'2020_1-2-4_Download'!D349</f>
        <v>2016</v>
      </c>
      <c r="B3148" s="5" t="str">
        <f>'2020_1-2-4_Download'!C349</f>
        <v>Osterholz</v>
      </c>
      <c r="C3148" s="147" t="str">
        <f>'2020_1-2-4_Download'!$J$8</f>
        <v>Polen</v>
      </c>
      <c r="D3148" s="5" t="s">
        <v>181</v>
      </c>
      <c r="E3148" s="5" t="str">
        <f t="shared" si="4"/>
        <v>+156,653992395437</v>
      </c>
      <c r="F3148" s="5">
        <f>'2020_1-2-4_Download'!J349</f>
        <v>156.65399239543726</v>
      </c>
    </row>
    <row r="3149" spans="1:6">
      <c r="A3149" s="5">
        <f>'2020_1-2-4_Download'!D350</f>
        <v>2016</v>
      </c>
      <c r="B3149" s="5" t="str">
        <f>'2020_1-2-4_Download'!C350</f>
        <v>Rotenburg (Wümme)</v>
      </c>
      <c r="C3149" s="147" t="str">
        <f>'2020_1-2-4_Download'!$J$8</f>
        <v>Polen</v>
      </c>
      <c r="D3149" s="5" t="s">
        <v>181</v>
      </c>
      <c r="E3149" s="5" t="str">
        <f t="shared" si="4"/>
        <v>+139,774330042313</v>
      </c>
      <c r="F3149" s="5">
        <f>'2020_1-2-4_Download'!J350</f>
        <v>139.77433004231312</v>
      </c>
    </row>
    <row r="3150" spans="1:6">
      <c r="A3150" s="5">
        <f>'2020_1-2-4_Download'!D351</f>
        <v>2016</v>
      </c>
      <c r="B3150" s="5" t="str">
        <f>'2020_1-2-4_Download'!C351</f>
        <v>Heidekreis</v>
      </c>
      <c r="C3150" s="147" t="str">
        <f>'2020_1-2-4_Download'!$J$8</f>
        <v>Polen</v>
      </c>
      <c r="D3150" s="5" t="s">
        <v>181</v>
      </c>
      <c r="E3150" s="5" t="str">
        <f t="shared" si="4"/>
        <v>+311,637931034483</v>
      </c>
      <c r="F3150" s="5">
        <f>'2020_1-2-4_Download'!J351</f>
        <v>311.63793103448273</v>
      </c>
    </row>
    <row r="3151" spans="1:6">
      <c r="A3151" s="5">
        <f>'2020_1-2-4_Download'!D352</f>
        <v>2016</v>
      </c>
      <c r="B3151" s="5" t="str">
        <f>'2020_1-2-4_Download'!C352</f>
        <v>Stade</v>
      </c>
      <c r="C3151" s="147" t="str">
        <f>'2020_1-2-4_Download'!$J$8</f>
        <v>Polen</v>
      </c>
      <c r="D3151" s="5" t="s">
        <v>181</v>
      </c>
      <c r="E3151" s="5" t="str">
        <f t="shared" si="4"/>
        <v>+347,218259629101</v>
      </c>
      <c r="F3151" s="5">
        <f>'2020_1-2-4_Download'!J352</f>
        <v>347.21825962910128</v>
      </c>
    </row>
    <row r="3152" spans="1:6">
      <c r="A3152" s="5">
        <f>'2020_1-2-4_Download'!D353</f>
        <v>2016</v>
      </c>
      <c r="B3152" s="5" t="str">
        <f>'2020_1-2-4_Download'!C353</f>
        <v>Uelzen</v>
      </c>
      <c r="C3152" s="147" t="str">
        <f>'2020_1-2-4_Download'!$J$8</f>
        <v>Polen</v>
      </c>
      <c r="D3152" s="5" t="s">
        <v>181</v>
      </c>
      <c r="E3152" s="5" t="str">
        <f t="shared" si="4"/>
        <v>+187,414965986395</v>
      </c>
      <c r="F3152" s="5">
        <f>'2020_1-2-4_Download'!J353</f>
        <v>187.41496598639455</v>
      </c>
    </row>
    <row r="3153" spans="1:6">
      <c r="A3153" s="5">
        <f>'2020_1-2-4_Download'!D354</f>
        <v>2016</v>
      </c>
      <c r="B3153" s="5" t="str">
        <f>'2020_1-2-4_Download'!C354</f>
        <v>Verden</v>
      </c>
      <c r="C3153" s="147" t="str">
        <f>'2020_1-2-4_Download'!$J$8</f>
        <v>Polen</v>
      </c>
      <c r="D3153" s="5" t="s">
        <v>181</v>
      </c>
      <c r="E3153" s="5" t="str">
        <f t="shared" si="4"/>
        <v>+176,905829596413</v>
      </c>
      <c r="F3153" s="5">
        <f>'2020_1-2-4_Download'!J354</f>
        <v>176.90582959641256</v>
      </c>
    </row>
    <row r="3154" spans="1:6">
      <c r="A3154" s="5">
        <f>'2020_1-2-4_Download'!D355</f>
        <v>2016</v>
      </c>
      <c r="B3154" s="5" t="str">
        <f>'2020_1-2-4_Download'!C355</f>
        <v>Statistische Region Lüneburg</v>
      </c>
      <c r="C3154" s="147" t="str">
        <f>'2020_1-2-4_Download'!$J$8</f>
        <v>Polen</v>
      </c>
      <c r="D3154" s="5" t="s">
        <v>181</v>
      </c>
      <c r="E3154" s="5" t="str">
        <f t="shared" si="4"/>
        <v>+198,874953891553</v>
      </c>
      <c r="F3154" s="5">
        <f>'2020_1-2-4_Download'!J355</f>
        <v>198.87495389155293</v>
      </c>
    </row>
    <row r="3155" spans="1:6">
      <c r="A3155" s="5">
        <f>'2020_1-2-4_Download'!D356</f>
        <v>2016</v>
      </c>
      <c r="B3155" s="5" t="str">
        <f>'2020_1-2-4_Download'!C356</f>
        <v>Delmenhorst  Stadt</v>
      </c>
      <c r="C3155" s="147" t="str">
        <f>'2020_1-2-4_Download'!$J$8</f>
        <v>Polen</v>
      </c>
      <c r="D3155" s="5" t="s">
        <v>181</v>
      </c>
      <c r="E3155" s="5" t="str">
        <f t="shared" si="4"/>
        <v>+196,593186372745</v>
      </c>
      <c r="F3155" s="5">
        <f>'2020_1-2-4_Download'!J356</f>
        <v>196.59318637274549</v>
      </c>
    </row>
    <row r="3156" spans="1:6">
      <c r="A3156" s="5">
        <f>'2020_1-2-4_Download'!D357</f>
        <v>2016</v>
      </c>
      <c r="B3156" s="5" t="str">
        <f>'2020_1-2-4_Download'!C357</f>
        <v>Emden  Stadt</v>
      </c>
      <c r="C3156" s="147" t="str">
        <f>'2020_1-2-4_Download'!$J$8</f>
        <v>Polen</v>
      </c>
      <c r="D3156" s="5" t="s">
        <v>181</v>
      </c>
      <c r="E3156" s="5" t="str">
        <f t="shared" si="4"/>
        <v>+240,740740740741</v>
      </c>
      <c r="F3156" s="5">
        <f>'2020_1-2-4_Download'!J357</f>
        <v>240.74074074074073</v>
      </c>
    </row>
    <row r="3157" spans="1:6">
      <c r="A3157" s="5">
        <f>'2020_1-2-4_Download'!D358</f>
        <v>2016</v>
      </c>
      <c r="B3157" s="5" t="str">
        <f>'2020_1-2-4_Download'!C358</f>
        <v>Oldenburg(Oldb)  Stadt</v>
      </c>
      <c r="C3157" s="147" t="str">
        <f>'2020_1-2-4_Download'!$J$8</f>
        <v>Polen</v>
      </c>
      <c r="D3157" s="5" t="s">
        <v>181</v>
      </c>
      <c r="E3157" s="5" t="str">
        <f t="shared" si="4"/>
        <v>+83,2167832167832</v>
      </c>
      <c r="F3157" s="5">
        <f>'2020_1-2-4_Download'!J358</f>
        <v>83.216783216783213</v>
      </c>
    </row>
    <row r="3158" spans="1:6">
      <c r="A3158" s="5">
        <f>'2020_1-2-4_Download'!D359</f>
        <v>2016</v>
      </c>
      <c r="B3158" s="5" t="str">
        <f>'2020_1-2-4_Download'!C359</f>
        <v>Osnabrück  Stadt</v>
      </c>
      <c r="C3158" s="147" t="str">
        <f>'2020_1-2-4_Download'!$J$8</f>
        <v>Polen</v>
      </c>
      <c r="D3158" s="5" t="s">
        <v>181</v>
      </c>
      <c r="E3158" s="5" t="str">
        <f t="shared" si="4"/>
        <v>+147,980613893376</v>
      </c>
      <c r="F3158" s="5">
        <f>'2020_1-2-4_Download'!J359</f>
        <v>147.98061389337641</v>
      </c>
    </row>
    <row r="3159" spans="1:6">
      <c r="A3159" s="5">
        <f>'2020_1-2-4_Download'!D360</f>
        <v>2016</v>
      </c>
      <c r="B3159" s="5" t="str">
        <f>'2020_1-2-4_Download'!C360</f>
        <v>Wilhelmshaven  Stadt</v>
      </c>
      <c r="C3159" s="147" t="str">
        <f>'2020_1-2-4_Download'!$J$8</f>
        <v>Polen</v>
      </c>
      <c r="D3159" s="5" t="s">
        <v>181</v>
      </c>
      <c r="E3159" s="5" t="str">
        <f t="shared" si="4"/>
        <v>+187,383177570093</v>
      </c>
      <c r="F3159" s="5">
        <f>'2020_1-2-4_Download'!J360</f>
        <v>187.38317757009347</v>
      </c>
    </row>
    <row r="3160" spans="1:6">
      <c r="A3160" s="5">
        <f>'2020_1-2-4_Download'!D361</f>
        <v>2016</v>
      </c>
      <c r="B3160" s="5" t="str">
        <f>'2020_1-2-4_Download'!C361</f>
        <v>Ammerland</v>
      </c>
      <c r="C3160" s="147" t="str">
        <f>'2020_1-2-4_Download'!$J$8</f>
        <v>Polen</v>
      </c>
      <c r="D3160" s="5" t="s">
        <v>181</v>
      </c>
      <c r="E3160" s="5" t="str">
        <f t="shared" si="4"/>
        <v>+400</v>
      </c>
      <c r="F3160" s="5">
        <f>'2020_1-2-4_Download'!J361</f>
        <v>400</v>
      </c>
    </row>
    <row r="3161" spans="1:6">
      <c r="A3161" s="5">
        <f>'2020_1-2-4_Download'!D362</f>
        <v>2016</v>
      </c>
      <c r="B3161" s="5" t="str">
        <f>'2020_1-2-4_Download'!C362</f>
        <v>Aurich</v>
      </c>
      <c r="C3161" s="147" t="str">
        <f>'2020_1-2-4_Download'!$J$8</f>
        <v>Polen</v>
      </c>
      <c r="D3161" s="5" t="s">
        <v>181</v>
      </c>
      <c r="E3161" s="5" t="str">
        <f t="shared" si="4"/>
        <v>+384,076433121019</v>
      </c>
      <c r="F3161" s="5">
        <f>'2020_1-2-4_Download'!J362</f>
        <v>384.07643312101914</v>
      </c>
    </row>
    <row r="3162" spans="1:6">
      <c r="A3162" s="5">
        <f>'2020_1-2-4_Download'!D363</f>
        <v>2016</v>
      </c>
      <c r="B3162" s="5" t="str">
        <f>'2020_1-2-4_Download'!C363</f>
        <v>Cloppenburg</v>
      </c>
      <c r="C3162" s="147" t="str">
        <f>'2020_1-2-4_Download'!$J$8</f>
        <v>Polen</v>
      </c>
      <c r="D3162" s="5" t="s">
        <v>181</v>
      </c>
      <c r="E3162" s="5" t="str">
        <f t="shared" si="4"/>
        <v>+328,388746803069</v>
      </c>
      <c r="F3162" s="5">
        <f>'2020_1-2-4_Download'!J363</f>
        <v>328.38874680306907</v>
      </c>
    </row>
    <row r="3163" spans="1:6">
      <c r="A3163" s="5">
        <f>'2020_1-2-4_Download'!D364</f>
        <v>2016</v>
      </c>
      <c r="B3163" s="5" t="str">
        <f>'2020_1-2-4_Download'!C364</f>
        <v>Emsland</v>
      </c>
      <c r="C3163" s="147" t="str">
        <f>'2020_1-2-4_Download'!$J$8</f>
        <v>Polen</v>
      </c>
      <c r="D3163" s="5" t="s">
        <v>181</v>
      </c>
      <c r="E3163" s="5" t="str">
        <f t="shared" si="4"/>
        <v>+296,615384615385</v>
      </c>
      <c r="F3163" s="5">
        <f>'2020_1-2-4_Download'!J364</f>
        <v>296.61538461538464</v>
      </c>
    </row>
    <row r="3164" spans="1:6">
      <c r="A3164" s="5">
        <f>'2020_1-2-4_Download'!D365</f>
        <v>2016</v>
      </c>
      <c r="B3164" s="5" t="str">
        <f>'2020_1-2-4_Download'!C365</f>
        <v>Friesland</v>
      </c>
      <c r="C3164" s="147" t="str">
        <f>'2020_1-2-4_Download'!$J$8</f>
        <v>Polen</v>
      </c>
      <c r="D3164" s="5" t="s">
        <v>181</v>
      </c>
      <c r="E3164" s="5" t="str">
        <f t="shared" si="4"/>
        <v>+127,544910179641</v>
      </c>
      <c r="F3164" s="5">
        <f>'2020_1-2-4_Download'!J365</f>
        <v>127.54491017964072</v>
      </c>
    </row>
    <row r="3165" spans="1:6">
      <c r="A3165" s="5">
        <f>'2020_1-2-4_Download'!D366</f>
        <v>2016</v>
      </c>
      <c r="B3165" s="5" t="str">
        <f>'2020_1-2-4_Download'!C366</f>
        <v>Grafschaft Bentheim</v>
      </c>
      <c r="C3165" s="147" t="str">
        <f>'2020_1-2-4_Download'!$J$8</f>
        <v>Polen</v>
      </c>
      <c r="D3165" s="5" t="s">
        <v>181</v>
      </c>
      <c r="E3165" s="5" t="str">
        <f t="shared" si="4"/>
        <v>+584,451219512195</v>
      </c>
      <c r="F3165" s="5">
        <f>'2020_1-2-4_Download'!J366</f>
        <v>584.45121951219517</v>
      </c>
    </row>
    <row r="3166" spans="1:6">
      <c r="A3166" s="5">
        <f>'2020_1-2-4_Download'!D367</f>
        <v>2016</v>
      </c>
      <c r="B3166" s="5" t="str">
        <f>'2020_1-2-4_Download'!C367</f>
        <v>Leer</v>
      </c>
      <c r="C3166" s="147" t="str">
        <f>'2020_1-2-4_Download'!$J$8</f>
        <v>Polen</v>
      </c>
      <c r="D3166" s="5" t="s">
        <v>181</v>
      </c>
      <c r="E3166" s="5" t="str">
        <f t="shared" si="4"/>
        <v>+170,676691729323</v>
      </c>
      <c r="F3166" s="5">
        <f>'2020_1-2-4_Download'!J367</f>
        <v>170.6766917293233</v>
      </c>
    </row>
    <row r="3167" spans="1:6">
      <c r="A3167" s="5">
        <f>'2020_1-2-4_Download'!D368</f>
        <v>2016</v>
      </c>
      <c r="B3167" s="5" t="str">
        <f>'2020_1-2-4_Download'!C368</f>
        <v>Oldenburg</v>
      </c>
      <c r="C3167" s="147" t="str">
        <f>'2020_1-2-4_Download'!$J$8</f>
        <v>Polen</v>
      </c>
      <c r="D3167" s="5" t="s">
        <v>181</v>
      </c>
      <c r="E3167" s="5" t="str">
        <f t="shared" si="4"/>
        <v>+316,256157635468</v>
      </c>
      <c r="F3167" s="5">
        <f>'2020_1-2-4_Download'!J368</f>
        <v>316.25615763546796</v>
      </c>
    </row>
    <row r="3168" spans="1:6">
      <c r="A3168" s="5">
        <f>'2020_1-2-4_Download'!D369</f>
        <v>2016</v>
      </c>
      <c r="B3168" s="5" t="str">
        <f>'2020_1-2-4_Download'!C369</f>
        <v>Osnabrück</v>
      </c>
      <c r="C3168" s="147" t="str">
        <f>'2020_1-2-4_Download'!$J$8</f>
        <v>Polen</v>
      </c>
      <c r="D3168" s="5" t="s">
        <v>181</v>
      </c>
      <c r="E3168" s="5" t="str">
        <f t="shared" si="4"/>
        <v>+307,643312101911</v>
      </c>
      <c r="F3168" s="5">
        <f>'2020_1-2-4_Download'!J369</f>
        <v>307.64331210191085</v>
      </c>
    </row>
    <row r="3169" spans="1:6">
      <c r="A3169" s="5">
        <f>'2020_1-2-4_Download'!D370</f>
        <v>2016</v>
      </c>
      <c r="B3169" s="5" t="str">
        <f>'2020_1-2-4_Download'!C370</f>
        <v>Vechta</v>
      </c>
      <c r="C3169" s="147" t="str">
        <f>'2020_1-2-4_Download'!$J$8</f>
        <v>Polen</v>
      </c>
      <c r="D3169" s="5" t="s">
        <v>181</v>
      </c>
      <c r="E3169" s="5" t="str">
        <f t="shared" si="4"/>
        <v>+308,388520971302</v>
      </c>
      <c r="F3169" s="5">
        <f>'2020_1-2-4_Download'!J370</f>
        <v>308.38852097130246</v>
      </c>
    </row>
    <row r="3170" spans="1:6">
      <c r="A3170" s="5">
        <f>'2020_1-2-4_Download'!D371</f>
        <v>2016</v>
      </c>
      <c r="B3170" s="5" t="str">
        <f>'2020_1-2-4_Download'!C371</f>
        <v>Wesermarsch</v>
      </c>
      <c r="C3170" s="147" t="str">
        <f>'2020_1-2-4_Download'!$J$8</f>
        <v>Polen</v>
      </c>
      <c r="D3170" s="5" t="s">
        <v>181</v>
      </c>
      <c r="E3170" s="5" t="str">
        <f t="shared" si="4"/>
        <v>+187,921348314607</v>
      </c>
      <c r="F3170" s="5">
        <f>'2020_1-2-4_Download'!J371</f>
        <v>187.92134831460675</v>
      </c>
    </row>
    <row r="3171" spans="1:6">
      <c r="A3171" s="5">
        <f>'2020_1-2-4_Download'!D372</f>
        <v>2016</v>
      </c>
      <c r="B3171" s="5" t="str">
        <f>'2020_1-2-4_Download'!C372</f>
        <v>Wittmund</v>
      </c>
      <c r="C3171" s="147" t="str">
        <f>'2020_1-2-4_Download'!$J$8</f>
        <v>Polen</v>
      </c>
      <c r="D3171" s="5" t="s">
        <v>181</v>
      </c>
      <c r="E3171" s="5" t="str">
        <f t="shared" si="4"/>
        <v>+313,04347826087</v>
      </c>
      <c r="F3171" s="5">
        <f>'2020_1-2-4_Download'!J372</f>
        <v>313.04347826086956</v>
      </c>
    </row>
    <row r="3172" spans="1:6">
      <c r="A3172" s="5">
        <f>'2020_1-2-4_Download'!D373</f>
        <v>2016</v>
      </c>
      <c r="B3172" s="5" t="str">
        <f>'2020_1-2-4_Download'!C373</f>
        <v>Statistische Region Weser-Ems</v>
      </c>
      <c r="C3172" s="147" t="str">
        <f>'2020_1-2-4_Download'!$J$8</f>
        <v>Polen</v>
      </c>
      <c r="D3172" s="5" t="s">
        <v>181</v>
      </c>
      <c r="E3172" s="5" t="str">
        <f t="shared" si="4"/>
        <v>+269,78591922313</v>
      </c>
      <c r="F3172" s="5">
        <f>'2020_1-2-4_Download'!J373</f>
        <v>269.78591922312955</v>
      </c>
    </row>
    <row r="3173" spans="1:6">
      <c r="A3173" s="5">
        <f>'2020_1-2-4_Download'!D374</f>
        <v>2016</v>
      </c>
      <c r="B3173" s="5" t="str">
        <f>'2020_1-2-4_Download'!C374</f>
        <v>Niedersachsen</v>
      </c>
      <c r="C3173" s="147" t="str">
        <f>'2020_1-2-4_Download'!$J$8</f>
        <v>Polen</v>
      </c>
      <c r="D3173" s="5" t="s">
        <v>181</v>
      </c>
      <c r="E3173" s="5" t="str">
        <f t="shared" si="4"/>
        <v>+178,206275259927</v>
      </c>
      <c r="F3173" s="5">
        <f>'2020_1-2-4_Download'!J374</f>
        <v>178.20627525992657</v>
      </c>
    </row>
    <row r="3174" spans="1:6">
      <c r="A3174" s="5">
        <f>'2020_1-2-4_Download'!D375</f>
        <v>2017</v>
      </c>
      <c r="B3174" s="5" t="str">
        <f>'2020_1-2-4_Download'!C375</f>
        <v>Braunschweig  Stadt</v>
      </c>
      <c r="C3174" s="147" t="str">
        <f>'2020_1-2-4_Download'!$J$8</f>
        <v>Polen</v>
      </c>
      <c r="D3174" s="5" t="s">
        <v>181</v>
      </c>
      <c r="E3174" s="5" t="str">
        <f t="shared" si="4"/>
        <v>+91,8125643666323</v>
      </c>
      <c r="F3174" s="5">
        <f>'2020_1-2-4_Download'!J375</f>
        <v>91.812564366632344</v>
      </c>
    </row>
    <row r="3175" spans="1:6">
      <c r="A3175" s="5">
        <f>'2020_1-2-4_Download'!D376</f>
        <v>2017</v>
      </c>
      <c r="B3175" s="5" t="str">
        <f>'2020_1-2-4_Download'!C376</f>
        <v>Salzgitter  Stadt</v>
      </c>
      <c r="C3175" s="147" t="str">
        <f>'2020_1-2-4_Download'!$J$8</f>
        <v>Polen</v>
      </c>
      <c r="D3175" s="5" t="s">
        <v>181</v>
      </c>
      <c r="E3175" s="5" t="str">
        <f t="shared" si="4"/>
        <v>+232,412523020258</v>
      </c>
      <c r="F3175" s="5">
        <f>'2020_1-2-4_Download'!J376</f>
        <v>232.41252302025782</v>
      </c>
    </row>
    <row r="3176" spans="1:6">
      <c r="A3176" s="5">
        <f>'2020_1-2-4_Download'!D377</f>
        <v>2017</v>
      </c>
      <c r="B3176" s="5" t="str">
        <f>'2020_1-2-4_Download'!C377</f>
        <v>Wolfsburg  Stadt</v>
      </c>
      <c r="C3176" s="147" t="str">
        <f>'2020_1-2-4_Download'!$J$8</f>
        <v>Polen</v>
      </c>
      <c r="D3176" s="5" t="s">
        <v>181</v>
      </c>
      <c r="E3176" s="5" t="str">
        <f t="shared" si="4"/>
        <v>+119,798657718121</v>
      </c>
      <c r="F3176" s="5">
        <f>'2020_1-2-4_Download'!J377</f>
        <v>119.79865771812081</v>
      </c>
    </row>
    <row r="3177" spans="1:6">
      <c r="A3177" s="5">
        <f>'2020_1-2-4_Download'!D378</f>
        <v>2017</v>
      </c>
      <c r="B3177" s="5" t="str">
        <f>'2020_1-2-4_Download'!C378</f>
        <v>Gifhorn</v>
      </c>
      <c r="C3177" s="147" t="str">
        <f>'2020_1-2-4_Download'!$J$8</f>
        <v>Polen</v>
      </c>
      <c r="D3177" s="5" t="s">
        <v>181</v>
      </c>
      <c r="E3177" s="5" t="str">
        <f t="shared" si="4"/>
        <v>+89,2925430210325</v>
      </c>
      <c r="F3177" s="5">
        <f>'2020_1-2-4_Download'!J378</f>
        <v>89.2925430210325</v>
      </c>
    </row>
    <row r="3178" spans="1:6">
      <c r="A3178" s="5">
        <f>'2020_1-2-4_Download'!D379</f>
        <v>2017</v>
      </c>
      <c r="B3178" s="5" t="str">
        <f>'2020_1-2-4_Download'!C379</f>
        <v>Goslar</v>
      </c>
      <c r="C3178" s="147" t="str">
        <f>'2020_1-2-4_Download'!$J$8</f>
        <v>Polen</v>
      </c>
      <c r="D3178" s="5" t="s">
        <v>181</v>
      </c>
      <c r="E3178" s="5" t="str">
        <f t="shared" si="4"/>
        <v>+97,6744186046512</v>
      </c>
      <c r="F3178" s="5">
        <f>'2020_1-2-4_Download'!J379</f>
        <v>97.674418604651166</v>
      </c>
    </row>
    <row r="3179" spans="1:6">
      <c r="A3179" s="5">
        <f>'2020_1-2-4_Download'!D380</f>
        <v>2017</v>
      </c>
      <c r="B3179" s="5" t="str">
        <f>'2020_1-2-4_Download'!C380</f>
        <v>Helmstedt</v>
      </c>
      <c r="C3179" s="147" t="str">
        <f>'2020_1-2-4_Download'!$J$8</f>
        <v>Polen</v>
      </c>
      <c r="D3179" s="5" t="s">
        <v>181</v>
      </c>
      <c r="E3179" s="5" t="str">
        <f t="shared" si="4"/>
        <v>+159,493670886076</v>
      </c>
      <c r="F3179" s="5">
        <f>'2020_1-2-4_Download'!J380</f>
        <v>159.49367088607596</v>
      </c>
    </row>
    <row r="3180" spans="1:6">
      <c r="A3180" s="5">
        <f>'2020_1-2-4_Download'!D381</f>
        <v>2017</v>
      </c>
      <c r="B3180" s="5" t="str">
        <f>'2020_1-2-4_Download'!C381</f>
        <v>Northeim</v>
      </c>
      <c r="C3180" s="147" t="str">
        <f>'2020_1-2-4_Download'!$J$8</f>
        <v>Polen</v>
      </c>
      <c r="D3180" s="5" t="s">
        <v>181</v>
      </c>
      <c r="E3180" s="5" t="str">
        <f t="shared" si="4"/>
        <v>+139,583333333333</v>
      </c>
      <c r="F3180" s="5">
        <f>'2020_1-2-4_Download'!J381</f>
        <v>139.58333333333334</v>
      </c>
    </row>
    <row r="3181" spans="1:6">
      <c r="A3181" s="5">
        <f>'2020_1-2-4_Download'!D382</f>
        <v>2017</v>
      </c>
      <c r="B3181" s="5" t="str">
        <f>'2020_1-2-4_Download'!C382</f>
        <v>Peine</v>
      </c>
      <c r="C3181" s="147" t="str">
        <f>'2020_1-2-4_Download'!$J$8</f>
        <v>Polen</v>
      </c>
      <c r="D3181" s="5" t="s">
        <v>181</v>
      </c>
      <c r="E3181" s="5" t="str">
        <f t="shared" si="4"/>
        <v>+187,65690376569</v>
      </c>
      <c r="F3181" s="5">
        <f>'2020_1-2-4_Download'!J382</f>
        <v>187.65690376569037</v>
      </c>
    </row>
    <row r="3182" spans="1:6">
      <c r="A3182" s="5">
        <f>'2020_1-2-4_Download'!D383</f>
        <v>2017</v>
      </c>
      <c r="B3182" s="5" t="str">
        <f>'2020_1-2-4_Download'!C383</f>
        <v>Wolfenbüttel</v>
      </c>
      <c r="C3182" s="147" t="str">
        <f>'2020_1-2-4_Download'!$J$8</f>
        <v>Polen</v>
      </c>
      <c r="D3182" s="5" t="s">
        <v>181</v>
      </c>
      <c r="E3182" s="5" t="str">
        <f t="shared" si="4"/>
        <v>+119,325153374233</v>
      </c>
      <c r="F3182" s="5">
        <f>'2020_1-2-4_Download'!J383</f>
        <v>119.32515337423312</v>
      </c>
    </row>
    <row r="3183" spans="1:6">
      <c r="A3183" s="5">
        <f>'2020_1-2-4_Download'!D384</f>
        <v>2017</v>
      </c>
      <c r="B3183" s="5" t="str">
        <f>'2020_1-2-4_Download'!C384</f>
        <v>Göttingen</v>
      </c>
      <c r="C3183" s="147" t="str">
        <f>'2020_1-2-4_Download'!$J$8</f>
        <v>Polen</v>
      </c>
      <c r="D3183" s="5" t="s">
        <v>181</v>
      </c>
      <c r="E3183" s="5" t="str">
        <f t="shared" ref="E3183:E3246" si="5">IF(F3183&gt;0,"+"&amp;F3183,F3183)</f>
        <v>+42,0626895854398</v>
      </c>
      <c r="F3183" s="5">
        <f>'2020_1-2-4_Download'!J384</f>
        <v>42.062689585439841</v>
      </c>
    </row>
    <row r="3184" spans="1:6">
      <c r="A3184" s="5">
        <f>'2020_1-2-4_Download'!D385</f>
        <v>2017</v>
      </c>
      <c r="B3184" s="5" t="str">
        <f>'2020_1-2-4_Download'!C385</f>
        <v>Statistische Region Braunschweig</v>
      </c>
      <c r="C3184" s="147" t="str">
        <f>'2020_1-2-4_Download'!$J$8</f>
        <v>Polen</v>
      </c>
      <c r="D3184" s="5" t="s">
        <v>181</v>
      </c>
      <c r="E3184" s="5" t="str">
        <f t="shared" si="5"/>
        <v>+113,150177496527</v>
      </c>
      <c r="F3184" s="5">
        <f>'2020_1-2-4_Download'!J385</f>
        <v>113.15017749652725</v>
      </c>
    </row>
    <row r="3185" spans="1:6">
      <c r="A3185" s="5">
        <f>'2020_1-2-4_Download'!D386</f>
        <v>2017</v>
      </c>
      <c r="B3185" s="5" t="str">
        <f>'2020_1-2-4_Download'!C386</f>
        <v>Hannover  Region</v>
      </c>
      <c r="C3185" s="147" t="str">
        <f>'2020_1-2-4_Download'!$J$8</f>
        <v>Polen</v>
      </c>
      <c r="D3185" s="5" t="s">
        <v>181</v>
      </c>
      <c r="E3185" s="5" t="str">
        <f t="shared" si="5"/>
        <v>+135,898085942452</v>
      </c>
      <c r="F3185" s="5">
        <f>'2020_1-2-4_Download'!J386</f>
        <v>135.8980859424515</v>
      </c>
    </row>
    <row r="3186" spans="1:6">
      <c r="A3186" s="5">
        <f>'2020_1-2-4_Download'!D387</f>
        <v>2017</v>
      </c>
      <c r="B3186" s="5" t="str">
        <f>'2020_1-2-4_Download'!C387</f>
        <v>dav. Hannover  Lhst.</v>
      </c>
      <c r="C3186" s="147" t="str">
        <f>'2020_1-2-4_Download'!$J$8</f>
        <v>Polen</v>
      </c>
      <c r="D3186" s="5" t="s">
        <v>181</v>
      </c>
      <c r="E3186" s="5" t="str">
        <f t="shared" si="5"/>
        <v>+115,502555366269</v>
      </c>
      <c r="F3186" s="5">
        <f>'2020_1-2-4_Download'!J387</f>
        <v>115.50255536626916</v>
      </c>
    </row>
    <row r="3187" spans="1:6">
      <c r="A3187" s="5">
        <f>'2020_1-2-4_Download'!D388</f>
        <v>2017</v>
      </c>
      <c r="B3187" s="5" t="str">
        <f>'2020_1-2-4_Download'!C388</f>
        <v>dav. Hannover  Umland</v>
      </c>
      <c r="C3187" s="147" t="str">
        <f>'2020_1-2-4_Download'!$J$8</f>
        <v>Polen</v>
      </c>
      <c r="D3187" s="5" t="s">
        <v>181</v>
      </c>
      <c r="E3187" s="5" t="str">
        <f t="shared" si="5"/>
        <v>+165,894143438772</v>
      </c>
      <c r="F3187" s="5">
        <f>'2020_1-2-4_Download'!J388</f>
        <v>165.89414343877232</v>
      </c>
    </row>
    <row r="3188" spans="1:6">
      <c r="A3188" s="5">
        <f>'2020_1-2-4_Download'!D389</f>
        <v>2017</v>
      </c>
      <c r="B3188" s="5" t="str">
        <f>'2020_1-2-4_Download'!C389</f>
        <v>Diepholz</v>
      </c>
      <c r="C3188" s="147" t="str">
        <f>'2020_1-2-4_Download'!$J$8</f>
        <v>Polen</v>
      </c>
      <c r="D3188" s="5" t="s">
        <v>181</v>
      </c>
      <c r="E3188" s="5" t="str">
        <f t="shared" si="5"/>
        <v>+283,95225464191</v>
      </c>
      <c r="F3188" s="5">
        <f>'2020_1-2-4_Download'!J389</f>
        <v>283.9522546419098</v>
      </c>
    </row>
    <row r="3189" spans="1:6">
      <c r="A3189" s="5">
        <f>'2020_1-2-4_Download'!D390</f>
        <v>2017</v>
      </c>
      <c r="B3189" s="5" t="str">
        <f>'2020_1-2-4_Download'!C390</f>
        <v>Hameln-Pyrmont</v>
      </c>
      <c r="C3189" s="147" t="str">
        <f>'2020_1-2-4_Download'!$J$8</f>
        <v>Polen</v>
      </c>
      <c r="D3189" s="5" t="s">
        <v>181</v>
      </c>
      <c r="E3189" s="5" t="str">
        <f t="shared" si="5"/>
        <v>+68,1338028169014</v>
      </c>
      <c r="F3189" s="5">
        <f>'2020_1-2-4_Download'!J390</f>
        <v>68.133802816901408</v>
      </c>
    </row>
    <row r="3190" spans="1:6">
      <c r="A3190" s="5">
        <f>'2020_1-2-4_Download'!D391</f>
        <v>2017</v>
      </c>
      <c r="B3190" s="5" t="str">
        <f>'2020_1-2-4_Download'!C391</f>
        <v>Hildesheim</v>
      </c>
      <c r="C3190" s="147" t="str">
        <f>'2020_1-2-4_Download'!$J$8</f>
        <v>Polen</v>
      </c>
      <c r="D3190" s="5" t="s">
        <v>181</v>
      </c>
      <c r="E3190" s="5" t="str">
        <f t="shared" si="5"/>
        <v>+121,144024514811</v>
      </c>
      <c r="F3190" s="5">
        <f>'2020_1-2-4_Download'!J391</f>
        <v>121.14402451481104</v>
      </c>
    </row>
    <row r="3191" spans="1:6">
      <c r="A3191" s="5">
        <f>'2020_1-2-4_Download'!D392</f>
        <v>2017</v>
      </c>
      <c r="B3191" s="5" t="str">
        <f>'2020_1-2-4_Download'!C392</f>
        <v>Holzminden</v>
      </c>
      <c r="C3191" s="147" t="str">
        <f>'2020_1-2-4_Download'!$J$8</f>
        <v>Polen</v>
      </c>
      <c r="D3191" s="5" t="s">
        <v>181</v>
      </c>
      <c r="E3191" s="5">
        <f t="shared" si="5"/>
        <v>-16.201117318435752</v>
      </c>
      <c r="F3191" s="5">
        <f>'2020_1-2-4_Download'!J392</f>
        <v>-16.201117318435752</v>
      </c>
    </row>
    <row r="3192" spans="1:6">
      <c r="A3192" s="5">
        <f>'2020_1-2-4_Download'!D393</f>
        <v>2017</v>
      </c>
      <c r="B3192" s="5" t="str">
        <f>'2020_1-2-4_Download'!C393</f>
        <v>Nienburg (Weser)</v>
      </c>
      <c r="C3192" s="147" t="str">
        <f>'2020_1-2-4_Download'!$J$8</f>
        <v>Polen</v>
      </c>
      <c r="D3192" s="5" t="s">
        <v>181</v>
      </c>
      <c r="E3192" s="5" t="str">
        <f t="shared" si="5"/>
        <v>+251,659751037344</v>
      </c>
      <c r="F3192" s="5">
        <f>'2020_1-2-4_Download'!J393</f>
        <v>251.65975103734439</v>
      </c>
    </row>
    <row r="3193" spans="1:6">
      <c r="A3193" s="5">
        <f>'2020_1-2-4_Download'!D394</f>
        <v>2017</v>
      </c>
      <c r="B3193" s="5" t="str">
        <f>'2020_1-2-4_Download'!C394</f>
        <v>Schaumburg</v>
      </c>
      <c r="C3193" s="147" t="str">
        <f>'2020_1-2-4_Download'!$J$8</f>
        <v>Polen</v>
      </c>
      <c r="D3193" s="5" t="s">
        <v>181</v>
      </c>
      <c r="E3193" s="5" t="str">
        <f t="shared" si="5"/>
        <v>+159,599332220367</v>
      </c>
      <c r="F3193" s="5">
        <f>'2020_1-2-4_Download'!J394</f>
        <v>159.59933222036727</v>
      </c>
    </row>
    <row r="3194" spans="1:6">
      <c r="A3194" s="5">
        <f>'2020_1-2-4_Download'!D395</f>
        <v>2017</v>
      </c>
      <c r="B3194" s="5" t="str">
        <f>'2020_1-2-4_Download'!C395</f>
        <v>Statistische Region Hannover</v>
      </c>
      <c r="C3194" s="147" t="str">
        <f>'2020_1-2-4_Download'!$J$8</f>
        <v>Polen</v>
      </c>
      <c r="D3194" s="5" t="s">
        <v>181</v>
      </c>
      <c r="E3194" s="5" t="str">
        <f t="shared" si="5"/>
        <v>+144,71615720524</v>
      </c>
      <c r="F3194" s="5">
        <f>'2020_1-2-4_Download'!J395</f>
        <v>144.71615720524017</v>
      </c>
    </row>
    <row r="3195" spans="1:6">
      <c r="A3195" s="5">
        <f>'2020_1-2-4_Download'!D396</f>
        <v>2017</v>
      </c>
      <c r="B3195" s="5" t="str">
        <f>'2020_1-2-4_Download'!C396</f>
        <v>Celle</v>
      </c>
      <c r="C3195" s="147" t="str">
        <f>'2020_1-2-4_Download'!$J$8</f>
        <v>Polen</v>
      </c>
      <c r="D3195" s="5" t="s">
        <v>181</v>
      </c>
      <c r="E3195" s="5" t="str">
        <f t="shared" si="5"/>
        <v>+247,980997624703</v>
      </c>
      <c r="F3195" s="5">
        <f>'2020_1-2-4_Download'!J396</f>
        <v>247.98099762470309</v>
      </c>
    </row>
    <row r="3196" spans="1:6">
      <c r="A3196" s="5">
        <f>'2020_1-2-4_Download'!D397</f>
        <v>2017</v>
      </c>
      <c r="B3196" s="5" t="str">
        <f>'2020_1-2-4_Download'!C397</f>
        <v>Cuxhaven</v>
      </c>
      <c r="C3196" s="147" t="str">
        <f>'2020_1-2-4_Download'!$J$8</f>
        <v>Polen</v>
      </c>
      <c r="D3196" s="5" t="s">
        <v>181</v>
      </c>
      <c r="E3196" s="5" t="str">
        <f t="shared" si="5"/>
        <v>+208,68544600939</v>
      </c>
      <c r="F3196" s="5">
        <f>'2020_1-2-4_Download'!J397</f>
        <v>208.68544600938966</v>
      </c>
    </row>
    <row r="3197" spans="1:6">
      <c r="A3197" s="5">
        <f>'2020_1-2-4_Download'!D398</f>
        <v>2017</v>
      </c>
      <c r="B3197" s="5" t="str">
        <f>'2020_1-2-4_Download'!C398</f>
        <v>Harburg</v>
      </c>
      <c r="C3197" s="147" t="str">
        <f>'2020_1-2-4_Download'!$J$8</f>
        <v>Polen</v>
      </c>
      <c r="D3197" s="5" t="s">
        <v>181</v>
      </c>
      <c r="E3197" s="5" t="str">
        <f t="shared" si="5"/>
        <v>+168,79271070615</v>
      </c>
      <c r="F3197" s="5">
        <f>'2020_1-2-4_Download'!J398</f>
        <v>168.79271070615033</v>
      </c>
    </row>
    <row r="3198" spans="1:6">
      <c r="A3198" s="5">
        <f>'2020_1-2-4_Download'!D399</f>
        <v>2017</v>
      </c>
      <c r="B3198" s="5" t="str">
        <f>'2020_1-2-4_Download'!C399</f>
        <v>Lüchow-Dannenberg</v>
      </c>
      <c r="C3198" s="147" t="str">
        <f>'2020_1-2-4_Download'!$J$8</f>
        <v>Polen</v>
      </c>
      <c r="D3198" s="5" t="s">
        <v>181</v>
      </c>
      <c r="E3198" s="5" t="str">
        <f t="shared" si="5"/>
        <v>+170,212765957447</v>
      </c>
      <c r="F3198" s="5">
        <f>'2020_1-2-4_Download'!J399</f>
        <v>170.21276595744681</v>
      </c>
    </row>
    <row r="3199" spans="1:6">
      <c r="A3199" s="5">
        <f>'2020_1-2-4_Download'!D400</f>
        <v>2017</v>
      </c>
      <c r="B3199" s="5" t="str">
        <f>'2020_1-2-4_Download'!C400</f>
        <v>Lüneburg</v>
      </c>
      <c r="C3199" s="147" t="str">
        <f>'2020_1-2-4_Download'!$J$8</f>
        <v>Polen</v>
      </c>
      <c r="D3199" s="5" t="s">
        <v>181</v>
      </c>
      <c r="E3199" s="5" t="str">
        <f t="shared" si="5"/>
        <v>+135,897435897436</v>
      </c>
      <c r="F3199" s="5">
        <f>'2020_1-2-4_Download'!J400</f>
        <v>135.89743589743588</v>
      </c>
    </row>
    <row r="3200" spans="1:6">
      <c r="A3200" s="5">
        <f>'2020_1-2-4_Download'!D401</f>
        <v>2017</v>
      </c>
      <c r="B3200" s="5" t="str">
        <f>'2020_1-2-4_Download'!C401</f>
        <v>Osterholz</v>
      </c>
      <c r="C3200" s="147" t="str">
        <f>'2020_1-2-4_Download'!$J$8</f>
        <v>Polen</v>
      </c>
      <c r="D3200" s="5" t="s">
        <v>181</v>
      </c>
      <c r="E3200" s="5" t="str">
        <f t="shared" si="5"/>
        <v>+154,752851711027</v>
      </c>
      <c r="F3200" s="5">
        <f>'2020_1-2-4_Download'!J401</f>
        <v>154.75285171102661</v>
      </c>
    </row>
    <row r="3201" spans="1:6">
      <c r="A3201" s="5">
        <f>'2020_1-2-4_Download'!D402</f>
        <v>2017</v>
      </c>
      <c r="B3201" s="5" t="str">
        <f>'2020_1-2-4_Download'!C402</f>
        <v>Rotenburg (Wümme)</v>
      </c>
      <c r="C3201" s="147" t="str">
        <f>'2020_1-2-4_Download'!$J$8</f>
        <v>Polen</v>
      </c>
      <c r="D3201" s="5" t="s">
        <v>181</v>
      </c>
      <c r="E3201" s="5" t="str">
        <f t="shared" si="5"/>
        <v>+139,069111424542</v>
      </c>
      <c r="F3201" s="5">
        <f>'2020_1-2-4_Download'!J402</f>
        <v>139.0691114245416</v>
      </c>
    </row>
    <row r="3202" spans="1:6">
      <c r="A3202" s="5">
        <f>'2020_1-2-4_Download'!D403</f>
        <v>2017</v>
      </c>
      <c r="B3202" s="5" t="str">
        <f>'2020_1-2-4_Download'!C403</f>
        <v>Heidekreis</v>
      </c>
      <c r="C3202" s="147" t="str">
        <f>'2020_1-2-4_Download'!$J$8</f>
        <v>Polen</v>
      </c>
      <c r="D3202" s="5" t="s">
        <v>181</v>
      </c>
      <c r="E3202" s="5" t="str">
        <f t="shared" si="5"/>
        <v>+329,956896551724</v>
      </c>
      <c r="F3202" s="5">
        <f>'2020_1-2-4_Download'!J403</f>
        <v>329.95689655172413</v>
      </c>
    </row>
    <row r="3203" spans="1:6">
      <c r="A3203" s="5">
        <f>'2020_1-2-4_Download'!D404</f>
        <v>2017</v>
      </c>
      <c r="B3203" s="5" t="str">
        <f>'2020_1-2-4_Download'!C404</f>
        <v>Stade</v>
      </c>
      <c r="C3203" s="147" t="str">
        <f>'2020_1-2-4_Download'!$J$8</f>
        <v>Polen</v>
      </c>
      <c r="D3203" s="5" t="s">
        <v>181</v>
      </c>
      <c r="E3203" s="5" t="str">
        <f t="shared" si="5"/>
        <v>+397,146932952924</v>
      </c>
      <c r="F3203" s="5">
        <f>'2020_1-2-4_Download'!J404</f>
        <v>397.14693295292437</v>
      </c>
    </row>
    <row r="3204" spans="1:6">
      <c r="A3204" s="5">
        <f>'2020_1-2-4_Download'!D405</f>
        <v>2017</v>
      </c>
      <c r="B3204" s="5" t="str">
        <f>'2020_1-2-4_Download'!C405</f>
        <v>Uelzen</v>
      </c>
      <c r="C3204" s="147" t="str">
        <f>'2020_1-2-4_Download'!$J$8</f>
        <v>Polen</v>
      </c>
      <c r="D3204" s="5" t="s">
        <v>181</v>
      </c>
      <c r="E3204" s="5" t="str">
        <f t="shared" si="5"/>
        <v>+204,421768707483</v>
      </c>
      <c r="F3204" s="5">
        <f>'2020_1-2-4_Download'!J405</f>
        <v>204.42176870748298</v>
      </c>
    </row>
    <row r="3205" spans="1:6">
      <c r="A3205" s="5">
        <f>'2020_1-2-4_Download'!D406</f>
        <v>2017</v>
      </c>
      <c r="B3205" s="5" t="str">
        <f>'2020_1-2-4_Download'!C406</f>
        <v>Verden</v>
      </c>
      <c r="C3205" s="147" t="str">
        <f>'2020_1-2-4_Download'!$J$8</f>
        <v>Polen</v>
      </c>
      <c r="D3205" s="5" t="s">
        <v>181</v>
      </c>
      <c r="E3205" s="5" t="str">
        <f t="shared" si="5"/>
        <v>+195,964125560538</v>
      </c>
      <c r="F3205" s="5">
        <f>'2020_1-2-4_Download'!J406</f>
        <v>195.96412556053812</v>
      </c>
    </row>
    <row r="3206" spans="1:6">
      <c r="A3206" s="5">
        <f>'2020_1-2-4_Download'!D407</f>
        <v>2017</v>
      </c>
      <c r="B3206" s="5" t="str">
        <f>'2020_1-2-4_Download'!C407</f>
        <v>Statistische Region Lüneburg</v>
      </c>
      <c r="C3206" s="147" t="str">
        <f>'2020_1-2-4_Download'!$J$8</f>
        <v>Polen</v>
      </c>
      <c r="D3206" s="5" t="s">
        <v>181</v>
      </c>
      <c r="E3206" s="5" t="str">
        <f t="shared" si="5"/>
        <v>+217,502766506824</v>
      </c>
      <c r="F3206" s="5">
        <f>'2020_1-2-4_Download'!J407</f>
        <v>217.50276650682406</v>
      </c>
    </row>
    <row r="3207" spans="1:6">
      <c r="A3207" s="5">
        <f>'2020_1-2-4_Download'!D408</f>
        <v>2017</v>
      </c>
      <c r="B3207" s="5" t="str">
        <f>'2020_1-2-4_Download'!C408</f>
        <v>Delmenhorst  Stadt</v>
      </c>
      <c r="C3207" s="147" t="str">
        <f>'2020_1-2-4_Download'!$J$8</f>
        <v>Polen</v>
      </c>
      <c r="D3207" s="5" t="s">
        <v>181</v>
      </c>
      <c r="E3207" s="5" t="str">
        <f t="shared" si="5"/>
        <v>+194,589178356713</v>
      </c>
      <c r="F3207" s="5">
        <f>'2020_1-2-4_Download'!J408</f>
        <v>194.58917835671343</v>
      </c>
    </row>
    <row r="3208" spans="1:6">
      <c r="A3208" s="5">
        <f>'2020_1-2-4_Download'!D409</f>
        <v>2017</v>
      </c>
      <c r="B3208" s="5" t="str">
        <f>'2020_1-2-4_Download'!C409</f>
        <v>Emden  Stadt</v>
      </c>
      <c r="C3208" s="147" t="str">
        <f>'2020_1-2-4_Download'!$J$8</f>
        <v>Polen</v>
      </c>
      <c r="D3208" s="5" t="s">
        <v>181</v>
      </c>
      <c r="E3208" s="5" t="str">
        <f t="shared" si="5"/>
        <v>+257,407407407407</v>
      </c>
      <c r="F3208" s="5">
        <f>'2020_1-2-4_Download'!J409</f>
        <v>257.40740740740739</v>
      </c>
    </row>
    <row r="3209" spans="1:6">
      <c r="A3209" s="5">
        <f>'2020_1-2-4_Download'!D410</f>
        <v>2017</v>
      </c>
      <c r="B3209" s="5" t="str">
        <f>'2020_1-2-4_Download'!C410</f>
        <v>Oldenburg(Oldb)  Stadt</v>
      </c>
      <c r="C3209" s="147" t="str">
        <f>'2020_1-2-4_Download'!$J$8</f>
        <v>Polen</v>
      </c>
      <c r="D3209" s="5" t="s">
        <v>181</v>
      </c>
      <c r="E3209" s="5" t="str">
        <f t="shared" si="5"/>
        <v>+79,7202797202797</v>
      </c>
      <c r="F3209" s="5">
        <f>'2020_1-2-4_Download'!J410</f>
        <v>79.72027972027972</v>
      </c>
    </row>
    <row r="3210" spans="1:6">
      <c r="A3210" s="5">
        <f>'2020_1-2-4_Download'!D411</f>
        <v>2017</v>
      </c>
      <c r="B3210" s="5" t="str">
        <f>'2020_1-2-4_Download'!C411</f>
        <v>Osnabrück  Stadt</v>
      </c>
      <c r="C3210" s="147" t="str">
        <f>'2020_1-2-4_Download'!$J$8</f>
        <v>Polen</v>
      </c>
      <c r="D3210" s="5" t="s">
        <v>181</v>
      </c>
      <c r="E3210" s="5" t="str">
        <f t="shared" si="5"/>
        <v>+155,250403877221</v>
      </c>
      <c r="F3210" s="5">
        <f>'2020_1-2-4_Download'!J411</f>
        <v>155.25040387722132</v>
      </c>
    </row>
    <row r="3211" spans="1:6">
      <c r="A3211" s="5">
        <f>'2020_1-2-4_Download'!D412</f>
        <v>2017</v>
      </c>
      <c r="B3211" s="5" t="str">
        <f>'2020_1-2-4_Download'!C412</f>
        <v>Wilhelmshaven  Stadt</v>
      </c>
      <c r="C3211" s="147" t="str">
        <f>'2020_1-2-4_Download'!$J$8</f>
        <v>Polen</v>
      </c>
      <c r="D3211" s="5" t="s">
        <v>181</v>
      </c>
      <c r="E3211" s="5" t="str">
        <f t="shared" si="5"/>
        <v>+196,728971962617</v>
      </c>
      <c r="F3211" s="5">
        <f>'2020_1-2-4_Download'!J412</f>
        <v>196.72897196261681</v>
      </c>
    </row>
    <row r="3212" spans="1:6">
      <c r="A3212" s="5">
        <f>'2020_1-2-4_Download'!D413</f>
        <v>2017</v>
      </c>
      <c r="B3212" s="5" t="str">
        <f>'2020_1-2-4_Download'!C413</f>
        <v>Ammerland</v>
      </c>
      <c r="C3212" s="147" t="str">
        <f>'2020_1-2-4_Download'!$J$8</f>
        <v>Polen</v>
      </c>
      <c r="D3212" s="5" t="s">
        <v>181</v>
      </c>
      <c r="E3212" s="5" t="str">
        <f t="shared" si="5"/>
        <v>+457,19557195572</v>
      </c>
      <c r="F3212" s="5">
        <f>'2020_1-2-4_Download'!J413</f>
        <v>457.19557195571957</v>
      </c>
    </row>
    <row r="3213" spans="1:6">
      <c r="A3213" s="5">
        <f>'2020_1-2-4_Download'!D414</f>
        <v>2017</v>
      </c>
      <c r="B3213" s="5" t="str">
        <f>'2020_1-2-4_Download'!C414</f>
        <v>Aurich</v>
      </c>
      <c r="C3213" s="147" t="str">
        <f>'2020_1-2-4_Download'!$J$8</f>
        <v>Polen</v>
      </c>
      <c r="D3213" s="5" t="s">
        <v>181</v>
      </c>
      <c r="E3213" s="5" t="str">
        <f t="shared" si="5"/>
        <v>+412,738853503185</v>
      </c>
      <c r="F3213" s="5">
        <f>'2020_1-2-4_Download'!J414</f>
        <v>412.73885350318471</v>
      </c>
    </row>
    <row r="3214" spans="1:6">
      <c r="A3214" s="5">
        <f>'2020_1-2-4_Download'!D415</f>
        <v>2017</v>
      </c>
      <c r="B3214" s="5" t="str">
        <f>'2020_1-2-4_Download'!C415</f>
        <v>Cloppenburg</v>
      </c>
      <c r="C3214" s="147" t="str">
        <f>'2020_1-2-4_Download'!$J$8</f>
        <v>Polen</v>
      </c>
      <c r="D3214" s="5" t="s">
        <v>181</v>
      </c>
      <c r="E3214" s="5" t="str">
        <f t="shared" si="5"/>
        <v>+308,567774936061</v>
      </c>
      <c r="F3214" s="5">
        <f>'2020_1-2-4_Download'!J415</f>
        <v>308.56777493606137</v>
      </c>
    </row>
    <row r="3215" spans="1:6">
      <c r="A3215" s="5">
        <f>'2020_1-2-4_Download'!D416</f>
        <v>2017</v>
      </c>
      <c r="B3215" s="5" t="str">
        <f>'2020_1-2-4_Download'!C416</f>
        <v>Emsland</v>
      </c>
      <c r="C3215" s="147" t="str">
        <f>'2020_1-2-4_Download'!$J$8</f>
        <v>Polen</v>
      </c>
      <c r="D3215" s="5" t="s">
        <v>181</v>
      </c>
      <c r="E3215" s="5" t="str">
        <f t="shared" si="5"/>
        <v>+333,538461538462</v>
      </c>
      <c r="F3215" s="5">
        <f>'2020_1-2-4_Download'!J416</f>
        <v>333.53846153846155</v>
      </c>
    </row>
    <row r="3216" spans="1:6">
      <c r="A3216" s="5">
        <f>'2020_1-2-4_Download'!D417</f>
        <v>2017</v>
      </c>
      <c r="B3216" s="5" t="str">
        <f>'2020_1-2-4_Download'!C417</f>
        <v>Friesland</v>
      </c>
      <c r="C3216" s="147" t="str">
        <f>'2020_1-2-4_Download'!$J$8</f>
        <v>Polen</v>
      </c>
      <c r="D3216" s="5" t="s">
        <v>181</v>
      </c>
      <c r="E3216" s="5" t="str">
        <f t="shared" si="5"/>
        <v>+142,51497005988</v>
      </c>
      <c r="F3216" s="5">
        <f>'2020_1-2-4_Download'!J417</f>
        <v>142.51497005988023</v>
      </c>
    </row>
    <row r="3217" spans="1:6">
      <c r="A3217" s="5">
        <f>'2020_1-2-4_Download'!D418</f>
        <v>2017</v>
      </c>
      <c r="B3217" s="5" t="str">
        <f>'2020_1-2-4_Download'!C418</f>
        <v>Grafschaft Bentheim</v>
      </c>
      <c r="C3217" s="147" t="str">
        <f>'2020_1-2-4_Download'!$J$8</f>
        <v>Polen</v>
      </c>
      <c r="D3217" s="5" t="s">
        <v>181</v>
      </c>
      <c r="E3217" s="5" t="str">
        <f t="shared" si="5"/>
        <v>+636,280487804878</v>
      </c>
      <c r="F3217" s="5">
        <f>'2020_1-2-4_Download'!J418</f>
        <v>636.28048780487802</v>
      </c>
    </row>
    <row r="3218" spans="1:6">
      <c r="A3218" s="5">
        <f>'2020_1-2-4_Download'!D419</f>
        <v>2017</v>
      </c>
      <c r="B3218" s="5" t="str">
        <f>'2020_1-2-4_Download'!C419</f>
        <v>Leer</v>
      </c>
      <c r="C3218" s="147" t="str">
        <f>'2020_1-2-4_Download'!$J$8</f>
        <v>Polen</v>
      </c>
      <c r="D3218" s="5" t="s">
        <v>181</v>
      </c>
      <c r="E3218" s="5" t="str">
        <f t="shared" si="5"/>
        <v>+179,448621553885</v>
      </c>
      <c r="F3218" s="5">
        <f>'2020_1-2-4_Download'!J419</f>
        <v>179.44862155388472</v>
      </c>
    </row>
    <row r="3219" spans="1:6">
      <c r="A3219" s="5">
        <f>'2020_1-2-4_Download'!D420</f>
        <v>2017</v>
      </c>
      <c r="B3219" s="5" t="str">
        <f>'2020_1-2-4_Download'!C420</f>
        <v>Oldenburg</v>
      </c>
      <c r="C3219" s="147" t="str">
        <f>'2020_1-2-4_Download'!$J$8</f>
        <v>Polen</v>
      </c>
      <c r="D3219" s="5" t="s">
        <v>181</v>
      </c>
      <c r="E3219" s="5" t="str">
        <f t="shared" si="5"/>
        <v>+349,507389162562</v>
      </c>
      <c r="F3219" s="5">
        <f>'2020_1-2-4_Download'!J420</f>
        <v>349.50738916256159</v>
      </c>
    </row>
    <row r="3220" spans="1:6">
      <c r="A3220" s="5">
        <f>'2020_1-2-4_Download'!D421</f>
        <v>2017</v>
      </c>
      <c r="B3220" s="5" t="str">
        <f>'2020_1-2-4_Download'!C421</f>
        <v>Osnabrück</v>
      </c>
      <c r="C3220" s="147" t="str">
        <f>'2020_1-2-4_Download'!$J$8</f>
        <v>Polen</v>
      </c>
      <c r="D3220" s="5" t="s">
        <v>181</v>
      </c>
      <c r="E3220" s="5" t="str">
        <f t="shared" si="5"/>
        <v>+333,12101910828</v>
      </c>
      <c r="F3220" s="5">
        <f>'2020_1-2-4_Download'!J421</f>
        <v>333.12101910828028</v>
      </c>
    </row>
    <row r="3221" spans="1:6">
      <c r="A3221" s="5">
        <f>'2020_1-2-4_Download'!D422</f>
        <v>2017</v>
      </c>
      <c r="B3221" s="5" t="str">
        <f>'2020_1-2-4_Download'!C422</f>
        <v>Vechta</v>
      </c>
      <c r="C3221" s="147" t="str">
        <f>'2020_1-2-4_Download'!$J$8</f>
        <v>Polen</v>
      </c>
      <c r="D3221" s="5" t="s">
        <v>181</v>
      </c>
      <c r="E3221" s="5" t="str">
        <f t="shared" si="5"/>
        <v>+333,222958057395</v>
      </c>
      <c r="F3221" s="5">
        <f>'2020_1-2-4_Download'!J422</f>
        <v>333.22295805739515</v>
      </c>
    </row>
    <row r="3222" spans="1:6">
      <c r="A3222" s="5">
        <f>'2020_1-2-4_Download'!D423</f>
        <v>2017</v>
      </c>
      <c r="B3222" s="5" t="str">
        <f>'2020_1-2-4_Download'!C423</f>
        <v>Wesermarsch</v>
      </c>
      <c r="C3222" s="147" t="str">
        <f>'2020_1-2-4_Download'!$J$8</f>
        <v>Polen</v>
      </c>
      <c r="D3222" s="5" t="s">
        <v>181</v>
      </c>
      <c r="E3222" s="5" t="str">
        <f t="shared" si="5"/>
        <v>+185,112359550562</v>
      </c>
      <c r="F3222" s="5">
        <f>'2020_1-2-4_Download'!J423</f>
        <v>185.11235955056179</v>
      </c>
    </row>
    <row r="3223" spans="1:6">
      <c r="A3223" s="5">
        <f>'2020_1-2-4_Download'!D424</f>
        <v>2017</v>
      </c>
      <c r="B3223" s="5" t="str">
        <f>'2020_1-2-4_Download'!C424</f>
        <v>Wittmund</v>
      </c>
      <c r="C3223" s="147" t="str">
        <f>'2020_1-2-4_Download'!$J$8</f>
        <v>Polen</v>
      </c>
      <c r="D3223" s="5" t="s">
        <v>181</v>
      </c>
      <c r="E3223" s="5" t="str">
        <f t="shared" si="5"/>
        <v>+340,217391304348</v>
      </c>
      <c r="F3223" s="5">
        <f>'2020_1-2-4_Download'!J424</f>
        <v>340.21739130434781</v>
      </c>
    </row>
    <row r="3224" spans="1:6">
      <c r="A3224" s="5">
        <f>'2020_1-2-4_Download'!D425</f>
        <v>2017</v>
      </c>
      <c r="B3224" s="5" t="str">
        <f>'2020_1-2-4_Download'!C425</f>
        <v>Statistische Region Weser-Ems</v>
      </c>
      <c r="C3224" s="147" t="str">
        <f>'2020_1-2-4_Download'!$J$8</f>
        <v>Polen</v>
      </c>
      <c r="D3224" s="5" t="s">
        <v>181</v>
      </c>
      <c r="E3224" s="5" t="str">
        <f t="shared" si="5"/>
        <v>+288,048995806665</v>
      </c>
      <c r="F3224" s="5">
        <f>'2020_1-2-4_Download'!J425</f>
        <v>288.04899580666518</v>
      </c>
    </row>
    <row r="3225" spans="1:6">
      <c r="A3225" s="5">
        <f>'2020_1-2-4_Download'!D426</f>
        <v>2017</v>
      </c>
      <c r="B3225" s="5" t="str">
        <f>'2020_1-2-4_Download'!C426</f>
        <v>Niedersachsen</v>
      </c>
      <c r="C3225" s="147" t="str">
        <f>'2020_1-2-4_Download'!$J$8</f>
        <v>Polen</v>
      </c>
      <c r="D3225" s="5" t="s">
        <v>181</v>
      </c>
      <c r="E3225" s="5" t="str">
        <f t="shared" si="5"/>
        <v>+190,654984111313</v>
      </c>
      <c r="F3225" s="5">
        <f>'2020_1-2-4_Download'!J426</f>
        <v>190.65498411131335</v>
      </c>
    </row>
    <row r="3226" spans="1:6">
      <c r="A3226" s="5">
        <f>'2020_1-2-4_Download'!D427</f>
        <v>2018</v>
      </c>
      <c r="B3226" s="5" t="str">
        <f>'2020_1-2-4_Download'!C427</f>
        <v>Braunschweig  Stadt</v>
      </c>
      <c r="C3226" s="147" t="str">
        <f>'2020_1-2-4_Download'!$J$8</f>
        <v>Polen</v>
      </c>
      <c r="D3226" s="5" t="s">
        <v>181</v>
      </c>
      <c r="E3226" s="5" t="str">
        <f t="shared" si="5"/>
        <v>+94,9021627188466</v>
      </c>
      <c r="F3226" s="5">
        <f>'2020_1-2-4_Download'!J427</f>
        <v>94.902162718846554</v>
      </c>
    </row>
    <row r="3227" spans="1:6">
      <c r="A3227" s="5">
        <f>'2020_1-2-4_Download'!D428</f>
        <v>2018</v>
      </c>
      <c r="B3227" s="5" t="str">
        <f>'2020_1-2-4_Download'!C428</f>
        <v>Salzgitter  Stadt</v>
      </c>
      <c r="C3227" s="147" t="str">
        <f>'2020_1-2-4_Download'!$J$8</f>
        <v>Polen</v>
      </c>
      <c r="D3227" s="5" t="s">
        <v>181</v>
      </c>
      <c r="E3227" s="5" t="str">
        <f t="shared" si="5"/>
        <v>+226,887661141805</v>
      </c>
      <c r="F3227" s="5">
        <f>'2020_1-2-4_Download'!J428</f>
        <v>226.88766114180478</v>
      </c>
    </row>
    <row r="3228" spans="1:6">
      <c r="A3228" s="5">
        <f>'2020_1-2-4_Download'!D429</f>
        <v>2018</v>
      </c>
      <c r="B3228" s="5" t="str">
        <f>'2020_1-2-4_Download'!C429</f>
        <v>Wolfsburg  Stadt</v>
      </c>
      <c r="C3228" s="147" t="str">
        <f>'2020_1-2-4_Download'!$J$8</f>
        <v>Polen</v>
      </c>
      <c r="D3228" s="5" t="s">
        <v>181</v>
      </c>
      <c r="E3228" s="5" t="str">
        <f t="shared" si="5"/>
        <v>+128,187919463087</v>
      </c>
      <c r="F3228" s="5">
        <f>'2020_1-2-4_Download'!J429</f>
        <v>128.18791946308724</v>
      </c>
    </row>
    <row r="3229" spans="1:6">
      <c r="A3229" s="5">
        <f>'2020_1-2-4_Download'!D430</f>
        <v>2018</v>
      </c>
      <c r="B3229" s="5" t="str">
        <f>'2020_1-2-4_Download'!C430</f>
        <v>Gifhorn</v>
      </c>
      <c r="C3229" s="147" t="str">
        <f>'2020_1-2-4_Download'!$J$8</f>
        <v>Polen</v>
      </c>
      <c r="D3229" s="5" t="s">
        <v>181</v>
      </c>
      <c r="E3229" s="5" t="str">
        <f t="shared" si="5"/>
        <v>+95,0286806883365</v>
      </c>
      <c r="F3229" s="5">
        <f>'2020_1-2-4_Download'!J430</f>
        <v>95.028680688336522</v>
      </c>
    </row>
    <row r="3230" spans="1:6">
      <c r="A3230" s="5">
        <f>'2020_1-2-4_Download'!D431</f>
        <v>2018</v>
      </c>
      <c r="B3230" s="5" t="str">
        <f>'2020_1-2-4_Download'!C431</f>
        <v>Goslar</v>
      </c>
      <c r="C3230" s="147" t="str">
        <f>'2020_1-2-4_Download'!$J$8</f>
        <v>Polen</v>
      </c>
      <c r="D3230" s="5" t="s">
        <v>181</v>
      </c>
      <c r="E3230" s="5" t="str">
        <f t="shared" si="5"/>
        <v>+104,651162790698</v>
      </c>
      <c r="F3230" s="5">
        <f>'2020_1-2-4_Download'!J431</f>
        <v>104.65116279069767</v>
      </c>
    </row>
    <row r="3231" spans="1:6">
      <c r="A3231" s="5">
        <f>'2020_1-2-4_Download'!D432</f>
        <v>2018</v>
      </c>
      <c r="B3231" s="5" t="str">
        <f>'2020_1-2-4_Download'!C432</f>
        <v>Helmstedt</v>
      </c>
      <c r="C3231" s="147" t="str">
        <f>'2020_1-2-4_Download'!$J$8</f>
        <v>Polen</v>
      </c>
      <c r="D3231" s="5" t="s">
        <v>181</v>
      </c>
      <c r="E3231" s="5" t="str">
        <f t="shared" si="5"/>
        <v>+161,075949367089</v>
      </c>
      <c r="F3231" s="5">
        <f>'2020_1-2-4_Download'!J432</f>
        <v>161.07594936708861</v>
      </c>
    </row>
    <row r="3232" spans="1:6">
      <c r="A3232" s="5">
        <f>'2020_1-2-4_Download'!D433</f>
        <v>2018</v>
      </c>
      <c r="B3232" s="5" t="str">
        <f>'2020_1-2-4_Download'!C433</f>
        <v>Northeim</v>
      </c>
      <c r="C3232" s="147" t="str">
        <f>'2020_1-2-4_Download'!$J$8</f>
        <v>Polen</v>
      </c>
      <c r="D3232" s="5" t="s">
        <v>181</v>
      </c>
      <c r="E3232" s="5" t="str">
        <f t="shared" si="5"/>
        <v>+160,416666666667</v>
      </c>
      <c r="F3232" s="5">
        <f>'2020_1-2-4_Download'!J433</f>
        <v>160.41666666666666</v>
      </c>
    </row>
    <row r="3233" spans="1:6">
      <c r="A3233" s="5">
        <f>'2020_1-2-4_Download'!D434</f>
        <v>2018</v>
      </c>
      <c r="B3233" s="5" t="str">
        <f>'2020_1-2-4_Download'!C434</f>
        <v>Peine</v>
      </c>
      <c r="C3233" s="147" t="str">
        <f>'2020_1-2-4_Download'!$J$8</f>
        <v>Polen</v>
      </c>
      <c r="D3233" s="5" t="s">
        <v>181</v>
      </c>
      <c r="E3233" s="5" t="str">
        <f t="shared" si="5"/>
        <v>+198,117154811715</v>
      </c>
      <c r="F3233" s="5">
        <f>'2020_1-2-4_Download'!J434</f>
        <v>198.11715481171549</v>
      </c>
    </row>
    <row r="3234" spans="1:6">
      <c r="A3234" s="5">
        <f>'2020_1-2-4_Download'!D435</f>
        <v>2018</v>
      </c>
      <c r="B3234" s="5" t="str">
        <f>'2020_1-2-4_Download'!C435</f>
        <v>Wolfenbüttel</v>
      </c>
      <c r="C3234" s="147" t="str">
        <f>'2020_1-2-4_Download'!$J$8</f>
        <v>Polen</v>
      </c>
      <c r="D3234" s="5" t="s">
        <v>181</v>
      </c>
      <c r="E3234" s="5" t="str">
        <f t="shared" si="5"/>
        <v>+128,527607361963</v>
      </c>
      <c r="F3234" s="5">
        <f>'2020_1-2-4_Download'!J435</f>
        <v>128.52760736196319</v>
      </c>
    </row>
    <row r="3235" spans="1:6">
      <c r="A3235" s="5">
        <f>'2020_1-2-4_Download'!D436</f>
        <v>2018</v>
      </c>
      <c r="B3235" s="5" t="str">
        <f>'2020_1-2-4_Download'!C436</f>
        <v>Göttingen</v>
      </c>
      <c r="C3235" s="147" t="str">
        <f>'2020_1-2-4_Download'!$J$8</f>
        <v>Polen</v>
      </c>
      <c r="D3235" s="5" t="s">
        <v>181</v>
      </c>
      <c r="E3235" s="5" t="str">
        <f t="shared" si="5"/>
        <v>+49,6461071789687</v>
      </c>
      <c r="F3235" s="5">
        <f>'2020_1-2-4_Download'!J436</f>
        <v>49.646107178968656</v>
      </c>
    </row>
    <row r="3236" spans="1:6">
      <c r="A3236" s="5">
        <f>'2020_1-2-4_Download'!D437</f>
        <v>2018</v>
      </c>
      <c r="B3236" s="5" t="str">
        <f>'2020_1-2-4_Download'!C437</f>
        <v>Statistische Region Braunschweig</v>
      </c>
      <c r="C3236" s="147" t="str">
        <f>'2020_1-2-4_Download'!$J$8</f>
        <v>Polen</v>
      </c>
      <c r="D3236" s="5" t="s">
        <v>181</v>
      </c>
      <c r="E3236" s="5" t="str">
        <f t="shared" si="5"/>
        <v>+118,552245716932</v>
      </c>
      <c r="F3236" s="5">
        <f>'2020_1-2-4_Download'!J437</f>
        <v>118.55224571693162</v>
      </c>
    </row>
    <row r="3237" spans="1:6">
      <c r="A3237" s="5">
        <f>'2020_1-2-4_Download'!D438</f>
        <v>2018</v>
      </c>
      <c r="B3237" s="5" t="str">
        <f>'2020_1-2-4_Download'!C438</f>
        <v>Hannover  Region</v>
      </c>
      <c r="C3237" s="147" t="str">
        <f>'2020_1-2-4_Download'!$J$8</f>
        <v>Polen</v>
      </c>
      <c r="D3237" s="5" t="s">
        <v>181</v>
      </c>
      <c r="E3237" s="5" t="str">
        <f t="shared" si="5"/>
        <v>+134,44035999493</v>
      </c>
      <c r="F3237" s="5">
        <f>'2020_1-2-4_Download'!J438</f>
        <v>134.44035999492965</v>
      </c>
    </row>
    <row r="3238" spans="1:6">
      <c r="A3238" s="5">
        <f>'2020_1-2-4_Download'!D439</f>
        <v>2018</v>
      </c>
      <c r="B3238" s="5" t="str">
        <f>'2020_1-2-4_Download'!C439</f>
        <v>dav. Hannover  Lhst.</v>
      </c>
      <c r="C3238" s="147" t="str">
        <f>'2020_1-2-4_Download'!$J$8</f>
        <v>Polen</v>
      </c>
      <c r="D3238" s="5" t="s">
        <v>181</v>
      </c>
      <c r="E3238" s="5" t="str">
        <f t="shared" si="5"/>
        <v>+108,262350936968</v>
      </c>
      <c r="F3238" s="5">
        <f>'2020_1-2-4_Download'!J439</f>
        <v>108.26235093696764</v>
      </c>
    </row>
    <row r="3239" spans="1:6">
      <c r="A3239" s="5">
        <f>'2020_1-2-4_Download'!D440</f>
        <v>2018</v>
      </c>
      <c r="B3239" s="5" t="str">
        <f>'2020_1-2-4_Download'!C440</f>
        <v>dav. Hannover  Umland</v>
      </c>
      <c r="C3239" s="147" t="str">
        <f>'2020_1-2-4_Download'!$J$8</f>
        <v>Polen</v>
      </c>
      <c r="D3239" s="5" t="s">
        <v>181</v>
      </c>
      <c r="E3239" s="5" t="str">
        <f t="shared" si="5"/>
        <v>+173,097400563733</v>
      </c>
      <c r="F3239" s="5">
        <f>'2020_1-2-4_Download'!J440</f>
        <v>173.09740056373317</v>
      </c>
    </row>
    <row r="3240" spans="1:6">
      <c r="A3240" s="5">
        <f>'2020_1-2-4_Download'!D441</f>
        <v>2018</v>
      </c>
      <c r="B3240" s="5" t="str">
        <f>'2020_1-2-4_Download'!C441</f>
        <v>Diepholz</v>
      </c>
      <c r="C3240" s="147" t="str">
        <f>'2020_1-2-4_Download'!$J$8</f>
        <v>Polen</v>
      </c>
      <c r="D3240" s="5" t="s">
        <v>181</v>
      </c>
      <c r="E3240" s="5" t="str">
        <f t="shared" si="5"/>
        <v>+319,098143236074</v>
      </c>
      <c r="F3240" s="5">
        <f>'2020_1-2-4_Download'!J441</f>
        <v>319.09814323607429</v>
      </c>
    </row>
    <row r="3241" spans="1:6">
      <c r="A3241" s="5">
        <f>'2020_1-2-4_Download'!D442</f>
        <v>2018</v>
      </c>
      <c r="B3241" s="5" t="str">
        <f>'2020_1-2-4_Download'!C442</f>
        <v>Hameln-Pyrmont</v>
      </c>
      <c r="C3241" s="147" t="str">
        <f>'2020_1-2-4_Download'!$J$8</f>
        <v>Polen</v>
      </c>
      <c r="D3241" s="5" t="s">
        <v>181</v>
      </c>
      <c r="E3241" s="5" t="str">
        <f t="shared" si="5"/>
        <v>+76,9366197183099</v>
      </c>
      <c r="F3241" s="5">
        <f>'2020_1-2-4_Download'!J442</f>
        <v>76.936619718309856</v>
      </c>
    </row>
    <row r="3242" spans="1:6">
      <c r="A3242" s="5">
        <f>'2020_1-2-4_Download'!D443</f>
        <v>2018</v>
      </c>
      <c r="B3242" s="5" t="str">
        <f>'2020_1-2-4_Download'!C443</f>
        <v>Hildesheim</v>
      </c>
      <c r="C3242" s="147" t="str">
        <f>'2020_1-2-4_Download'!$J$8</f>
        <v>Polen</v>
      </c>
      <c r="D3242" s="5" t="s">
        <v>181</v>
      </c>
      <c r="E3242" s="5" t="str">
        <f t="shared" si="5"/>
        <v>+123,697650663943</v>
      </c>
      <c r="F3242" s="5">
        <f>'2020_1-2-4_Download'!J443</f>
        <v>123.6976506639428</v>
      </c>
    </row>
    <row r="3243" spans="1:6">
      <c r="A3243" s="5">
        <f>'2020_1-2-4_Download'!D444</f>
        <v>2018</v>
      </c>
      <c r="B3243" s="5" t="str">
        <f>'2020_1-2-4_Download'!C444</f>
        <v>Holzminden</v>
      </c>
      <c r="C3243" s="147" t="str">
        <f>'2020_1-2-4_Download'!$J$8</f>
        <v>Polen</v>
      </c>
      <c r="D3243" s="5" t="s">
        <v>181</v>
      </c>
      <c r="E3243" s="5">
        <f t="shared" si="5"/>
        <v>-18.994413407821231</v>
      </c>
      <c r="F3243" s="5">
        <f>'2020_1-2-4_Download'!J444</f>
        <v>-18.994413407821231</v>
      </c>
    </row>
    <row r="3244" spans="1:6">
      <c r="A3244" s="5">
        <f>'2020_1-2-4_Download'!D445</f>
        <v>2018</v>
      </c>
      <c r="B3244" s="5" t="str">
        <f>'2020_1-2-4_Download'!C445</f>
        <v>Nienburg (Weser)</v>
      </c>
      <c r="C3244" s="147" t="str">
        <f>'2020_1-2-4_Download'!$J$8</f>
        <v>Polen</v>
      </c>
      <c r="D3244" s="5" t="s">
        <v>181</v>
      </c>
      <c r="E3244" s="5" t="str">
        <f t="shared" si="5"/>
        <v>+257,883817427386</v>
      </c>
      <c r="F3244" s="5">
        <f>'2020_1-2-4_Download'!J445</f>
        <v>257.88381742738591</v>
      </c>
    </row>
    <row r="3245" spans="1:6">
      <c r="A3245" s="5">
        <f>'2020_1-2-4_Download'!D446</f>
        <v>2018</v>
      </c>
      <c r="B3245" s="5" t="str">
        <f>'2020_1-2-4_Download'!C446</f>
        <v>Schaumburg</v>
      </c>
      <c r="C3245" s="147" t="str">
        <f>'2020_1-2-4_Download'!$J$8</f>
        <v>Polen</v>
      </c>
      <c r="D3245" s="5" t="s">
        <v>181</v>
      </c>
      <c r="E3245" s="5" t="str">
        <f t="shared" si="5"/>
        <v>+176,293823038397</v>
      </c>
      <c r="F3245" s="5">
        <f>'2020_1-2-4_Download'!J446</f>
        <v>176.29382303839733</v>
      </c>
    </row>
    <row r="3246" spans="1:6">
      <c r="A3246" s="5">
        <f>'2020_1-2-4_Download'!D447</f>
        <v>2018</v>
      </c>
      <c r="B3246" s="5" t="str">
        <f>'2020_1-2-4_Download'!C447</f>
        <v>Statistische Region Hannover</v>
      </c>
      <c r="C3246" s="147" t="str">
        <f>'2020_1-2-4_Download'!$J$8</f>
        <v>Polen</v>
      </c>
      <c r="D3246" s="5" t="s">
        <v>181</v>
      </c>
      <c r="E3246" s="5" t="str">
        <f t="shared" si="5"/>
        <v>+147,816593886463</v>
      </c>
      <c r="F3246" s="5">
        <f>'2020_1-2-4_Download'!J447</f>
        <v>147.81659388646287</v>
      </c>
    </row>
    <row r="3247" spans="1:6">
      <c r="A3247" s="5">
        <f>'2020_1-2-4_Download'!D448</f>
        <v>2018</v>
      </c>
      <c r="B3247" s="5" t="str">
        <f>'2020_1-2-4_Download'!C448</f>
        <v>Celle</v>
      </c>
      <c r="C3247" s="147" t="str">
        <f>'2020_1-2-4_Download'!$J$8</f>
        <v>Polen</v>
      </c>
      <c r="D3247" s="5" t="s">
        <v>181</v>
      </c>
      <c r="E3247" s="5" t="str">
        <f t="shared" ref="E3247:E3310" si="6">IF(F3247&gt;0,"+"&amp;F3247,F3247)</f>
        <v>+269,358669833729</v>
      </c>
      <c r="F3247" s="5">
        <f>'2020_1-2-4_Download'!J448</f>
        <v>269.35866983372921</v>
      </c>
    </row>
    <row r="3248" spans="1:6">
      <c r="A3248" s="5">
        <f>'2020_1-2-4_Download'!D449</f>
        <v>2018</v>
      </c>
      <c r="B3248" s="5" t="str">
        <f>'2020_1-2-4_Download'!C449</f>
        <v>Cuxhaven</v>
      </c>
      <c r="C3248" s="147" t="str">
        <f>'2020_1-2-4_Download'!$J$8</f>
        <v>Polen</v>
      </c>
      <c r="D3248" s="5" t="s">
        <v>181</v>
      </c>
      <c r="E3248" s="5" t="str">
        <f t="shared" si="6"/>
        <v>+236,854460093897</v>
      </c>
      <c r="F3248" s="5">
        <f>'2020_1-2-4_Download'!J449</f>
        <v>236.85446009389671</v>
      </c>
    </row>
    <row r="3249" spans="1:6">
      <c r="A3249" s="5">
        <f>'2020_1-2-4_Download'!D450</f>
        <v>2018</v>
      </c>
      <c r="B3249" s="5" t="str">
        <f>'2020_1-2-4_Download'!C450</f>
        <v>Harburg</v>
      </c>
      <c r="C3249" s="147" t="str">
        <f>'2020_1-2-4_Download'!$J$8</f>
        <v>Polen</v>
      </c>
      <c r="D3249" s="5" t="s">
        <v>181</v>
      </c>
      <c r="E3249" s="5" t="str">
        <f t="shared" si="6"/>
        <v>+200,113895216401</v>
      </c>
      <c r="F3249" s="5">
        <f>'2020_1-2-4_Download'!J450</f>
        <v>200.11389521640092</v>
      </c>
    </row>
    <row r="3250" spans="1:6">
      <c r="A3250" s="5">
        <f>'2020_1-2-4_Download'!D451</f>
        <v>2018</v>
      </c>
      <c r="B3250" s="5" t="str">
        <f>'2020_1-2-4_Download'!C451</f>
        <v>Lüchow-Dannenberg</v>
      </c>
      <c r="C3250" s="147" t="str">
        <f>'2020_1-2-4_Download'!$J$8</f>
        <v>Polen</v>
      </c>
      <c r="D3250" s="5" t="s">
        <v>181</v>
      </c>
      <c r="E3250" s="5" t="str">
        <f t="shared" si="6"/>
        <v>+170,212765957447</v>
      </c>
      <c r="F3250" s="5">
        <f>'2020_1-2-4_Download'!J451</f>
        <v>170.21276595744681</v>
      </c>
    </row>
    <row r="3251" spans="1:6">
      <c r="A3251" s="5">
        <f>'2020_1-2-4_Download'!D452</f>
        <v>2018</v>
      </c>
      <c r="B3251" s="5" t="str">
        <f>'2020_1-2-4_Download'!C452</f>
        <v>Lüneburg</v>
      </c>
      <c r="C3251" s="147" t="str">
        <f>'2020_1-2-4_Download'!$J$8</f>
        <v>Polen</v>
      </c>
      <c r="D3251" s="5" t="s">
        <v>181</v>
      </c>
      <c r="E3251" s="5" t="str">
        <f t="shared" si="6"/>
        <v>+149,57264957265</v>
      </c>
      <c r="F3251" s="5">
        <f>'2020_1-2-4_Download'!J452</f>
        <v>149.57264957264957</v>
      </c>
    </row>
    <row r="3252" spans="1:6">
      <c r="A3252" s="5">
        <f>'2020_1-2-4_Download'!D453</f>
        <v>2018</v>
      </c>
      <c r="B3252" s="5" t="str">
        <f>'2020_1-2-4_Download'!C453</f>
        <v>Osterholz</v>
      </c>
      <c r="C3252" s="147" t="str">
        <f>'2020_1-2-4_Download'!$J$8</f>
        <v>Polen</v>
      </c>
      <c r="D3252" s="5" t="s">
        <v>181</v>
      </c>
      <c r="E3252" s="5" t="str">
        <f t="shared" si="6"/>
        <v>+160,456273764259</v>
      </c>
      <c r="F3252" s="5">
        <f>'2020_1-2-4_Download'!J453</f>
        <v>160.45627376425855</v>
      </c>
    </row>
    <row r="3253" spans="1:6">
      <c r="A3253" s="5">
        <f>'2020_1-2-4_Download'!D454</f>
        <v>2018</v>
      </c>
      <c r="B3253" s="5" t="str">
        <f>'2020_1-2-4_Download'!C454</f>
        <v>Rotenburg (Wümme)</v>
      </c>
      <c r="C3253" s="147" t="str">
        <f>'2020_1-2-4_Download'!$J$8</f>
        <v>Polen</v>
      </c>
      <c r="D3253" s="5" t="s">
        <v>181</v>
      </c>
      <c r="E3253" s="5" t="str">
        <f t="shared" si="6"/>
        <v>+150,352609308886</v>
      </c>
      <c r="F3253" s="5">
        <f>'2020_1-2-4_Download'!J454</f>
        <v>150.35260930888575</v>
      </c>
    </row>
    <row r="3254" spans="1:6">
      <c r="A3254" s="5">
        <f>'2020_1-2-4_Download'!D455</f>
        <v>2018</v>
      </c>
      <c r="B3254" s="5" t="str">
        <f>'2020_1-2-4_Download'!C455</f>
        <v>Heidekreis</v>
      </c>
      <c r="C3254" s="147" t="str">
        <f>'2020_1-2-4_Download'!$J$8</f>
        <v>Polen</v>
      </c>
      <c r="D3254" s="5" t="s">
        <v>181</v>
      </c>
      <c r="E3254" s="5" t="str">
        <f t="shared" si="6"/>
        <v>+362,284482758621</v>
      </c>
      <c r="F3254" s="5">
        <f>'2020_1-2-4_Download'!J455</f>
        <v>362.2844827586207</v>
      </c>
    </row>
    <row r="3255" spans="1:6">
      <c r="A3255" s="5">
        <f>'2020_1-2-4_Download'!D456</f>
        <v>2018</v>
      </c>
      <c r="B3255" s="5" t="str">
        <f>'2020_1-2-4_Download'!C456</f>
        <v>Stade</v>
      </c>
      <c r="C3255" s="147" t="str">
        <f>'2020_1-2-4_Download'!$J$8</f>
        <v>Polen</v>
      </c>
      <c r="D3255" s="5" t="s">
        <v>181</v>
      </c>
      <c r="E3255" s="5" t="str">
        <f t="shared" si="6"/>
        <v>+424,251069900143</v>
      </c>
      <c r="F3255" s="5">
        <f>'2020_1-2-4_Download'!J456</f>
        <v>424.25106990014268</v>
      </c>
    </row>
    <row r="3256" spans="1:6">
      <c r="A3256" s="5">
        <f>'2020_1-2-4_Download'!D457</f>
        <v>2018</v>
      </c>
      <c r="B3256" s="5" t="str">
        <f>'2020_1-2-4_Download'!C457</f>
        <v>Uelzen</v>
      </c>
      <c r="C3256" s="147" t="str">
        <f>'2020_1-2-4_Download'!$J$8</f>
        <v>Polen</v>
      </c>
      <c r="D3256" s="5" t="s">
        <v>181</v>
      </c>
      <c r="E3256" s="5" t="str">
        <f t="shared" si="6"/>
        <v>+228,231292517007</v>
      </c>
      <c r="F3256" s="5">
        <f>'2020_1-2-4_Download'!J457</f>
        <v>228.23129251700681</v>
      </c>
    </row>
    <row r="3257" spans="1:6">
      <c r="A3257" s="5">
        <f>'2020_1-2-4_Download'!D458</f>
        <v>2018</v>
      </c>
      <c r="B3257" s="5" t="str">
        <f>'2020_1-2-4_Download'!C458</f>
        <v>Verden</v>
      </c>
      <c r="C3257" s="147" t="str">
        <f>'2020_1-2-4_Download'!$J$8</f>
        <v>Polen</v>
      </c>
      <c r="D3257" s="5" t="s">
        <v>181</v>
      </c>
      <c r="E3257" s="5" t="str">
        <f t="shared" si="6"/>
        <v>+220,627802690583</v>
      </c>
      <c r="F3257" s="5">
        <f>'2020_1-2-4_Download'!J458</f>
        <v>220.62780269058297</v>
      </c>
    </row>
    <row r="3258" spans="1:6">
      <c r="A3258" s="5">
        <f>'2020_1-2-4_Download'!D459</f>
        <v>2018</v>
      </c>
      <c r="B3258" s="5" t="str">
        <f>'2020_1-2-4_Download'!C459</f>
        <v>Statistische Region Lüneburg</v>
      </c>
      <c r="C3258" s="147" t="str">
        <f>'2020_1-2-4_Download'!$J$8</f>
        <v>Polen</v>
      </c>
      <c r="D3258" s="5" t="s">
        <v>181</v>
      </c>
      <c r="E3258" s="5" t="str">
        <f t="shared" si="6"/>
        <v>+239,265953522685</v>
      </c>
      <c r="F3258" s="5">
        <f>'2020_1-2-4_Download'!J459</f>
        <v>239.26595352268535</v>
      </c>
    </row>
    <row r="3259" spans="1:6">
      <c r="A3259" s="5">
        <f>'2020_1-2-4_Download'!D460</f>
        <v>2018</v>
      </c>
      <c r="B3259" s="5" t="str">
        <f>'2020_1-2-4_Download'!C460</f>
        <v>Delmenhorst  Stadt</v>
      </c>
      <c r="C3259" s="147" t="str">
        <f>'2020_1-2-4_Download'!$J$8</f>
        <v>Polen</v>
      </c>
      <c r="D3259" s="5" t="s">
        <v>181</v>
      </c>
      <c r="E3259" s="5" t="str">
        <f t="shared" si="6"/>
        <v>+197,595190380762</v>
      </c>
      <c r="F3259" s="5">
        <f>'2020_1-2-4_Download'!J460</f>
        <v>197.59519038076152</v>
      </c>
    </row>
    <row r="3260" spans="1:6">
      <c r="A3260" s="5">
        <f>'2020_1-2-4_Download'!D461</f>
        <v>2018</v>
      </c>
      <c r="B3260" s="5" t="str">
        <f>'2020_1-2-4_Download'!C461</f>
        <v>Emden  Stadt</v>
      </c>
      <c r="C3260" s="147" t="str">
        <f>'2020_1-2-4_Download'!$J$8</f>
        <v>Polen</v>
      </c>
      <c r="D3260" s="5" t="s">
        <v>181</v>
      </c>
      <c r="E3260" s="5" t="str">
        <f t="shared" si="6"/>
        <v>+225,925925925926</v>
      </c>
      <c r="F3260" s="5">
        <f>'2020_1-2-4_Download'!J461</f>
        <v>225.92592592592592</v>
      </c>
    </row>
    <row r="3261" spans="1:6">
      <c r="A3261" s="5">
        <f>'2020_1-2-4_Download'!D462</f>
        <v>2018</v>
      </c>
      <c r="B3261" s="5" t="str">
        <f>'2020_1-2-4_Download'!C462</f>
        <v>Oldenburg(Oldb)  Stadt</v>
      </c>
      <c r="C3261" s="147" t="str">
        <f>'2020_1-2-4_Download'!$J$8</f>
        <v>Polen</v>
      </c>
      <c r="D3261" s="5" t="s">
        <v>181</v>
      </c>
      <c r="E3261" s="5" t="str">
        <f t="shared" si="6"/>
        <v>+78,3216783216783</v>
      </c>
      <c r="F3261" s="5">
        <f>'2020_1-2-4_Download'!J462</f>
        <v>78.32167832167832</v>
      </c>
    </row>
    <row r="3262" spans="1:6">
      <c r="A3262" s="5">
        <f>'2020_1-2-4_Download'!D463</f>
        <v>2018</v>
      </c>
      <c r="B3262" s="5" t="str">
        <f>'2020_1-2-4_Download'!C463</f>
        <v>Osnabrück  Stadt</v>
      </c>
      <c r="C3262" s="147" t="str">
        <f>'2020_1-2-4_Download'!$J$8</f>
        <v>Polen</v>
      </c>
      <c r="D3262" s="5" t="s">
        <v>181</v>
      </c>
      <c r="E3262" s="5" t="str">
        <f t="shared" si="6"/>
        <v>+156,058158319871</v>
      </c>
      <c r="F3262" s="5">
        <f>'2020_1-2-4_Download'!J463</f>
        <v>156.05815831987076</v>
      </c>
    </row>
    <row r="3263" spans="1:6">
      <c r="A3263" s="5">
        <f>'2020_1-2-4_Download'!D464</f>
        <v>2018</v>
      </c>
      <c r="B3263" s="5" t="str">
        <f>'2020_1-2-4_Download'!C464</f>
        <v>Wilhelmshaven  Stadt</v>
      </c>
      <c r="C3263" s="147" t="str">
        <f>'2020_1-2-4_Download'!$J$8</f>
        <v>Polen</v>
      </c>
      <c r="D3263" s="5" t="s">
        <v>181</v>
      </c>
      <c r="E3263" s="5" t="str">
        <f t="shared" si="6"/>
        <v>+201,401869158878</v>
      </c>
      <c r="F3263" s="5">
        <f>'2020_1-2-4_Download'!J464</f>
        <v>201.4018691588785</v>
      </c>
    </row>
    <row r="3264" spans="1:6">
      <c r="A3264" s="5">
        <f>'2020_1-2-4_Download'!D465</f>
        <v>2018</v>
      </c>
      <c r="B3264" s="5" t="str">
        <f>'2020_1-2-4_Download'!C465</f>
        <v>Ammerland</v>
      </c>
      <c r="C3264" s="147" t="str">
        <f>'2020_1-2-4_Download'!$J$8</f>
        <v>Polen</v>
      </c>
      <c r="D3264" s="5" t="s">
        <v>181</v>
      </c>
      <c r="E3264" s="5" t="str">
        <f t="shared" si="6"/>
        <v>+479,335793357934</v>
      </c>
      <c r="F3264" s="5">
        <f>'2020_1-2-4_Download'!J465</f>
        <v>479.3357933579336</v>
      </c>
    </row>
    <row r="3265" spans="1:6">
      <c r="A3265" s="5">
        <f>'2020_1-2-4_Download'!D466</f>
        <v>2018</v>
      </c>
      <c r="B3265" s="5" t="str">
        <f>'2020_1-2-4_Download'!C466</f>
        <v>Aurich</v>
      </c>
      <c r="C3265" s="147" t="str">
        <f>'2020_1-2-4_Download'!$J$8</f>
        <v>Polen</v>
      </c>
      <c r="D3265" s="5" t="s">
        <v>181</v>
      </c>
      <c r="E3265" s="5" t="str">
        <f t="shared" si="6"/>
        <v>+427,070063694268</v>
      </c>
      <c r="F3265" s="5">
        <f>'2020_1-2-4_Download'!J466</f>
        <v>427.0700636942675</v>
      </c>
    </row>
    <row r="3266" spans="1:6">
      <c r="A3266" s="5">
        <f>'2020_1-2-4_Download'!D467</f>
        <v>2018</v>
      </c>
      <c r="B3266" s="5" t="str">
        <f>'2020_1-2-4_Download'!C467</f>
        <v>Cloppenburg</v>
      </c>
      <c r="C3266" s="147" t="str">
        <f>'2020_1-2-4_Download'!$J$8</f>
        <v>Polen</v>
      </c>
      <c r="D3266" s="5" t="s">
        <v>181</v>
      </c>
      <c r="E3266" s="5" t="str">
        <f t="shared" si="6"/>
        <v>+339,25831202046</v>
      </c>
      <c r="F3266" s="5">
        <f>'2020_1-2-4_Download'!J467</f>
        <v>339.25831202046038</v>
      </c>
    </row>
    <row r="3267" spans="1:6">
      <c r="A3267" s="5">
        <f>'2020_1-2-4_Download'!D468</f>
        <v>2018</v>
      </c>
      <c r="B3267" s="5" t="str">
        <f>'2020_1-2-4_Download'!C468</f>
        <v>Emsland</v>
      </c>
      <c r="C3267" s="147" t="str">
        <f>'2020_1-2-4_Download'!$J$8</f>
        <v>Polen</v>
      </c>
      <c r="D3267" s="5" t="s">
        <v>181</v>
      </c>
      <c r="E3267" s="5" t="str">
        <f t="shared" si="6"/>
        <v>+358,153846153846</v>
      </c>
      <c r="F3267" s="5">
        <f>'2020_1-2-4_Download'!J468</f>
        <v>358.15384615384613</v>
      </c>
    </row>
    <row r="3268" spans="1:6">
      <c r="A3268" s="5">
        <f>'2020_1-2-4_Download'!D469</f>
        <v>2018</v>
      </c>
      <c r="B3268" s="5" t="str">
        <f>'2020_1-2-4_Download'!C469</f>
        <v>Friesland</v>
      </c>
      <c r="C3268" s="147" t="str">
        <f>'2020_1-2-4_Download'!$J$8</f>
        <v>Polen</v>
      </c>
      <c r="D3268" s="5" t="s">
        <v>181</v>
      </c>
      <c r="E3268" s="5" t="str">
        <f t="shared" si="6"/>
        <v>+169,461077844311</v>
      </c>
      <c r="F3268" s="5">
        <f>'2020_1-2-4_Download'!J469</f>
        <v>169.46107784431138</v>
      </c>
    </row>
    <row r="3269" spans="1:6">
      <c r="A3269" s="5">
        <f>'2020_1-2-4_Download'!D470</f>
        <v>2018</v>
      </c>
      <c r="B3269" s="5" t="str">
        <f>'2020_1-2-4_Download'!C470</f>
        <v>Grafschaft Bentheim</v>
      </c>
      <c r="C3269" s="147" t="str">
        <f>'2020_1-2-4_Download'!$J$8</f>
        <v>Polen</v>
      </c>
      <c r="D3269" s="5" t="s">
        <v>181</v>
      </c>
      <c r="E3269" s="5" t="str">
        <f t="shared" si="6"/>
        <v>+666,768292682927</v>
      </c>
      <c r="F3269" s="5">
        <f>'2020_1-2-4_Download'!J470</f>
        <v>666.76829268292681</v>
      </c>
    </row>
    <row r="3270" spans="1:6">
      <c r="A3270" s="5">
        <f>'2020_1-2-4_Download'!D471</f>
        <v>2018</v>
      </c>
      <c r="B3270" s="5" t="str">
        <f>'2020_1-2-4_Download'!C471</f>
        <v>Leer</v>
      </c>
      <c r="C3270" s="147" t="str">
        <f>'2020_1-2-4_Download'!$J$8</f>
        <v>Polen</v>
      </c>
      <c r="D3270" s="5" t="s">
        <v>181</v>
      </c>
      <c r="E3270" s="5" t="str">
        <f t="shared" si="6"/>
        <v>+185,714285714286</v>
      </c>
      <c r="F3270" s="5">
        <f>'2020_1-2-4_Download'!J471</f>
        <v>185.71428571428572</v>
      </c>
    </row>
    <row r="3271" spans="1:6">
      <c r="A3271" s="5">
        <f>'2020_1-2-4_Download'!D472</f>
        <v>2018</v>
      </c>
      <c r="B3271" s="5" t="str">
        <f>'2020_1-2-4_Download'!C472</f>
        <v>Oldenburg</v>
      </c>
      <c r="C3271" s="147" t="str">
        <f>'2020_1-2-4_Download'!$J$8</f>
        <v>Polen</v>
      </c>
      <c r="D3271" s="5" t="s">
        <v>181</v>
      </c>
      <c r="E3271" s="5" t="str">
        <f t="shared" si="6"/>
        <v>+344,581280788177</v>
      </c>
      <c r="F3271" s="5">
        <f>'2020_1-2-4_Download'!J472</f>
        <v>344.58128078817737</v>
      </c>
    </row>
    <row r="3272" spans="1:6">
      <c r="A3272" s="5">
        <f>'2020_1-2-4_Download'!D473</f>
        <v>2018</v>
      </c>
      <c r="B3272" s="5" t="str">
        <f>'2020_1-2-4_Download'!C473</f>
        <v>Osnabrück</v>
      </c>
      <c r="C3272" s="147" t="str">
        <f>'2020_1-2-4_Download'!$J$8</f>
        <v>Polen</v>
      </c>
      <c r="D3272" s="5" t="s">
        <v>181</v>
      </c>
      <c r="E3272" s="5" t="str">
        <f t="shared" si="6"/>
        <v>+355,414012738854</v>
      </c>
      <c r="F3272" s="5">
        <f>'2020_1-2-4_Download'!J473</f>
        <v>355.4140127388535</v>
      </c>
    </row>
    <row r="3273" spans="1:6">
      <c r="A3273" s="5">
        <f>'2020_1-2-4_Download'!D474</f>
        <v>2018</v>
      </c>
      <c r="B3273" s="5" t="str">
        <f>'2020_1-2-4_Download'!C474</f>
        <v>Vechta</v>
      </c>
      <c r="C3273" s="147" t="str">
        <f>'2020_1-2-4_Download'!$J$8</f>
        <v>Polen</v>
      </c>
      <c r="D3273" s="5" t="s">
        <v>181</v>
      </c>
      <c r="E3273" s="5" t="str">
        <f t="shared" si="6"/>
        <v>+327,152317880795</v>
      </c>
      <c r="F3273" s="5">
        <f>'2020_1-2-4_Download'!J474</f>
        <v>327.15231788079473</v>
      </c>
    </row>
    <row r="3274" spans="1:6">
      <c r="A3274" s="5">
        <f>'2020_1-2-4_Download'!D475</f>
        <v>2018</v>
      </c>
      <c r="B3274" s="5" t="str">
        <f>'2020_1-2-4_Download'!C475</f>
        <v>Wesermarsch</v>
      </c>
      <c r="C3274" s="147" t="str">
        <f>'2020_1-2-4_Download'!$J$8</f>
        <v>Polen</v>
      </c>
      <c r="D3274" s="5" t="s">
        <v>181</v>
      </c>
      <c r="E3274" s="5" t="str">
        <f t="shared" si="6"/>
        <v>+197,752808988764</v>
      </c>
      <c r="F3274" s="5">
        <f>'2020_1-2-4_Download'!J475</f>
        <v>197.75280898876406</v>
      </c>
    </row>
    <row r="3275" spans="1:6">
      <c r="A3275" s="5">
        <f>'2020_1-2-4_Download'!D476</f>
        <v>2018</v>
      </c>
      <c r="B3275" s="5" t="str">
        <f>'2020_1-2-4_Download'!C476</f>
        <v>Wittmund</v>
      </c>
      <c r="C3275" s="147" t="str">
        <f>'2020_1-2-4_Download'!$J$8</f>
        <v>Polen</v>
      </c>
      <c r="D3275" s="5" t="s">
        <v>181</v>
      </c>
      <c r="E3275" s="5" t="str">
        <f t="shared" si="6"/>
        <v>+334,782608695652</v>
      </c>
      <c r="F3275" s="5">
        <f>'2020_1-2-4_Download'!J476</f>
        <v>334.78260869565219</v>
      </c>
    </row>
    <row r="3276" spans="1:6">
      <c r="A3276" s="5">
        <f>'2020_1-2-4_Download'!D477</f>
        <v>2018</v>
      </c>
      <c r="B3276" s="5" t="str">
        <f>'2020_1-2-4_Download'!C477</f>
        <v>Statistische Region Weser-Ems</v>
      </c>
      <c r="C3276" s="147" t="str">
        <f>'2020_1-2-4_Download'!$J$8</f>
        <v>Polen</v>
      </c>
      <c r="D3276" s="5" t="s">
        <v>181</v>
      </c>
      <c r="E3276" s="5" t="str">
        <f t="shared" si="6"/>
        <v>+299,635841977488</v>
      </c>
      <c r="F3276" s="5">
        <f>'2020_1-2-4_Download'!J477</f>
        <v>299.63584197748844</v>
      </c>
    </row>
    <row r="3277" spans="1:6">
      <c r="A3277" s="5">
        <f>'2020_1-2-4_Download'!D478</f>
        <v>2018</v>
      </c>
      <c r="B3277" s="5" t="str">
        <f>'2020_1-2-4_Download'!C478</f>
        <v>Niedersachsen</v>
      </c>
      <c r="C3277" s="147" t="str">
        <f>'2020_1-2-4_Download'!$J$8</f>
        <v>Polen</v>
      </c>
      <c r="D3277" s="5" t="s">
        <v>181</v>
      </c>
      <c r="E3277" s="5" t="str">
        <f t="shared" si="6"/>
        <v>+199,709992904082</v>
      </c>
      <c r="F3277" s="5">
        <f>'2020_1-2-4_Download'!J478</f>
        <v>199.7099929040817</v>
      </c>
    </row>
    <row r="3278" spans="1:6">
      <c r="A3278" s="5">
        <f>'2020_1-2-4_Download'!D479</f>
        <v>2019</v>
      </c>
      <c r="B3278" s="5" t="str">
        <f>'2020_1-2-4_Download'!C479</f>
        <v>Braunschweig  Stadt</v>
      </c>
      <c r="C3278" s="147" t="str">
        <f>'2020_1-2-4_Download'!$J$8</f>
        <v>Polen</v>
      </c>
      <c r="D3278" s="5" t="s">
        <v>181</v>
      </c>
      <c r="E3278" s="5" t="str">
        <f t="shared" si="6"/>
        <v>+87,178166838311</v>
      </c>
      <c r="F3278" s="5">
        <f>'2020_1-2-4_Download'!J479</f>
        <v>87.178166838311014</v>
      </c>
    </row>
    <row r="3279" spans="1:6">
      <c r="A3279" s="5">
        <f>'2020_1-2-4_Download'!D480</f>
        <v>2019</v>
      </c>
      <c r="B3279" s="5" t="str">
        <f>'2020_1-2-4_Download'!C480</f>
        <v>Salzgitter  Stadt</v>
      </c>
      <c r="C3279" s="147" t="str">
        <f>'2020_1-2-4_Download'!$J$8</f>
        <v>Polen</v>
      </c>
      <c r="D3279" s="5" t="s">
        <v>181</v>
      </c>
      <c r="E3279" s="5" t="str">
        <f t="shared" si="6"/>
        <v>+209,39226519337</v>
      </c>
      <c r="F3279" s="5">
        <f>'2020_1-2-4_Download'!J480</f>
        <v>209.39226519337018</v>
      </c>
    </row>
    <row r="3280" spans="1:6">
      <c r="A3280" s="5">
        <f>'2020_1-2-4_Download'!D481</f>
        <v>2019</v>
      </c>
      <c r="B3280" s="5" t="str">
        <f>'2020_1-2-4_Download'!C481</f>
        <v>Wolfsburg  Stadt</v>
      </c>
      <c r="C3280" s="147" t="str">
        <f>'2020_1-2-4_Download'!$J$8</f>
        <v>Polen</v>
      </c>
      <c r="D3280" s="5" t="s">
        <v>181</v>
      </c>
      <c r="E3280" s="5" t="str">
        <f t="shared" si="6"/>
        <v>+123,154362416107</v>
      </c>
      <c r="F3280" s="5">
        <f>'2020_1-2-4_Download'!J481</f>
        <v>123.15436241610739</v>
      </c>
    </row>
    <row r="3281" spans="1:6">
      <c r="A3281" s="5">
        <f>'2020_1-2-4_Download'!D482</f>
        <v>2019</v>
      </c>
      <c r="B3281" s="5" t="str">
        <f>'2020_1-2-4_Download'!C482</f>
        <v>Gifhorn</v>
      </c>
      <c r="C3281" s="147" t="str">
        <f>'2020_1-2-4_Download'!$J$8</f>
        <v>Polen</v>
      </c>
      <c r="D3281" s="5" t="s">
        <v>181</v>
      </c>
      <c r="E3281" s="5" t="str">
        <f t="shared" si="6"/>
        <v>+100,764818355641</v>
      </c>
      <c r="F3281" s="5">
        <f>'2020_1-2-4_Download'!J482</f>
        <v>100.76481835564053</v>
      </c>
    </row>
    <row r="3282" spans="1:6">
      <c r="A3282" s="5">
        <f>'2020_1-2-4_Download'!D483</f>
        <v>2019</v>
      </c>
      <c r="B3282" s="5" t="str">
        <f>'2020_1-2-4_Download'!C483</f>
        <v>Goslar</v>
      </c>
      <c r="C3282" s="147" t="str">
        <f>'2020_1-2-4_Download'!$J$8</f>
        <v>Polen</v>
      </c>
      <c r="D3282" s="5" t="s">
        <v>181</v>
      </c>
      <c r="E3282" s="5" t="str">
        <f t="shared" si="6"/>
        <v>+103,488372093023</v>
      </c>
      <c r="F3282" s="5">
        <f>'2020_1-2-4_Download'!J483</f>
        <v>103.48837209302326</v>
      </c>
    </row>
    <row r="3283" spans="1:6">
      <c r="A3283" s="5">
        <f>'2020_1-2-4_Download'!D484</f>
        <v>2019</v>
      </c>
      <c r="B3283" s="5" t="str">
        <f>'2020_1-2-4_Download'!C484</f>
        <v>Helmstedt</v>
      </c>
      <c r="C3283" s="147" t="str">
        <f>'2020_1-2-4_Download'!$J$8</f>
        <v>Polen</v>
      </c>
      <c r="D3283" s="5" t="s">
        <v>181</v>
      </c>
      <c r="E3283" s="5" t="str">
        <f t="shared" si="6"/>
        <v>+172,151898734177</v>
      </c>
      <c r="F3283" s="5">
        <f>'2020_1-2-4_Download'!J484</f>
        <v>172.15189873417722</v>
      </c>
    </row>
    <row r="3284" spans="1:6">
      <c r="A3284" s="5">
        <f>'2020_1-2-4_Download'!D485</f>
        <v>2019</v>
      </c>
      <c r="B3284" s="5" t="str">
        <f>'2020_1-2-4_Download'!C485</f>
        <v>Northeim</v>
      </c>
      <c r="C3284" s="147" t="str">
        <f>'2020_1-2-4_Download'!$J$8</f>
        <v>Polen</v>
      </c>
      <c r="D3284" s="5" t="s">
        <v>181</v>
      </c>
      <c r="E3284" s="5" t="str">
        <f t="shared" si="6"/>
        <v>+166,369047619048</v>
      </c>
      <c r="F3284" s="5">
        <f>'2020_1-2-4_Download'!J485</f>
        <v>166.36904761904762</v>
      </c>
    </row>
    <row r="3285" spans="1:6">
      <c r="A3285" s="5">
        <f>'2020_1-2-4_Download'!D486</f>
        <v>2019</v>
      </c>
      <c r="B3285" s="5" t="str">
        <f>'2020_1-2-4_Download'!C486</f>
        <v>Peine</v>
      </c>
      <c r="C3285" s="147" t="str">
        <f>'2020_1-2-4_Download'!$J$8</f>
        <v>Polen</v>
      </c>
      <c r="D3285" s="5" t="s">
        <v>181</v>
      </c>
      <c r="E3285" s="5" t="str">
        <f t="shared" si="6"/>
        <v>+203,347280334728</v>
      </c>
      <c r="F3285" s="5">
        <f>'2020_1-2-4_Download'!J486</f>
        <v>203.34728033472803</v>
      </c>
    </row>
    <row r="3286" spans="1:6">
      <c r="A3286" s="5">
        <f>'2020_1-2-4_Download'!D487</f>
        <v>2019</v>
      </c>
      <c r="B3286" s="5" t="str">
        <f>'2020_1-2-4_Download'!C487</f>
        <v>Wolfenbüttel</v>
      </c>
      <c r="C3286" s="147" t="str">
        <f>'2020_1-2-4_Download'!$J$8</f>
        <v>Polen</v>
      </c>
      <c r="D3286" s="5" t="s">
        <v>181</v>
      </c>
      <c r="E3286" s="5" t="str">
        <f t="shared" si="6"/>
        <v>+130,061349693252</v>
      </c>
      <c r="F3286" s="5">
        <f>'2020_1-2-4_Download'!J487</f>
        <v>130.06134969325154</v>
      </c>
    </row>
    <row r="3287" spans="1:6">
      <c r="A3287" s="5">
        <f>'2020_1-2-4_Download'!D488</f>
        <v>2019</v>
      </c>
      <c r="B3287" s="5" t="str">
        <f>'2020_1-2-4_Download'!C488</f>
        <v>Göttingen</v>
      </c>
      <c r="C3287" s="147" t="str">
        <f>'2020_1-2-4_Download'!$J$8</f>
        <v>Polen</v>
      </c>
      <c r="D3287" s="5" t="s">
        <v>181</v>
      </c>
      <c r="E3287" s="5" t="str">
        <f t="shared" si="6"/>
        <v>+56,2184024266936</v>
      </c>
      <c r="F3287" s="5">
        <f>'2020_1-2-4_Download'!J488</f>
        <v>56.218402426693629</v>
      </c>
    </row>
    <row r="3288" spans="1:6">
      <c r="A3288" s="5">
        <f>'2020_1-2-4_Download'!D489</f>
        <v>2019</v>
      </c>
      <c r="B3288" s="5" t="str">
        <f>'2020_1-2-4_Download'!C489</f>
        <v>Statistische Region Braunschweig</v>
      </c>
      <c r="C3288" s="147" t="str">
        <f>'2020_1-2-4_Download'!$J$8</f>
        <v>Polen</v>
      </c>
      <c r="D3288" s="5" t="s">
        <v>181</v>
      </c>
      <c r="E3288" s="5" t="str">
        <f t="shared" si="6"/>
        <v>+117,085970057108</v>
      </c>
      <c r="F3288" s="5">
        <f>'2020_1-2-4_Download'!J489</f>
        <v>117.08597005710757</v>
      </c>
    </row>
    <row r="3289" spans="1:6">
      <c r="A3289" s="5">
        <f>'2020_1-2-4_Download'!D490</f>
        <v>2019</v>
      </c>
      <c r="B3289" s="5" t="str">
        <f>'2020_1-2-4_Download'!C490</f>
        <v>Hannover  Region</v>
      </c>
      <c r="C3289" s="147" t="str">
        <f>'2020_1-2-4_Download'!$J$8</f>
        <v>Polen</v>
      </c>
      <c r="D3289" s="5" t="s">
        <v>181</v>
      </c>
      <c r="E3289" s="5" t="str">
        <f t="shared" si="6"/>
        <v>+128,989732538978</v>
      </c>
      <c r="F3289" s="5">
        <f>'2020_1-2-4_Download'!J490</f>
        <v>128.98973253897833</v>
      </c>
    </row>
    <row r="3290" spans="1:6">
      <c r="A3290" s="5">
        <f>'2020_1-2-4_Download'!D491</f>
        <v>2019</v>
      </c>
      <c r="B3290" s="5" t="str">
        <f>'2020_1-2-4_Download'!C491</f>
        <v>dav. Hannover  Lhst.</v>
      </c>
      <c r="C3290" s="147" t="str">
        <f>'2020_1-2-4_Download'!$J$8</f>
        <v>Polen</v>
      </c>
      <c r="D3290" s="5" t="s">
        <v>181</v>
      </c>
      <c r="E3290" s="5" t="str">
        <f t="shared" si="6"/>
        <v>+101,660988074957</v>
      </c>
      <c r="F3290" s="5">
        <f>'2020_1-2-4_Download'!J491</f>
        <v>101.66098807495742</v>
      </c>
    </row>
    <row r="3291" spans="1:6">
      <c r="A3291" s="5">
        <f>'2020_1-2-4_Download'!D492</f>
        <v>2019</v>
      </c>
      <c r="B3291" s="5" t="str">
        <f>'2020_1-2-4_Download'!C492</f>
        <v>dav. Hannover  Umland</v>
      </c>
      <c r="C3291" s="147" t="str">
        <f>'2020_1-2-4_Download'!$J$8</f>
        <v>Polen</v>
      </c>
      <c r="D3291" s="5" t="s">
        <v>181</v>
      </c>
      <c r="E3291" s="5" t="str">
        <f t="shared" si="6"/>
        <v>+169,182586908863</v>
      </c>
      <c r="F3291" s="5">
        <f>'2020_1-2-4_Download'!J492</f>
        <v>169.18258690886313</v>
      </c>
    </row>
    <row r="3292" spans="1:6">
      <c r="A3292" s="5">
        <f>'2020_1-2-4_Download'!D493</f>
        <v>2019</v>
      </c>
      <c r="B3292" s="5" t="str">
        <f>'2020_1-2-4_Download'!C493</f>
        <v>Diepholz</v>
      </c>
      <c r="C3292" s="147" t="str">
        <f>'2020_1-2-4_Download'!$J$8</f>
        <v>Polen</v>
      </c>
      <c r="D3292" s="5" t="s">
        <v>181</v>
      </c>
      <c r="E3292" s="5" t="str">
        <f t="shared" si="6"/>
        <v>+354,907161803714</v>
      </c>
      <c r="F3292" s="5">
        <f>'2020_1-2-4_Download'!J493</f>
        <v>354.90716180371351</v>
      </c>
    </row>
    <row r="3293" spans="1:6">
      <c r="A3293" s="5">
        <f>'2020_1-2-4_Download'!D494</f>
        <v>2019</v>
      </c>
      <c r="B3293" s="5" t="str">
        <f>'2020_1-2-4_Download'!C494</f>
        <v>Hameln-Pyrmont</v>
      </c>
      <c r="C3293" s="147" t="str">
        <f>'2020_1-2-4_Download'!$J$8</f>
        <v>Polen</v>
      </c>
      <c r="D3293" s="5" t="s">
        <v>181</v>
      </c>
      <c r="E3293" s="5" t="str">
        <f t="shared" si="6"/>
        <v>+84,8591549295775</v>
      </c>
      <c r="F3293" s="5">
        <f>'2020_1-2-4_Download'!J494</f>
        <v>84.859154929577471</v>
      </c>
    </row>
    <row r="3294" spans="1:6">
      <c r="A3294" s="5">
        <f>'2020_1-2-4_Download'!D495</f>
        <v>2019</v>
      </c>
      <c r="B3294" s="5" t="str">
        <f>'2020_1-2-4_Download'!C495</f>
        <v>Hildesheim</v>
      </c>
      <c r="C3294" s="147" t="str">
        <f>'2020_1-2-4_Download'!$J$8</f>
        <v>Polen</v>
      </c>
      <c r="D3294" s="5" t="s">
        <v>181</v>
      </c>
      <c r="E3294" s="5" t="str">
        <f t="shared" si="6"/>
        <v>+136,976506639428</v>
      </c>
      <c r="F3294" s="5">
        <f>'2020_1-2-4_Download'!J495</f>
        <v>136.97650663942798</v>
      </c>
    </row>
    <row r="3295" spans="1:6">
      <c r="A3295" s="5">
        <f>'2020_1-2-4_Download'!D496</f>
        <v>2019</v>
      </c>
      <c r="B3295" s="5" t="str">
        <f>'2020_1-2-4_Download'!C496</f>
        <v>Holzminden</v>
      </c>
      <c r="C3295" s="147" t="str">
        <f>'2020_1-2-4_Download'!$J$8</f>
        <v>Polen</v>
      </c>
      <c r="D3295" s="5" t="s">
        <v>181</v>
      </c>
      <c r="E3295" s="5">
        <f t="shared" si="6"/>
        <v>-13.407821229050279</v>
      </c>
      <c r="F3295" s="5">
        <f>'2020_1-2-4_Download'!J496</f>
        <v>-13.407821229050279</v>
      </c>
    </row>
    <row r="3296" spans="1:6">
      <c r="A3296" s="5">
        <f>'2020_1-2-4_Download'!D497</f>
        <v>2019</v>
      </c>
      <c r="B3296" s="5" t="str">
        <f>'2020_1-2-4_Download'!C497</f>
        <v>Nienburg (Weser)</v>
      </c>
      <c r="C3296" s="147" t="str">
        <f>'2020_1-2-4_Download'!$J$8</f>
        <v>Polen</v>
      </c>
      <c r="D3296" s="5" t="s">
        <v>181</v>
      </c>
      <c r="E3296" s="5" t="str">
        <f t="shared" si="6"/>
        <v>+246,473029045643</v>
      </c>
      <c r="F3296" s="5">
        <f>'2020_1-2-4_Download'!J497</f>
        <v>246.47302904564316</v>
      </c>
    </row>
    <row r="3297" spans="1:6">
      <c r="A3297" s="5">
        <f>'2020_1-2-4_Download'!D498</f>
        <v>2019</v>
      </c>
      <c r="B3297" s="5" t="str">
        <f>'2020_1-2-4_Download'!C498</f>
        <v>Schaumburg</v>
      </c>
      <c r="C3297" s="147" t="str">
        <f>'2020_1-2-4_Download'!$J$8</f>
        <v>Polen</v>
      </c>
      <c r="D3297" s="5" t="s">
        <v>181</v>
      </c>
      <c r="E3297" s="5" t="str">
        <f t="shared" si="6"/>
        <v>+188,81469115192</v>
      </c>
      <c r="F3297" s="5">
        <f>'2020_1-2-4_Download'!J498</f>
        <v>188.81469115191987</v>
      </c>
    </row>
    <row r="3298" spans="1:6">
      <c r="A3298" s="5">
        <f>'2020_1-2-4_Download'!D499</f>
        <v>2019</v>
      </c>
      <c r="B3298" s="5" t="str">
        <f>'2020_1-2-4_Download'!C499</f>
        <v>Statistische Region Hannover</v>
      </c>
      <c r="C3298" s="147" t="str">
        <f>'2020_1-2-4_Download'!$J$8</f>
        <v>Polen</v>
      </c>
      <c r="D3298" s="5" t="s">
        <v>181</v>
      </c>
      <c r="E3298" s="5" t="str">
        <f t="shared" si="6"/>
        <v>+148,25327510917</v>
      </c>
      <c r="F3298" s="5">
        <f>'2020_1-2-4_Download'!J499</f>
        <v>148.25327510917032</v>
      </c>
    </row>
    <row r="3299" spans="1:6">
      <c r="A3299" s="5">
        <f>'2020_1-2-4_Download'!D500</f>
        <v>2019</v>
      </c>
      <c r="B3299" s="5" t="str">
        <f>'2020_1-2-4_Download'!C500</f>
        <v>Celle</v>
      </c>
      <c r="C3299" s="147" t="str">
        <f>'2020_1-2-4_Download'!$J$8</f>
        <v>Polen</v>
      </c>
      <c r="D3299" s="5" t="s">
        <v>181</v>
      </c>
      <c r="E3299" s="5" t="str">
        <f t="shared" si="6"/>
        <v>+278,859857482185</v>
      </c>
      <c r="F3299" s="5">
        <f>'2020_1-2-4_Download'!J500</f>
        <v>278.85985748218525</v>
      </c>
    </row>
    <row r="3300" spans="1:6">
      <c r="A3300" s="5">
        <f>'2020_1-2-4_Download'!D501</f>
        <v>2019</v>
      </c>
      <c r="B3300" s="5" t="str">
        <f>'2020_1-2-4_Download'!C501</f>
        <v>Cuxhaven</v>
      </c>
      <c r="C3300" s="147" t="str">
        <f>'2020_1-2-4_Download'!$J$8</f>
        <v>Polen</v>
      </c>
      <c r="D3300" s="5" t="s">
        <v>181</v>
      </c>
      <c r="E3300" s="5" t="str">
        <f t="shared" si="6"/>
        <v>+240,37558685446</v>
      </c>
      <c r="F3300" s="5">
        <f>'2020_1-2-4_Download'!J501</f>
        <v>240.3755868544601</v>
      </c>
    </row>
    <row r="3301" spans="1:6">
      <c r="A3301" s="5">
        <f>'2020_1-2-4_Download'!D502</f>
        <v>2019</v>
      </c>
      <c r="B3301" s="5" t="str">
        <f>'2020_1-2-4_Download'!C502</f>
        <v>Harburg</v>
      </c>
      <c r="C3301" s="147" t="str">
        <f>'2020_1-2-4_Download'!$J$8</f>
        <v>Polen</v>
      </c>
      <c r="D3301" s="5" t="s">
        <v>181</v>
      </c>
      <c r="E3301" s="5" t="str">
        <f t="shared" si="6"/>
        <v>+253,644646924829</v>
      </c>
      <c r="F3301" s="5">
        <f>'2020_1-2-4_Download'!J502</f>
        <v>253.64464692482915</v>
      </c>
    </row>
    <row r="3302" spans="1:6">
      <c r="A3302" s="5">
        <f>'2020_1-2-4_Download'!D503</f>
        <v>2019</v>
      </c>
      <c r="B3302" s="5" t="str">
        <f>'2020_1-2-4_Download'!C503</f>
        <v>Lüchow-Dannenberg</v>
      </c>
      <c r="C3302" s="147" t="str">
        <f>'2020_1-2-4_Download'!$J$8</f>
        <v>Polen</v>
      </c>
      <c r="D3302" s="5" t="s">
        <v>181</v>
      </c>
      <c r="E3302" s="5" t="str">
        <f t="shared" si="6"/>
        <v>+174,468085106383</v>
      </c>
      <c r="F3302" s="5">
        <f>'2020_1-2-4_Download'!J503</f>
        <v>174.46808510638297</v>
      </c>
    </row>
    <row r="3303" spans="1:6">
      <c r="A3303" s="5">
        <f>'2020_1-2-4_Download'!D504</f>
        <v>2019</v>
      </c>
      <c r="B3303" s="5" t="str">
        <f>'2020_1-2-4_Download'!C504</f>
        <v>Lüneburg</v>
      </c>
      <c r="C3303" s="147" t="str">
        <f>'2020_1-2-4_Download'!$J$8</f>
        <v>Polen</v>
      </c>
      <c r="D3303" s="5" t="s">
        <v>181</v>
      </c>
      <c r="E3303" s="5" t="str">
        <f t="shared" si="6"/>
        <v>+150,42735042735</v>
      </c>
      <c r="F3303" s="5">
        <f>'2020_1-2-4_Download'!J504</f>
        <v>150.42735042735043</v>
      </c>
    </row>
    <row r="3304" spans="1:6">
      <c r="A3304" s="5">
        <f>'2020_1-2-4_Download'!D505</f>
        <v>2019</v>
      </c>
      <c r="B3304" s="5" t="str">
        <f>'2020_1-2-4_Download'!C505</f>
        <v>Osterholz</v>
      </c>
      <c r="C3304" s="147" t="str">
        <f>'2020_1-2-4_Download'!$J$8</f>
        <v>Polen</v>
      </c>
      <c r="D3304" s="5" t="s">
        <v>181</v>
      </c>
      <c r="E3304" s="5" t="str">
        <f t="shared" si="6"/>
        <v>+175,665399239544</v>
      </c>
      <c r="F3304" s="5">
        <f>'2020_1-2-4_Download'!J505</f>
        <v>175.66539923954372</v>
      </c>
    </row>
    <row r="3305" spans="1:6">
      <c r="A3305" s="5">
        <f>'2020_1-2-4_Download'!D506</f>
        <v>2019</v>
      </c>
      <c r="B3305" s="5" t="str">
        <f>'2020_1-2-4_Download'!C506</f>
        <v>Rotenburg (Wümme)</v>
      </c>
      <c r="C3305" s="147" t="str">
        <f>'2020_1-2-4_Download'!$J$8</f>
        <v>Polen</v>
      </c>
      <c r="D3305" s="5" t="s">
        <v>181</v>
      </c>
      <c r="E3305" s="5" t="str">
        <f t="shared" si="6"/>
        <v>+159,520451339915</v>
      </c>
      <c r="F3305" s="5">
        <f>'2020_1-2-4_Download'!J506</f>
        <v>159.52045133991538</v>
      </c>
    </row>
    <row r="3306" spans="1:6">
      <c r="A3306" s="5">
        <f>'2020_1-2-4_Download'!D507</f>
        <v>2019</v>
      </c>
      <c r="B3306" s="5" t="str">
        <f>'2020_1-2-4_Download'!C507</f>
        <v>Heidekreis</v>
      </c>
      <c r="C3306" s="147" t="str">
        <f>'2020_1-2-4_Download'!$J$8</f>
        <v>Polen</v>
      </c>
      <c r="D3306" s="5" t="s">
        <v>181</v>
      </c>
      <c r="E3306" s="5" t="str">
        <f t="shared" si="6"/>
        <v>+406,465517241379</v>
      </c>
      <c r="F3306" s="5">
        <f>'2020_1-2-4_Download'!J507</f>
        <v>406.4655172413793</v>
      </c>
    </row>
    <row r="3307" spans="1:6">
      <c r="A3307" s="5">
        <f>'2020_1-2-4_Download'!D508</f>
        <v>2019</v>
      </c>
      <c r="B3307" s="5" t="str">
        <f>'2020_1-2-4_Download'!C508</f>
        <v>Stade</v>
      </c>
      <c r="C3307" s="147" t="str">
        <f>'2020_1-2-4_Download'!$J$8</f>
        <v>Polen</v>
      </c>
      <c r="D3307" s="5" t="s">
        <v>181</v>
      </c>
      <c r="E3307" s="5" t="str">
        <f t="shared" si="6"/>
        <v>+432,810271041369</v>
      </c>
      <c r="F3307" s="5">
        <f>'2020_1-2-4_Download'!J508</f>
        <v>432.81027104136945</v>
      </c>
    </row>
    <row r="3308" spans="1:6">
      <c r="A3308" s="5">
        <f>'2020_1-2-4_Download'!D509</f>
        <v>2019</v>
      </c>
      <c r="B3308" s="5" t="str">
        <f>'2020_1-2-4_Download'!C509</f>
        <v>Uelzen</v>
      </c>
      <c r="C3308" s="147" t="str">
        <f>'2020_1-2-4_Download'!$J$8</f>
        <v>Polen</v>
      </c>
      <c r="D3308" s="5" t="s">
        <v>181</v>
      </c>
      <c r="E3308" s="5" t="str">
        <f t="shared" si="6"/>
        <v>+219,727891156463</v>
      </c>
      <c r="F3308" s="5">
        <f>'2020_1-2-4_Download'!J509</f>
        <v>219.72789115646259</v>
      </c>
    </row>
    <row r="3309" spans="1:6">
      <c r="A3309" s="5">
        <f>'2020_1-2-4_Download'!D510</f>
        <v>2019</v>
      </c>
      <c r="B3309" s="5" t="str">
        <f>'2020_1-2-4_Download'!C510</f>
        <v>Verden</v>
      </c>
      <c r="C3309" s="147" t="str">
        <f>'2020_1-2-4_Download'!$J$8</f>
        <v>Polen</v>
      </c>
      <c r="D3309" s="5" t="s">
        <v>181</v>
      </c>
      <c r="E3309" s="5" t="str">
        <f t="shared" si="6"/>
        <v>+210,538116591928</v>
      </c>
      <c r="F3309" s="5">
        <f>'2020_1-2-4_Download'!J510</f>
        <v>210.53811659192826</v>
      </c>
    </row>
    <row r="3310" spans="1:6">
      <c r="A3310" s="5">
        <f>'2020_1-2-4_Download'!D511</f>
        <v>2019</v>
      </c>
      <c r="B3310" s="5" t="str">
        <f>'2020_1-2-4_Download'!C511</f>
        <v>Statistische Region Lüneburg</v>
      </c>
      <c r="C3310" s="147" t="str">
        <f>'2020_1-2-4_Download'!$J$8</f>
        <v>Polen</v>
      </c>
      <c r="D3310" s="5" t="s">
        <v>181</v>
      </c>
      <c r="E3310" s="5" t="str">
        <f t="shared" si="6"/>
        <v>+254,850608631501</v>
      </c>
      <c r="F3310" s="5">
        <f>'2020_1-2-4_Download'!J511</f>
        <v>254.8506086315013</v>
      </c>
    </row>
    <row r="3311" spans="1:6">
      <c r="A3311" s="5">
        <f>'2020_1-2-4_Download'!D512</f>
        <v>2019</v>
      </c>
      <c r="B3311" s="5" t="str">
        <f>'2020_1-2-4_Download'!C512</f>
        <v>Delmenhorst  Stadt</v>
      </c>
      <c r="C3311" s="147" t="str">
        <f>'2020_1-2-4_Download'!$J$8</f>
        <v>Polen</v>
      </c>
      <c r="D3311" s="5" t="s">
        <v>181</v>
      </c>
      <c r="E3311" s="5" t="str">
        <f t="shared" ref="E3311:E3374" si="7">IF(F3311&gt;0,"+"&amp;F3311,F3311)</f>
        <v>+185,571142284569</v>
      </c>
      <c r="F3311" s="5">
        <f>'2020_1-2-4_Download'!J512</f>
        <v>185.57114228456913</v>
      </c>
    </row>
    <row r="3312" spans="1:6">
      <c r="A3312" s="5">
        <f>'2020_1-2-4_Download'!D513</f>
        <v>2019</v>
      </c>
      <c r="B3312" s="5" t="str">
        <f>'2020_1-2-4_Download'!C513</f>
        <v>Emden  Stadt</v>
      </c>
      <c r="C3312" s="147" t="str">
        <f>'2020_1-2-4_Download'!$J$8</f>
        <v>Polen</v>
      </c>
      <c r="D3312" s="5" t="s">
        <v>181</v>
      </c>
      <c r="E3312" s="5" t="str">
        <f t="shared" si="7"/>
        <v>+209,259259259259</v>
      </c>
      <c r="F3312" s="5">
        <f>'2020_1-2-4_Download'!J513</f>
        <v>209.25925925925927</v>
      </c>
    </row>
    <row r="3313" spans="1:6">
      <c r="A3313" s="5">
        <f>'2020_1-2-4_Download'!D514</f>
        <v>2019</v>
      </c>
      <c r="B3313" s="5" t="str">
        <f>'2020_1-2-4_Download'!C514</f>
        <v>Oldenburg(Oldb)  Stadt</v>
      </c>
      <c r="C3313" s="147" t="str">
        <f>'2020_1-2-4_Download'!$J$8</f>
        <v>Polen</v>
      </c>
      <c r="D3313" s="5" t="s">
        <v>181</v>
      </c>
      <c r="E3313" s="5" t="str">
        <f t="shared" si="7"/>
        <v>+90,9090909090909</v>
      </c>
      <c r="F3313" s="5">
        <f>'2020_1-2-4_Download'!J514</f>
        <v>90.909090909090907</v>
      </c>
    </row>
    <row r="3314" spans="1:6">
      <c r="A3314" s="5">
        <f>'2020_1-2-4_Download'!D515</f>
        <v>2019</v>
      </c>
      <c r="B3314" s="5" t="str">
        <f>'2020_1-2-4_Download'!C515</f>
        <v>Osnabrück  Stadt</v>
      </c>
      <c r="C3314" s="147" t="str">
        <f>'2020_1-2-4_Download'!$J$8</f>
        <v>Polen</v>
      </c>
      <c r="D3314" s="5" t="s">
        <v>181</v>
      </c>
      <c r="E3314" s="5" t="str">
        <f t="shared" si="7"/>
        <v>+156,058158319871</v>
      </c>
      <c r="F3314" s="5">
        <f>'2020_1-2-4_Download'!J515</f>
        <v>156.05815831987076</v>
      </c>
    </row>
    <row r="3315" spans="1:6">
      <c r="A3315" s="5">
        <f>'2020_1-2-4_Download'!D516</f>
        <v>2019</v>
      </c>
      <c r="B3315" s="5" t="str">
        <f>'2020_1-2-4_Download'!C516</f>
        <v>Wilhelmshaven  Stadt</v>
      </c>
      <c r="C3315" s="147" t="str">
        <f>'2020_1-2-4_Download'!$J$8</f>
        <v>Polen</v>
      </c>
      <c r="D3315" s="5" t="s">
        <v>181</v>
      </c>
      <c r="E3315" s="5" t="str">
        <f t="shared" si="7"/>
        <v>+217,757009345794</v>
      </c>
      <c r="F3315" s="5">
        <f>'2020_1-2-4_Download'!J516</f>
        <v>217.75700934579439</v>
      </c>
    </row>
    <row r="3316" spans="1:6">
      <c r="A3316" s="5">
        <f>'2020_1-2-4_Download'!D517</f>
        <v>2019</v>
      </c>
      <c r="B3316" s="5" t="str">
        <f>'2020_1-2-4_Download'!C517</f>
        <v>Ammerland</v>
      </c>
      <c r="C3316" s="147" t="str">
        <f>'2020_1-2-4_Download'!$J$8</f>
        <v>Polen</v>
      </c>
      <c r="D3316" s="5" t="s">
        <v>181</v>
      </c>
      <c r="E3316" s="5" t="str">
        <f t="shared" si="7"/>
        <v>+510,70110701107</v>
      </c>
      <c r="F3316" s="5">
        <f>'2020_1-2-4_Download'!J517</f>
        <v>510.70110701107012</v>
      </c>
    </row>
    <row r="3317" spans="1:6">
      <c r="A3317" s="5">
        <f>'2020_1-2-4_Download'!D518</f>
        <v>2019</v>
      </c>
      <c r="B3317" s="5" t="str">
        <f>'2020_1-2-4_Download'!C518</f>
        <v>Aurich</v>
      </c>
      <c r="C3317" s="147" t="str">
        <f>'2020_1-2-4_Download'!$J$8</f>
        <v>Polen</v>
      </c>
      <c r="D3317" s="5" t="s">
        <v>181</v>
      </c>
      <c r="E3317" s="5" t="str">
        <f t="shared" si="7"/>
        <v>+376,114649681529</v>
      </c>
      <c r="F3317" s="5">
        <f>'2020_1-2-4_Download'!J518</f>
        <v>376.11464968152865</v>
      </c>
    </row>
    <row r="3318" spans="1:6">
      <c r="A3318" s="5">
        <f>'2020_1-2-4_Download'!D519</f>
        <v>2019</v>
      </c>
      <c r="B3318" s="5" t="str">
        <f>'2020_1-2-4_Download'!C519</f>
        <v>Cloppenburg</v>
      </c>
      <c r="C3318" s="147" t="str">
        <f>'2020_1-2-4_Download'!$J$8</f>
        <v>Polen</v>
      </c>
      <c r="D3318" s="5" t="s">
        <v>181</v>
      </c>
      <c r="E3318" s="5" t="str">
        <f t="shared" si="7"/>
        <v>+337,340153452685</v>
      </c>
      <c r="F3318" s="5">
        <f>'2020_1-2-4_Download'!J519</f>
        <v>337.3401534526854</v>
      </c>
    </row>
    <row r="3319" spans="1:6">
      <c r="A3319" s="5">
        <f>'2020_1-2-4_Download'!D520</f>
        <v>2019</v>
      </c>
      <c r="B3319" s="5" t="str">
        <f>'2020_1-2-4_Download'!C520</f>
        <v>Emsland</v>
      </c>
      <c r="C3319" s="147" t="str">
        <f>'2020_1-2-4_Download'!$J$8</f>
        <v>Polen</v>
      </c>
      <c r="D3319" s="5" t="s">
        <v>181</v>
      </c>
      <c r="E3319" s="5" t="str">
        <f t="shared" si="7"/>
        <v>+352,923076923077</v>
      </c>
      <c r="F3319" s="5">
        <f>'2020_1-2-4_Download'!J520</f>
        <v>352.92307692307691</v>
      </c>
    </row>
    <row r="3320" spans="1:6">
      <c r="A3320" s="5">
        <f>'2020_1-2-4_Download'!D521</f>
        <v>2019</v>
      </c>
      <c r="B3320" s="5" t="str">
        <f>'2020_1-2-4_Download'!C521</f>
        <v>Friesland</v>
      </c>
      <c r="C3320" s="147" t="str">
        <f>'2020_1-2-4_Download'!$J$8</f>
        <v>Polen</v>
      </c>
      <c r="D3320" s="5" t="s">
        <v>181</v>
      </c>
      <c r="E3320" s="5" t="str">
        <f t="shared" si="7"/>
        <v>+184,431137724551</v>
      </c>
      <c r="F3320" s="5">
        <f>'2020_1-2-4_Download'!J521</f>
        <v>184.43113772455089</v>
      </c>
    </row>
    <row r="3321" spans="1:6">
      <c r="A3321" s="5">
        <f>'2020_1-2-4_Download'!D522</f>
        <v>2019</v>
      </c>
      <c r="B3321" s="5" t="str">
        <f>'2020_1-2-4_Download'!C522</f>
        <v>Grafschaft Bentheim</v>
      </c>
      <c r="C3321" s="147" t="str">
        <f>'2020_1-2-4_Download'!$J$8</f>
        <v>Polen</v>
      </c>
      <c r="D3321" s="5" t="s">
        <v>181</v>
      </c>
      <c r="E3321" s="5" t="str">
        <f t="shared" si="7"/>
        <v>+701,829268292683</v>
      </c>
      <c r="F3321" s="5">
        <f>'2020_1-2-4_Download'!J522</f>
        <v>701.82926829268297</v>
      </c>
    </row>
    <row r="3322" spans="1:6">
      <c r="A3322" s="5">
        <f>'2020_1-2-4_Download'!D523</f>
        <v>2019</v>
      </c>
      <c r="B3322" s="5" t="str">
        <f>'2020_1-2-4_Download'!C523</f>
        <v>Leer</v>
      </c>
      <c r="C3322" s="147" t="str">
        <f>'2020_1-2-4_Download'!$J$8</f>
        <v>Polen</v>
      </c>
      <c r="D3322" s="5" t="s">
        <v>181</v>
      </c>
      <c r="E3322" s="5" t="str">
        <f t="shared" si="7"/>
        <v>+210,77694235589</v>
      </c>
      <c r="F3322" s="5">
        <f>'2020_1-2-4_Download'!J523</f>
        <v>210.77694235588973</v>
      </c>
    </row>
    <row r="3323" spans="1:6">
      <c r="A3323" s="5">
        <f>'2020_1-2-4_Download'!D524</f>
        <v>2019</v>
      </c>
      <c r="B3323" s="5" t="str">
        <f>'2020_1-2-4_Download'!C524</f>
        <v>Oldenburg</v>
      </c>
      <c r="C3323" s="147" t="str">
        <f>'2020_1-2-4_Download'!$J$8</f>
        <v>Polen</v>
      </c>
      <c r="D3323" s="5" t="s">
        <v>181</v>
      </c>
      <c r="E3323" s="5" t="str">
        <f t="shared" si="7"/>
        <v>+348,275862068966</v>
      </c>
      <c r="F3323" s="5">
        <f>'2020_1-2-4_Download'!J524</f>
        <v>348.27586206896552</v>
      </c>
    </row>
    <row r="3324" spans="1:6">
      <c r="A3324" s="5">
        <f>'2020_1-2-4_Download'!D525</f>
        <v>2019</v>
      </c>
      <c r="B3324" s="5" t="str">
        <f>'2020_1-2-4_Download'!C525</f>
        <v>Osnabrück</v>
      </c>
      <c r="C3324" s="147" t="str">
        <f>'2020_1-2-4_Download'!$J$8</f>
        <v>Polen</v>
      </c>
      <c r="D3324" s="5" t="s">
        <v>181</v>
      </c>
      <c r="E3324" s="5" t="str">
        <f t="shared" si="7"/>
        <v>+345,40491355778</v>
      </c>
      <c r="F3324" s="5">
        <f>'2020_1-2-4_Download'!J525</f>
        <v>345.40491355777982</v>
      </c>
    </row>
    <row r="3325" spans="1:6">
      <c r="A3325" s="5">
        <f>'2020_1-2-4_Download'!D526</f>
        <v>2019</v>
      </c>
      <c r="B3325" s="5" t="str">
        <f>'2020_1-2-4_Download'!C526</f>
        <v>Vechta</v>
      </c>
      <c r="C3325" s="147" t="str">
        <f>'2020_1-2-4_Download'!$J$8</f>
        <v>Polen</v>
      </c>
      <c r="D3325" s="5" t="s">
        <v>181</v>
      </c>
      <c r="E3325" s="5" t="str">
        <f t="shared" si="7"/>
        <v>+330,46357615894</v>
      </c>
      <c r="F3325" s="5">
        <f>'2020_1-2-4_Download'!J526</f>
        <v>330.46357615894038</v>
      </c>
    </row>
    <row r="3326" spans="1:6">
      <c r="A3326" s="5">
        <f>'2020_1-2-4_Download'!D527</f>
        <v>2019</v>
      </c>
      <c r="B3326" s="5" t="str">
        <f>'2020_1-2-4_Download'!C527</f>
        <v>Wesermarsch</v>
      </c>
      <c r="C3326" s="147" t="str">
        <f>'2020_1-2-4_Download'!$J$8</f>
        <v>Polen</v>
      </c>
      <c r="D3326" s="5" t="s">
        <v>181</v>
      </c>
      <c r="E3326" s="5" t="str">
        <f t="shared" si="7"/>
        <v>+211,797752808989</v>
      </c>
      <c r="F3326" s="5">
        <f>'2020_1-2-4_Download'!J527</f>
        <v>211.79775280898878</v>
      </c>
    </row>
    <row r="3327" spans="1:6">
      <c r="A3327" s="5">
        <f>'2020_1-2-4_Download'!D528</f>
        <v>2019</v>
      </c>
      <c r="B3327" s="5" t="str">
        <f>'2020_1-2-4_Download'!C528</f>
        <v>Wittmund</v>
      </c>
      <c r="C3327" s="147" t="str">
        <f>'2020_1-2-4_Download'!$J$8</f>
        <v>Polen</v>
      </c>
      <c r="D3327" s="5" t="s">
        <v>181</v>
      </c>
      <c r="E3327" s="5" t="str">
        <f t="shared" si="7"/>
        <v>+329,347826086957</v>
      </c>
      <c r="F3327" s="5">
        <f>'2020_1-2-4_Download'!J528</f>
        <v>329.3478260869565</v>
      </c>
    </row>
    <row r="3328" spans="1:6">
      <c r="A3328" s="5">
        <f>'2020_1-2-4_Download'!D529</f>
        <v>2019</v>
      </c>
      <c r="B3328" s="5" t="str">
        <f>'2020_1-2-4_Download'!C529</f>
        <v>Statistische Region Weser-Ems</v>
      </c>
      <c r="C3328" s="147" t="str">
        <f>'2020_1-2-4_Download'!$J$8</f>
        <v>Polen</v>
      </c>
      <c r="D3328" s="5" t="s">
        <v>181</v>
      </c>
      <c r="E3328" s="5" t="str">
        <f t="shared" si="7"/>
        <v>+300,463473846833</v>
      </c>
      <c r="F3328" s="5">
        <f>'2020_1-2-4_Download'!J529</f>
        <v>300.46347384683293</v>
      </c>
    </row>
    <row r="3329" spans="1:6">
      <c r="A3329" s="5">
        <f>'2020_1-2-4_Download'!D530</f>
        <v>2019</v>
      </c>
      <c r="B3329" s="5" t="str">
        <f>'2020_1-2-4_Download'!C530</f>
        <v>Niedersachsen</v>
      </c>
      <c r="C3329" s="147" t="str">
        <f>'2020_1-2-4_Download'!$J$8</f>
        <v>Polen</v>
      </c>
      <c r="D3329" s="5" t="s">
        <v>181</v>
      </c>
      <c r="E3329" s="5" t="str">
        <f t="shared" si="7"/>
        <v>+202,394101132262</v>
      </c>
      <c r="F3329" s="5">
        <f>'2020_1-2-4_Download'!J530</f>
        <v>202.39410113226174</v>
      </c>
    </row>
    <row r="3330" spans="1:6">
      <c r="A3330" s="5">
        <f>'2020_1-2-4_Download'!D531</f>
        <v>2020</v>
      </c>
      <c r="B3330" s="5" t="str">
        <f>'2020_1-2-4_Download'!C531</f>
        <v>Braunschweig  Stadt</v>
      </c>
      <c r="C3330" s="147" t="str">
        <f>'2020_1-2-4_Download'!$J$8</f>
        <v>Polen</v>
      </c>
      <c r="D3330" s="5" t="s">
        <v>181</v>
      </c>
      <c r="E3330" s="5" t="str">
        <f t="shared" si="7"/>
        <v>+81,2564366632338</v>
      </c>
      <c r="F3330" s="5">
        <f>'2020_1-2-4_Download'!J531</f>
        <v>81.256436663233785</v>
      </c>
    </row>
    <row r="3331" spans="1:6">
      <c r="A3331" s="5">
        <f>'2020_1-2-4_Download'!D532</f>
        <v>2020</v>
      </c>
      <c r="B3331" s="5" t="str">
        <f>'2020_1-2-4_Download'!C532</f>
        <v>Salzgitter  Stadt</v>
      </c>
      <c r="C3331" s="147" t="str">
        <f>'2020_1-2-4_Download'!$J$8</f>
        <v>Polen</v>
      </c>
      <c r="D3331" s="5" t="s">
        <v>181</v>
      </c>
      <c r="E3331" s="5" t="str">
        <f t="shared" si="7"/>
        <v>+210,313075506446</v>
      </c>
      <c r="F3331" s="5">
        <f>'2020_1-2-4_Download'!J532</f>
        <v>210.31307550644567</v>
      </c>
    </row>
    <row r="3332" spans="1:6">
      <c r="A3332" s="5">
        <f>'2020_1-2-4_Download'!D533</f>
        <v>2020</v>
      </c>
      <c r="B3332" s="5" t="str">
        <f>'2020_1-2-4_Download'!C533</f>
        <v>Wolfsburg  Stadt</v>
      </c>
      <c r="C3332" s="147" t="str">
        <f>'2020_1-2-4_Download'!$J$8</f>
        <v>Polen</v>
      </c>
      <c r="D3332" s="5" t="s">
        <v>181</v>
      </c>
      <c r="E3332" s="5" t="str">
        <f t="shared" si="7"/>
        <v>+104,697986577181</v>
      </c>
      <c r="F3332" s="5">
        <f>'2020_1-2-4_Download'!J533</f>
        <v>104.69798657718121</v>
      </c>
    </row>
    <row r="3333" spans="1:6">
      <c r="A3333" s="5">
        <f>'2020_1-2-4_Download'!D534</f>
        <v>2020</v>
      </c>
      <c r="B3333" s="5" t="str">
        <f>'2020_1-2-4_Download'!C534</f>
        <v>Gifhorn</v>
      </c>
      <c r="C3333" s="147" t="str">
        <f>'2020_1-2-4_Download'!$J$8</f>
        <v>Polen</v>
      </c>
      <c r="D3333" s="5" t="s">
        <v>181</v>
      </c>
      <c r="E3333" s="5" t="str">
        <f t="shared" si="7"/>
        <v>+110,325047801147</v>
      </c>
      <c r="F3333" s="5">
        <f>'2020_1-2-4_Download'!J534</f>
        <v>110.32504780114722</v>
      </c>
    </row>
    <row r="3334" spans="1:6">
      <c r="A3334" s="5">
        <f>'2020_1-2-4_Download'!D535</f>
        <v>2020</v>
      </c>
      <c r="B3334" s="5" t="str">
        <f>'2020_1-2-4_Download'!C535</f>
        <v>Goslar</v>
      </c>
      <c r="C3334" s="147" t="str">
        <f>'2020_1-2-4_Download'!$J$8</f>
        <v>Polen</v>
      </c>
      <c r="D3334" s="5" t="s">
        <v>181</v>
      </c>
      <c r="E3334" s="5" t="str">
        <f t="shared" si="7"/>
        <v>+119,767441860465</v>
      </c>
      <c r="F3334" s="5">
        <f>'2020_1-2-4_Download'!J535</f>
        <v>119.76744186046511</v>
      </c>
    </row>
    <row r="3335" spans="1:6">
      <c r="A3335" s="5">
        <f>'2020_1-2-4_Download'!D536</f>
        <v>2020</v>
      </c>
      <c r="B3335" s="5" t="str">
        <f>'2020_1-2-4_Download'!C536</f>
        <v>Helmstedt</v>
      </c>
      <c r="C3335" s="147" t="str">
        <f>'2020_1-2-4_Download'!$J$8</f>
        <v>Polen</v>
      </c>
      <c r="D3335" s="5" t="s">
        <v>181</v>
      </c>
      <c r="E3335" s="5" t="str">
        <f t="shared" si="7"/>
        <v>+175,316455696203</v>
      </c>
      <c r="F3335" s="5">
        <f>'2020_1-2-4_Download'!J536</f>
        <v>175.31645569620252</v>
      </c>
    </row>
    <row r="3336" spans="1:6">
      <c r="A3336" s="5">
        <f>'2020_1-2-4_Download'!D537</f>
        <v>2020</v>
      </c>
      <c r="B3336" s="5" t="str">
        <f>'2020_1-2-4_Download'!C537</f>
        <v>Northeim</v>
      </c>
      <c r="C3336" s="147" t="str">
        <f>'2020_1-2-4_Download'!$J$8</f>
        <v>Polen</v>
      </c>
      <c r="D3336" s="5" t="s">
        <v>181</v>
      </c>
      <c r="E3336" s="5" t="str">
        <f t="shared" si="7"/>
        <v>+170,833333333333</v>
      </c>
      <c r="F3336" s="5">
        <f>'2020_1-2-4_Download'!J537</f>
        <v>170.83333333333334</v>
      </c>
    </row>
    <row r="3337" spans="1:6">
      <c r="A3337" s="5">
        <f>'2020_1-2-4_Download'!D538</f>
        <v>2020</v>
      </c>
      <c r="B3337" s="5" t="str">
        <f>'2020_1-2-4_Download'!C538</f>
        <v>Peine</v>
      </c>
      <c r="C3337" s="147" t="str">
        <f>'2020_1-2-4_Download'!$J$8</f>
        <v>Polen</v>
      </c>
      <c r="D3337" s="5" t="s">
        <v>181</v>
      </c>
      <c r="E3337" s="5" t="str">
        <f t="shared" si="7"/>
        <v>+228,451882845188</v>
      </c>
      <c r="F3337" s="5">
        <f>'2020_1-2-4_Download'!J538</f>
        <v>228.45188284518829</v>
      </c>
    </row>
    <row r="3338" spans="1:6">
      <c r="A3338" s="5">
        <f>'2020_1-2-4_Download'!D539</f>
        <v>2020</v>
      </c>
      <c r="B3338" s="5" t="str">
        <f>'2020_1-2-4_Download'!C539</f>
        <v>Wolfenbüttel</v>
      </c>
      <c r="C3338" s="147" t="str">
        <f>'2020_1-2-4_Download'!$J$8</f>
        <v>Polen</v>
      </c>
      <c r="D3338" s="5" t="s">
        <v>181</v>
      </c>
      <c r="E3338" s="5" t="str">
        <f t="shared" si="7"/>
        <v>+150</v>
      </c>
      <c r="F3338" s="5">
        <f>'2020_1-2-4_Download'!J539</f>
        <v>150</v>
      </c>
    </row>
    <row r="3339" spans="1:6">
      <c r="A3339" s="5">
        <f>'2020_1-2-4_Download'!D540</f>
        <v>2020</v>
      </c>
      <c r="B3339" s="5" t="str">
        <f>'2020_1-2-4_Download'!C540</f>
        <v>Göttingen</v>
      </c>
      <c r="C3339" s="147" t="str">
        <f>'2020_1-2-4_Download'!$J$8</f>
        <v>Polen</v>
      </c>
      <c r="D3339" s="5" t="s">
        <v>181</v>
      </c>
      <c r="E3339" s="5" t="str">
        <f t="shared" si="7"/>
        <v>+57,7350859453994</v>
      </c>
      <c r="F3339" s="5">
        <f>'2020_1-2-4_Download'!J540</f>
        <v>57.735085945399391</v>
      </c>
    </row>
    <row r="3340" spans="1:6">
      <c r="A3340" s="5">
        <f>'2020_1-2-4_Download'!D541</f>
        <v>2020</v>
      </c>
      <c r="B3340" s="5" t="str">
        <f>'2020_1-2-4_Download'!C541</f>
        <v>Statistische Region Braunschweig</v>
      </c>
      <c r="C3340" s="147" t="str">
        <f>'2020_1-2-4_Download'!$J$8</f>
        <v>Polen</v>
      </c>
      <c r="D3340" s="5" t="s">
        <v>181</v>
      </c>
      <c r="E3340" s="5" t="str">
        <f t="shared" si="7"/>
        <v>+119,015280135823</v>
      </c>
      <c r="F3340" s="5">
        <f>'2020_1-2-4_Download'!J541</f>
        <v>119.01528013582343</v>
      </c>
    </row>
    <row r="3341" spans="1:6">
      <c r="A3341" s="5">
        <f>'2020_1-2-4_Download'!D542</f>
        <v>2020</v>
      </c>
      <c r="B3341" s="5" t="str">
        <f>'2020_1-2-4_Download'!C542</f>
        <v>Hannover  Region</v>
      </c>
      <c r="C3341" s="147" t="str">
        <f>'2020_1-2-4_Download'!$J$8</f>
        <v>Polen</v>
      </c>
      <c r="D3341" s="5" t="s">
        <v>181</v>
      </c>
      <c r="E3341" s="5" t="str">
        <f t="shared" si="7"/>
        <v>+122,651793636709</v>
      </c>
      <c r="F3341" s="5">
        <f>'2020_1-2-4_Download'!J542</f>
        <v>122.65179363670934</v>
      </c>
    </row>
    <row r="3342" spans="1:6">
      <c r="A3342" s="5">
        <f>'2020_1-2-4_Download'!D543</f>
        <v>2020</v>
      </c>
      <c r="B3342" s="5" t="str">
        <f>'2020_1-2-4_Download'!C543</f>
        <v>dav. Hannover  Lhst.</v>
      </c>
      <c r="C3342" s="147" t="str">
        <f>'2020_1-2-4_Download'!$J$8</f>
        <v>Polen</v>
      </c>
      <c r="D3342" s="5" t="s">
        <v>181</v>
      </c>
      <c r="E3342" s="5" t="str">
        <f t="shared" si="7"/>
        <v>+91,7589437819421</v>
      </c>
      <c r="F3342" s="5">
        <f>'2020_1-2-4_Download'!J543</f>
        <v>91.758943781942079</v>
      </c>
    </row>
    <row r="3343" spans="1:6">
      <c r="A3343" s="5">
        <f>'2020_1-2-4_Download'!D544</f>
        <v>2020</v>
      </c>
      <c r="B3343" s="5" t="str">
        <f>'2020_1-2-4_Download'!C544</f>
        <v>dav. Hannover  Umland</v>
      </c>
      <c r="C3343" s="147" t="str">
        <f>'2020_1-2-4_Download'!$J$8</f>
        <v>Polen</v>
      </c>
      <c r="D3343" s="5" t="s">
        <v>181</v>
      </c>
      <c r="E3343" s="5" t="str">
        <f t="shared" si="7"/>
        <v>+168,0864390855</v>
      </c>
      <c r="F3343" s="5">
        <f>'2020_1-2-4_Download'!J544</f>
        <v>168.08643908549953</v>
      </c>
    </row>
    <row r="3344" spans="1:6">
      <c r="A3344" s="5">
        <f>'2020_1-2-4_Download'!D545</f>
        <v>2020</v>
      </c>
      <c r="B3344" s="5" t="str">
        <f>'2020_1-2-4_Download'!C545</f>
        <v>Diepholz</v>
      </c>
      <c r="C3344" s="147" t="str">
        <f>'2020_1-2-4_Download'!$J$8</f>
        <v>Polen</v>
      </c>
      <c r="D3344" s="5" t="s">
        <v>181</v>
      </c>
      <c r="E3344" s="5" t="str">
        <f t="shared" si="7"/>
        <v>+378,116710875332</v>
      </c>
      <c r="F3344" s="5">
        <f>'2020_1-2-4_Download'!J545</f>
        <v>378.11671087533159</v>
      </c>
    </row>
    <row r="3345" spans="1:6">
      <c r="A3345" s="5">
        <f>'2020_1-2-4_Download'!D546</f>
        <v>2020</v>
      </c>
      <c r="B3345" s="5" t="str">
        <f>'2020_1-2-4_Download'!C546</f>
        <v>Hameln-Pyrmont</v>
      </c>
      <c r="C3345" s="147" t="str">
        <f>'2020_1-2-4_Download'!$J$8</f>
        <v>Polen</v>
      </c>
      <c r="D3345" s="5" t="s">
        <v>181</v>
      </c>
      <c r="E3345" s="5" t="str">
        <f t="shared" si="7"/>
        <v>+89,2605633802817</v>
      </c>
      <c r="F3345" s="5">
        <f>'2020_1-2-4_Download'!J546</f>
        <v>89.260563380281695</v>
      </c>
    </row>
    <row r="3346" spans="1:6">
      <c r="A3346" s="5">
        <f>'2020_1-2-4_Download'!D547</f>
        <v>2020</v>
      </c>
      <c r="B3346" s="5" t="str">
        <f>'2020_1-2-4_Download'!C547</f>
        <v>Hildesheim</v>
      </c>
      <c r="C3346" s="147" t="str">
        <f>'2020_1-2-4_Download'!$J$8</f>
        <v>Polen</v>
      </c>
      <c r="D3346" s="5" t="s">
        <v>181</v>
      </c>
      <c r="E3346" s="5" t="str">
        <f t="shared" si="7"/>
        <v>+131,358529111338</v>
      </c>
      <c r="F3346" s="5">
        <f>'2020_1-2-4_Download'!J547</f>
        <v>131.3585291113381</v>
      </c>
    </row>
    <row r="3347" spans="1:6">
      <c r="A3347" s="5">
        <f>'2020_1-2-4_Download'!D548</f>
        <v>2020</v>
      </c>
      <c r="B3347" s="5" t="str">
        <f>'2020_1-2-4_Download'!C548</f>
        <v>Holzminden</v>
      </c>
      <c r="C3347" s="147" t="str">
        <f>'2020_1-2-4_Download'!$J$8</f>
        <v>Polen</v>
      </c>
      <c r="D3347" s="5" t="s">
        <v>181</v>
      </c>
      <c r="E3347" s="5" t="str">
        <f t="shared" si="7"/>
        <v>+0,558659217877095</v>
      </c>
      <c r="F3347" s="5">
        <f>'2020_1-2-4_Download'!J548</f>
        <v>0.55865921787709494</v>
      </c>
    </row>
    <row r="3348" spans="1:6">
      <c r="A3348" s="5">
        <f>'2020_1-2-4_Download'!D549</f>
        <v>2020</v>
      </c>
      <c r="B3348" s="5" t="str">
        <f>'2020_1-2-4_Download'!C549</f>
        <v>Nienburg (Weser)</v>
      </c>
      <c r="C3348" s="147" t="str">
        <f>'2020_1-2-4_Download'!$J$8</f>
        <v>Polen</v>
      </c>
      <c r="D3348" s="5" t="s">
        <v>181</v>
      </c>
      <c r="E3348" s="5" t="str">
        <f t="shared" si="7"/>
        <v>+236,099585062241</v>
      </c>
      <c r="F3348" s="5">
        <f>'2020_1-2-4_Download'!J549</f>
        <v>236.09958506224066</v>
      </c>
    </row>
    <row r="3349" spans="1:6">
      <c r="A3349" s="5">
        <f>'2020_1-2-4_Download'!D550</f>
        <v>2020</v>
      </c>
      <c r="B3349" s="5" t="str">
        <f>'2020_1-2-4_Download'!C550</f>
        <v>Schaumburg</v>
      </c>
      <c r="C3349" s="147" t="str">
        <f>'2020_1-2-4_Download'!$J$8</f>
        <v>Polen</v>
      </c>
      <c r="D3349" s="5" t="s">
        <v>181</v>
      </c>
      <c r="E3349" s="5" t="str">
        <f t="shared" si="7"/>
        <v>+207,178631051753</v>
      </c>
      <c r="F3349" s="5">
        <f>'2020_1-2-4_Download'!J550</f>
        <v>207.17863105175292</v>
      </c>
    </row>
    <row r="3350" spans="1:6">
      <c r="A3350" s="5">
        <f>'2020_1-2-4_Download'!D551</f>
        <v>2020</v>
      </c>
      <c r="B3350" s="5" t="str">
        <f>'2020_1-2-4_Download'!C551</f>
        <v>Statistische Region Hannover</v>
      </c>
      <c r="C3350" s="147" t="str">
        <f>'2020_1-2-4_Download'!$J$8</f>
        <v>Polen</v>
      </c>
      <c r="D3350" s="5" t="s">
        <v>181</v>
      </c>
      <c r="E3350" s="5" t="str">
        <f t="shared" si="7"/>
        <v>+145,89519650655</v>
      </c>
      <c r="F3350" s="5">
        <f>'2020_1-2-4_Download'!J551</f>
        <v>145.89519650655021</v>
      </c>
    </row>
    <row r="3351" spans="1:6">
      <c r="A3351" s="5">
        <f>'2020_1-2-4_Download'!D552</f>
        <v>2020</v>
      </c>
      <c r="B3351" s="5" t="str">
        <f>'2020_1-2-4_Download'!C552</f>
        <v>Celle</v>
      </c>
      <c r="C3351" s="147" t="str">
        <f>'2020_1-2-4_Download'!$J$8</f>
        <v>Polen</v>
      </c>
      <c r="D3351" s="5" t="s">
        <v>181</v>
      </c>
      <c r="E3351" s="5" t="str">
        <f t="shared" si="7"/>
        <v>+288,361045130641</v>
      </c>
      <c r="F3351" s="5">
        <f>'2020_1-2-4_Download'!J552</f>
        <v>288.36104513064134</v>
      </c>
    </row>
    <row r="3352" spans="1:6">
      <c r="A3352" s="5">
        <f>'2020_1-2-4_Download'!D553</f>
        <v>2020</v>
      </c>
      <c r="B3352" s="5" t="str">
        <f>'2020_1-2-4_Download'!C553</f>
        <v>Cuxhaven</v>
      </c>
      <c r="C3352" s="147" t="str">
        <f>'2020_1-2-4_Download'!$J$8</f>
        <v>Polen</v>
      </c>
      <c r="D3352" s="5" t="s">
        <v>181</v>
      </c>
      <c r="E3352" s="5" t="str">
        <f t="shared" si="7"/>
        <v>+254,460093896714</v>
      </c>
      <c r="F3352" s="5">
        <f>'2020_1-2-4_Download'!J553</f>
        <v>254.4600938967136</v>
      </c>
    </row>
    <row r="3353" spans="1:6">
      <c r="A3353" s="5">
        <f>'2020_1-2-4_Download'!D554</f>
        <v>2020</v>
      </c>
      <c r="B3353" s="5" t="str">
        <f>'2020_1-2-4_Download'!C554</f>
        <v>Harburg</v>
      </c>
      <c r="C3353" s="147" t="str">
        <f>'2020_1-2-4_Download'!$J$8</f>
        <v>Polen</v>
      </c>
      <c r="D3353" s="5" t="s">
        <v>181</v>
      </c>
      <c r="E3353" s="5" t="str">
        <f t="shared" si="7"/>
        <v>+288,382687927107</v>
      </c>
      <c r="F3353" s="5">
        <f>'2020_1-2-4_Download'!J554</f>
        <v>288.38268792710704</v>
      </c>
    </row>
    <row r="3354" spans="1:6">
      <c r="A3354" s="5">
        <f>'2020_1-2-4_Download'!D555</f>
        <v>2020</v>
      </c>
      <c r="B3354" s="5" t="str">
        <f>'2020_1-2-4_Download'!C555</f>
        <v>Lüchow-Dannenberg</v>
      </c>
      <c r="C3354" s="147" t="str">
        <f>'2020_1-2-4_Download'!$J$8</f>
        <v>Polen</v>
      </c>
      <c r="D3354" s="5" t="s">
        <v>181</v>
      </c>
      <c r="E3354" s="5" t="str">
        <f t="shared" si="7"/>
        <v>+187,234042553192</v>
      </c>
      <c r="F3354" s="5">
        <f>'2020_1-2-4_Download'!J555</f>
        <v>187.2340425531915</v>
      </c>
    </row>
    <row r="3355" spans="1:6">
      <c r="A3355" s="5">
        <f>'2020_1-2-4_Download'!D556</f>
        <v>2020</v>
      </c>
      <c r="B3355" s="5" t="str">
        <f>'2020_1-2-4_Download'!C556</f>
        <v>Lüneburg</v>
      </c>
      <c r="C3355" s="147" t="str">
        <f>'2020_1-2-4_Download'!$J$8</f>
        <v>Polen</v>
      </c>
      <c r="D3355" s="5" t="s">
        <v>181</v>
      </c>
      <c r="E3355" s="5" t="str">
        <f t="shared" si="7"/>
        <v>+141,880341880342</v>
      </c>
      <c r="F3355" s="5">
        <f>'2020_1-2-4_Download'!J556</f>
        <v>141.88034188034189</v>
      </c>
    </row>
    <row r="3356" spans="1:6">
      <c r="A3356" s="5">
        <f>'2020_1-2-4_Download'!D557</f>
        <v>2020</v>
      </c>
      <c r="B3356" s="5" t="str">
        <f>'2020_1-2-4_Download'!C557</f>
        <v>Osterholz</v>
      </c>
      <c r="C3356" s="147" t="str">
        <f>'2020_1-2-4_Download'!$J$8</f>
        <v>Polen</v>
      </c>
      <c r="D3356" s="5" t="s">
        <v>181</v>
      </c>
      <c r="E3356" s="5" t="str">
        <f t="shared" si="7"/>
        <v>+177,566539923954</v>
      </c>
      <c r="F3356" s="5">
        <f>'2020_1-2-4_Download'!J557</f>
        <v>177.56653992395437</v>
      </c>
    </row>
    <row r="3357" spans="1:6">
      <c r="A3357" s="5">
        <f>'2020_1-2-4_Download'!D558</f>
        <v>2020</v>
      </c>
      <c r="B3357" s="5" t="str">
        <f>'2020_1-2-4_Download'!C558</f>
        <v>Rotenburg (Wümme)</v>
      </c>
      <c r="C3357" s="147" t="str">
        <f>'2020_1-2-4_Download'!$J$8</f>
        <v>Polen</v>
      </c>
      <c r="D3357" s="5" t="s">
        <v>181</v>
      </c>
      <c r="E3357" s="5" t="str">
        <f t="shared" si="7"/>
        <v>+167,277856135402</v>
      </c>
      <c r="F3357" s="5">
        <f>'2020_1-2-4_Download'!J558</f>
        <v>167.27785613540198</v>
      </c>
    </row>
    <row r="3358" spans="1:6">
      <c r="A3358" s="5">
        <f>'2020_1-2-4_Download'!D559</f>
        <v>2020</v>
      </c>
      <c r="B3358" s="5" t="str">
        <f>'2020_1-2-4_Download'!C559</f>
        <v>Heidekreis</v>
      </c>
      <c r="C3358" s="147" t="str">
        <f>'2020_1-2-4_Download'!$J$8</f>
        <v>Polen</v>
      </c>
      <c r="D3358" s="5" t="s">
        <v>181</v>
      </c>
      <c r="E3358" s="5" t="str">
        <f t="shared" si="7"/>
        <v>+411,853448275862</v>
      </c>
      <c r="F3358" s="5">
        <f>'2020_1-2-4_Download'!J559</f>
        <v>411.85344827586209</v>
      </c>
    </row>
    <row r="3359" spans="1:6">
      <c r="A3359" s="5">
        <f>'2020_1-2-4_Download'!D560</f>
        <v>2020</v>
      </c>
      <c r="B3359" s="5" t="str">
        <f>'2020_1-2-4_Download'!C560</f>
        <v>Stade</v>
      </c>
      <c r="C3359" s="147" t="str">
        <f>'2020_1-2-4_Download'!$J$8</f>
        <v>Polen</v>
      </c>
      <c r="D3359" s="5" t="s">
        <v>181</v>
      </c>
      <c r="E3359" s="5" t="str">
        <f t="shared" si="7"/>
        <v>+434,950071326676</v>
      </c>
      <c r="F3359" s="5">
        <f>'2020_1-2-4_Download'!J560</f>
        <v>434.95007132667615</v>
      </c>
    </row>
    <row r="3360" spans="1:6">
      <c r="A3360" s="5">
        <f>'2020_1-2-4_Download'!D561</f>
        <v>2020</v>
      </c>
      <c r="B3360" s="5" t="str">
        <f>'2020_1-2-4_Download'!C561</f>
        <v>Uelzen</v>
      </c>
      <c r="C3360" s="147" t="str">
        <f>'2020_1-2-4_Download'!$J$8</f>
        <v>Polen</v>
      </c>
      <c r="D3360" s="5" t="s">
        <v>181</v>
      </c>
      <c r="E3360" s="5" t="str">
        <f t="shared" si="7"/>
        <v>+231,632653061224</v>
      </c>
      <c r="F3360" s="5">
        <f>'2020_1-2-4_Download'!J561</f>
        <v>231.63265306122449</v>
      </c>
    </row>
    <row r="3361" spans="1:6">
      <c r="A3361" s="5">
        <f>'2020_1-2-4_Download'!D562</f>
        <v>2020</v>
      </c>
      <c r="B3361" s="5" t="str">
        <f>'2020_1-2-4_Download'!C562</f>
        <v>Verden</v>
      </c>
      <c r="C3361" s="147" t="str">
        <f>'2020_1-2-4_Download'!$J$8</f>
        <v>Polen</v>
      </c>
      <c r="D3361" s="5" t="s">
        <v>181</v>
      </c>
      <c r="E3361" s="5" t="str">
        <f t="shared" si="7"/>
        <v>+218,385650224215</v>
      </c>
      <c r="F3361" s="5">
        <f>'2020_1-2-4_Download'!J562</f>
        <v>218.38565022421525</v>
      </c>
    </row>
    <row r="3362" spans="1:6">
      <c r="A3362" s="5">
        <f>'2020_1-2-4_Download'!D563</f>
        <v>2020</v>
      </c>
      <c r="B3362" s="5" t="str">
        <f>'2020_1-2-4_Download'!C563</f>
        <v>Statistische Region Lüneburg</v>
      </c>
      <c r="C3362" s="147" t="str">
        <f>'2020_1-2-4_Download'!$J$8</f>
        <v>Polen</v>
      </c>
      <c r="D3362" s="5" t="s">
        <v>181</v>
      </c>
      <c r="E3362" s="5" t="str">
        <f t="shared" si="7"/>
        <v>+264,810033198082</v>
      </c>
      <c r="F3362" s="5">
        <f>'2020_1-2-4_Download'!J563</f>
        <v>264.8100331980819</v>
      </c>
    </row>
    <row r="3363" spans="1:6">
      <c r="A3363" s="5">
        <f>'2020_1-2-4_Download'!D564</f>
        <v>2020</v>
      </c>
      <c r="B3363" s="5" t="str">
        <f>'2020_1-2-4_Download'!C564</f>
        <v>Delmenhorst  Stadt</v>
      </c>
      <c r="C3363" s="147" t="str">
        <f>'2020_1-2-4_Download'!$J$8</f>
        <v>Polen</v>
      </c>
      <c r="D3363" s="5" t="s">
        <v>181</v>
      </c>
      <c r="E3363" s="5" t="str">
        <f t="shared" si="7"/>
        <v>+191,583166332665</v>
      </c>
      <c r="F3363" s="5">
        <f>'2020_1-2-4_Download'!J564</f>
        <v>191.58316633266534</v>
      </c>
    </row>
    <row r="3364" spans="1:6">
      <c r="A3364" s="5">
        <f>'2020_1-2-4_Download'!D565</f>
        <v>2020</v>
      </c>
      <c r="B3364" s="5" t="str">
        <f>'2020_1-2-4_Download'!C565</f>
        <v>Emden  Stadt</v>
      </c>
      <c r="C3364" s="147" t="str">
        <f>'2020_1-2-4_Download'!$J$8</f>
        <v>Polen</v>
      </c>
      <c r="D3364" s="5" t="s">
        <v>181</v>
      </c>
      <c r="E3364" s="5" t="str">
        <f t="shared" si="7"/>
        <v>+209,259259259259</v>
      </c>
      <c r="F3364" s="5">
        <f>'2020_1-2-4_Download'!J565</f>
        <v>209.25925925925927</v>
      </c>
    </row>
    <row r="3365" spans="1:6">
      <c r="A3365" s="5">
        <f>'2020_1-2-4_Download'!D566</f>
        <v>2020</v>
      </c>
      <c r="B3365" s="5" t="str">
        <f>'2020_1-2-4_Download'!C566</f>
        <v>Oldenburg(Oldb)  Stadt</v>
      </c>
      <c r="C3365" s="147" t="str">
        <f>'2020_1-2-4_Download'!$J$8</f>
        <v>Polen</v>
      </c>
      <c r="D3365" s="5" t="s">
        <v>181</v>
      </c>
      <c r="E3365" s="5" t="str">
        <f t="shared" si="7"/>
        <v>+78,3216783216783</v>
      </c>
      <c r="F3365" s="5">
        <f>'2020_1-2-4_Download'!J566</f>
        <v>78.32167832167832</v>
      </c>
    </row>
    <row r="3366" spans="1:6">
      <c r="A3366" s="5">
        <f>'2020_1-2-4_Download'!D567</f>
        <v>2020</v>
      </c>
      <c r="B3366" s="5" t="str">
        <f>'2020_1-2-4_Download'!C567</f>
        <v>Osnabrück  Stadt</v>
      </c>
      <c r="C3366" s="147" t="str">
        <f>'2020_1-2-4_Download'!$J$8</f>
        <v>Polen</v>
      </c>
      <c r="D3366" s="5" t="s">
        <v>181</v>
      </c>
      <c r="E3366" s="5" t="str">
        <f t="shared" si="7"/>
        <v>+148,788368336026</v>
      </c>
      <c r="F3366" s="5">
        <f>'2020_1-2-4_Download'!J567</f>
        <v>148.78836833602585</v>
      </c>
    </row>
    <row r="3367" spans="1:6">
      <c r="A3367" s="5">
        <f>'2020_1-2-4_Download'!D568</f>
        <v>2020</v>
      </c>
      <c r="B3367" s="5" t="str">
        <f>'2020_1-2-4_Download'!C568</f>
        <v>Wilhelmshaven  Stadt</v>
      </c>
      <c r="C3367" s="147" t="str">
        <f>'2020_1-2-4_Download'!$J$8</f>
        <v>Polen</v>
      </c>
      <c r="D3367" s="5" t="s">
        <v>181</v>
      </c>
      <c r="E3367" s="5" t="str">
        <f t="shared" si="7"/>
        <v>+178,03738317757</v>
      </c>
      <c r="F3367" s="5">
        <f>'2020_1-2-4_Download'!J568</f>
        <v>178.03738317757009</v>
      </c>
    </row>
    <row r="3368" spans="1:6">
      <c r="A3368" s="5">
        <f>'2020_1-2-4_Download'!D569</f>
        <v>2020</v>
      </c>
      <c r="B3368" s="5" t="str">
        <f>'2020_1-2-4_Download'!C569</f>
        <v>Ammerland</v>
      </c>
      <c r="C3368" s="147" t="str">
        <f>'2020_1-2-4_Download'!$J$8</f>
        <v>Polen</v>
      </c>
      <c r="D3368" s="5" t="s">
        <v>181</v>
      </c>
      <c r="E3368" s="5" t="str">
        <f t="shared" si="7"/>
        <v>+477,490774907749</v>
      </c>
      <c r="F3368" s="5">
        <f>'2020_1-2-4_Download'!J569</f>
        <v>477.49077490774908</v>
      </c>
    </row>
    <row r="3369" spans="1:6">
      <c r="A3369" s="5">
        <f>'2020_1-2-4_Download'!D570</f>
        <v>2020</v>
      </c>
      <c r="B3369" s="5" t="str">
        <f>'2020_1-2-4_Download'!C570</f>
        <v>Aurich</v>
      </c>
      <c r="C3369" s="147" t="str">
        <f>'2020_1-2-4_Download'!$J$8</f>
        <v>Polen</v>
      </c>
      <c r="D3369" s="5" t="s">
        <v>181</v>
      </c>
      <c r="E3369" s="5" t="str">
        <f t="shared" si="7"/>
        <v>+364,968152866242</v>
      </c>
      <c r="F3369" s="5">
        <f>'2020_1-2-4_Download'!J570</f>
        <v>364.96815286624206</v>
      </c>
    </row>
    <row r="3370" spans="1:6">
      <c r="A3370" s="5">
        <f>'2020_1-2-4_Download'!D571</f>
        <v>2020</v>
      </c>
      <c r="B3370" s="5" t="str">
        <f>'2020_1-2-4_Download'!C571</f>
        <v>Cloppenburg</v>
      </c>
      <c r="C3370" s="147" t="str">
        <f>'2020_1-2-4_Download'!$J$8</f>
        <v>Polen</v>
      </c>
      <c r="D3370" s="5" t="s">
        <v>181</v>
      </c>
      <c r="E3370" s="5" t="str">
        <f t="shared" si="7"/>
        <v>+350,127877237852</v>
      </c>
      <c r="F3370" s="5">
        <f>'2020_1-2-4_Download'!J571</f>
        <v>350.12787723785164</v>
      </c>
    </row>
    <row r="3371" spans="1:6">
      <c r="A3371" s="5">
        <f>'2020_1-2-4_Download'!D572</f>
        <v>2020</v>
      </c>
      <c r="B3371" s="5" t="str">
        <f>'2020_1-2-4_Download'!C572</f>
        <v>Emsland</v>
      </c>
      <c r="C3371" s="147" t="str">
        <f>'2020_1-2-4_Download'!$J$8</f>
        <v>Polen</v>
      </c>
      <c r="D3371" s="5" t="s">
        <v>181</v>
      </c>
      <c r="E3371" s="5" t="str">
        <f t="shared" si="7"/>
        <v>+352</v>
      </c>
      <c r="F3371" s="5">
        <f>'2020_1-2-4_Download'!J572</f>
        <v>352</v>
      </c>
    </row>
    <row r="3372" spans="1:6">
      <c r="A3372" s="5">
        <f>'2020_1-2-4_Download'!D573</f>
        <v>2020</v>
      </c>
      <c r="B3372" s="5" t="str">
        <f>'2020_1-2-4_Download'!C573</f>
        <v>Friesland</v>
      </c>
      <c r="C3372" s="147" t="str">
        <f>'2020_1-2-4_Download'!$J$8</f>
        <v>Polen</v>
      </c>
      <c r="D3372" s="5" t="s">
        <v>181</v>
      </c>
      <c r="E3372" s="5" t="str">
        <f t="shared" si="7"/>
        <v>+181,437125748503</v>
      </c>
      <c r="F3372" s="5">
        <f>'2020_1-2-4_Download'!J573</f>
        <v>181.43712574850301</v>
      </c>
    </row>
    <row r="3373" spans="1:6">
      <c r="A3373" s="5">
        <f>'2020_1-2-4_Download'!D574</f>
        <v>2020</v>
      </c>
      <c r="B3373" s="5" t="str">
        <f>'2020_1-2-4_Download'!C574</f>
        <v>Grafschaft Bentheim</v>
      </c>
      <c r="C3373" s="147" t="str">
        <f>'2020_1-2-4_Download'!$J$8</f>
        <v>Polen</v>
      </c>
      <c r="D3373" s="5" t="s">
        <v>181</v>
      </c>
      <c r="E3373" s="5" t="str">
        <f t="shared" si="7"/>
        <v>+717,073170731707</v>
      </c>
      <c r="F3373" s="5">
        <f>'2020_1-2-4_Download'!J574</f>
        <v>717.07317073170736</v>
      </c>
    </row>
    <row r="3374" spans="1:6">
      <c r="A3374" s="5">
        <f>'2020_1-2-4_Download'!D575</f>
        <v>2020</v>
      </c>
      <c r="B3374" s="5" t="str">
        <f>'2020_1-2-4_Download'!C575</f>
        <v>Leer</v>
      </c>
      <c r="C3374" s="147" t="str">
        <f>'2020_1-2-4_Download'!$J$8</f>
        <v>Polen</v>
      </c>
      <c r="D3374" s="5" t="s">
        <v>181</v>
      </c>
      <c r="E3374" s="5" t="str">
        <f t="shared" si="7"/>
        <v>+214,53634085213</v>
      </c>
      <c r="F3374" s="5">
        <f>'2020_1-2-4_Download'!J575</f>
        <v>214.53634085213034</v>
      </c>
    </row>
    <row r="3375" spans="1:6">
      <c r="A3375" s="5">
        <f>'2020_1-2-4_Download'!D576</f>
        <v>2020</v>
      </c>
      <c r="B3375" s="5" t="str">
        <f>'2020_1-2-4_Download'!C576</f>
        <v>Oldenburg</v>
      </c>
      <c r="C3375" s="147" t="str">
        <f>'2020_1-2-4_Download'!$J$8</f>
        <v>Polen</v>
      </c>
      <c r="D3375" s="5" t="s">
        <v>181</v>
      </c>
      <c r="E3375" s="5" t="str">
        <f t="shared" ref="E3375:E3438" si="8">IF(F3375&gt;0,"+"&amp;F3375,F3375)</f>
        <v>+345,812807881773</v>
      </c>
      <c r="F3375" s="5">
        <f>'2020_1-2-4_Download'!J576</f>
        <v>345.81280788177338</v>
      </c>
    </row>
    <row r="3376" spans="1:6">
      <c r="A3376" s="5">
        <f>'2020_1-2-4_Download'!D577</f>
        <v>2020</v>
      </c>
      <c r="B3376" s="5" t="str">
        <f>'2020_1-2-4_Download'!C577</f>
        <v>Osnabrück</v>
      </c>
      <c r="C3376" s="147" t="str">
        <f>'2020_1-2-4_Download'!$J$8</f>
        <v>Polen</v>
      </c>
      <c r="D3376" s="5" t="s">
        <v>181</v>
      </c>
      <c r="E3376" s="5" t="str">
        <f t="shared" si="8"/>
        <v>+360,41856232939</v>
      </c>
      <c r="F3376" s="5">
        <f>'2020_1-2-4_Download'!J577</f>
        <v>360.41856232939034</v>
      </c>
    </row>
    <row r="3377" spans="1:6">
      <c r="A3377" s="5">
        <f>'2020_1-2-4_Download'!D578</f>
        <v>2020</v>
      </c>
      <c r="B3377" s="5" t="str">
        <f>'2020_1-2-4_Download'!C578</f>
        <v>Vechta</v>
      </c>
      <c r="C3377" s="147" t="str">
        <f>'2020_1-2-4_Download'!$J$8</f>
        <v>Polen</v>
      </c>
      <c r="D3377" s="5" t="s">
        <v>181</v>
      </c>
      <c r="E3377" s="5" t="str">
        <f t="shared" si="8"/>
        <v>+328,256070640177</v>
      </c>
      <c r="F3377" s="5">
        <f>'2020_1-2-4_Download'!J578</f>
        <v>328.25607064017657</v>
      </c>
    </row>
    <row r="3378" spans="1:6">
      <c r="A3378" s="5">
        <f>'2020_1-2-4_Download'!D579</f>
        <v>2020</v>
      </c>
      <c r="B3378" s="5" t="str">
        <f>'2020_1-2-4_Download'!C579</f>
        <v>Wesermarsch</v>
      </c>
      <c r="C3378" s="147" t="str">
        <f>'2020_1-2-4_Download'!$J$8</f>
        <v>Polen</v>
      </c>
      <c r="D3378" s="5" t="s">
        <v>181</v>
      </c>
      <c r="E3378" s="5" t="str">
        <f t="shared" si="8"/>
        <v>+204,775280898876</v>
      </c>
      <c r="F3378" s="5">
        <f>'2020_1-2-4_Download'!J579</f>
        <v>204.77528089887642</v>
      </c>
    </row>
    <row r="3379" spans="1:6">
      <c r="A3379" s="5">
        <f>'2020_1-2-4_Download'!D580</f>
        <v>2020</v>
      </c>
      <c r="B3379" s="5" t="str">
        <f>'2020_1-2-4_Download'!C580</f>
        <v>Wittmund</v>
      </c>
      <c r="C3379" s="147" t="str">
        <f>'2020_1-2-4_Download'!$J$8</f>
        <v>Polen</v>
      </c>
      <c r="D3379" s="5" t="s">
        <v>181</v>
      </c>
      <c r="E3379" s="5" t="str">
        <f t="shared" si="8"/>
        <v>+334,782608695652</v>
      </c>
      <c r="F3379" s="5">
        <f>'2020_1-2-4_Download'!J580</f>
        <v>334.78260869565219</v>
      </c>
    </row>
    <row r="3380" spans="1:6">
      <c r="A3380" s="5">
        <f>'2020_1-2-4_Download'!D581</f>
        <v>2020</v>
      </c>
      <c r="B3380" s="5" t="str">
        <f>'2020_1-2-4_Download'!C581</f>
        <v>Statistische Region Weser-Ems</v>
      </c>
      <c r="C3380" s="147" t="str">
        <f>'2020_1-2-4_Download'!$J$8</f>
        <v>Polen</v>
      </c>
      <c r="D3380" s="5" t="s">
        <v>181</v>
      </c>
      <c r="E3380" s="5" t="str">
        <f t="shared" si="8"/>
        <v>+299,801368351357</v>
      </c>
      <c r="F3380" s="5">
        <f>'2020_1-2-4_Download'!J581</f>
        <v>299.80136835135733</v>
      </c>
    </row>
    <row r="3381" spans="1:6">
      <c r="A3381" s="5">
        <f>'2020_1-2-4_Download'!D582</f>
        <v>2020</v>
      </c>
      <c r="B3381" s="5" t="str">
        <f>'2020_1-2-4_Download'!C582</f>
        <v>Niedersachsen</v>
      </c>
      <c r="C3381" s="147" t="str">
        <f>'2020_1-2-4_Download'!$J$8</f>
        <v>Polen</v>
      </c>
      <c r="D3381" s="5" t="s">
        <v>181</v>
      </c>
      <c r="E3381" s="5" t="str">
        <f t="shared" si="8"/>
        <v>+203,443062968562</v>
      </c>
      <c r="F3381" s="5">
        <f>'2020_1-2-4_Download'!J582</f>
        <v>203.443062968562</v>
      </c>
    </row>
    <row r="3382" spans="1:6">
      <c r="A3382" s="5">
        <f>'2020_1-2-4_Download'!D63</f>
        <v>2011</v>
      </c>
      <c r="B3382" s="5" t="str">
        <f>'2020_1-2-4_Download'!C63</f>
        <v>Braunschweig  Stadt</v>
      </c>
      <c r="C3382" s="147" t="str">
        <f>'2020_1-2-4_Download'!$K$8</f>
        <v>Türkei</v>
      </c>
      <c r="D3382" s="5" t="s">
        <v>181</v>
      </c>
      <c r="E3382" s="5">
        <f t="shared" si="8"/>
        <v>-7.6380728554641601</v>
      </c>
      <c r="F3382" s="5">
        <f>'2020_1-2-4_Download'!K63</f>
        <v>-7.6380728554641601</v>
      </c>
    </row>
    <row r="3383" spans="1:6">
      <c r="A3383" s="5">
        <f>'2020_1-2-4_Download'!D64</f>
        <v>2011</v>
      </c>
      <c r="B3383" s="5" t="str">
        <f>'2020_1-2-4_Download'!C64</f>
        <v>Salzgitter  Stadt</v>
      </c>
      <c r="C3383" s="147" t="str">
        <f>'2020_1-2-4_Download'!$K$8</f>
        <v>Türkei</v>
      </c>
      <c r="D3383" s="5" t="s">
        <v>181</v>
      </c>
      <c r="E3383" s="5">
        <f t="shared" si="8"/>
        <v>-10.379746835443038</v>
      </c>
      <c r="F3383" s="5">
        <f>'2020_1-2-4_Download'!K64</f>
        <v>-10.379746835443038</v>
      </c>
    </row>
    <row r="3384" spans="1:6">
      <c r="A3384" s="5">
        <f>'2020_1-2-4_Download'!D65</f>
        <v>2011</v>
      </c>
      <c r="B3384" s="5" t="str">
        <f>'2020_1-2-4_Download'!C65</f>
        <v>Wolfsburg  Stadt</v>
      </c>
      <c r="C3384" s="147" t="str">
        <f>'2020_1-2-4_Download'!$K$8</f>
        <v>Türkei</v>
      </c>
      <c r="D3384" s="5" t="s">
        <v>181</v>
      </c>
      <c r="E3384" s="5" t="str">
        <f t="shared" si="8"/>
        <v>+6,71256454388984</v>
      </c>
      <c r="F3384" s="5">
        <f>'2020_1-2-4_Download'!K65</f>
        <v>6.7125645438898447</v>
      </c>
    </row>
    <row r="3385" spans="1:6">
      <c r="A3385" s="5">
        <f>'2020_1-2-4_Download'!D66</f>
        <v>2011</v>
      </c>
      <c r="B3385" s="5" t="str">
        <f>'2020_1-2-4_Download'!C66</f>
        <v>Gifhorn</v>
      </c>
      <c r="C3385" s="147" t="str">
        <f>'2020_1-2-4_Download'!$K$8</f>
        <v>Türkei</v>
      </c>
      <c r="D3385" s="5" t="s">
        <v>181</v>
      </c>
      <c r="E3385" s="5">
        <f t="shared" si="8"/>
        <v>-12.243825538623227</v>
      </c>
      <c r="F3385" s="5">
        <f>'2020_1-2-4_Download'!K66</f>
        <v>-12.243825538623227</v>
      </c>
    </row>
    <row r="3386" spans="1:6">
      <c r="A3386" s="5">
        <f>'2020_1-2-4_Download'!D67</f>
        <v>2011</v>
      </c>
      <c r="B3386" s="5" t="str">
        <f>'2020_1-2-4_Download'!C67</f>
        <v>Goslar</v>
      </c>
      <c r="C3386" s="147" t="str">
        <f>'2020_1-2-4_Download'!$K$8</f>
        <v>Türkei</v>
      </c>
      <c r="D3386" s="5" t="s">
        <v>181</v>
      </c>
      <c r="E3386" s="5">
        <f t="shared" si="8"/>
        <v>-15.909090909090908</v>
      </c>
      <c r="F3386" s="5">
        <f>'2020_1-2-4_Download'!K67</f>
        <v>-15.909090909090908</v>
      </c>
    </row>
    <row r="3387" spans="1:6">
      <c r="A3387" s="5">
        <f>'2020_1-2-4_Download'!D68</f>
        <v>2011</v>
      </c>
      <c r="B3387" s="5" t="str">
        <f>'2020_1-2-4_Download'!C68</f>
        <v>Helmstedt</v>
      </c>
      <c r="C3387" s="147" t="str">
        <f>'2020_1-2-4_Download'!$K$8</f>
        <v>Türkei</v>
      </c>
      <c r="D3387" s="5" t="s">
        <v>181</v>
      </c>
      <c r="E3387" s="5">
        <f t="shared" si="8"/>
        <v>-15.6195462478185</v>
      </c>
      <c r="F3387" s="5">
        <f>'2020_1-2-4_Download'!K68</f>
        <v>-15.6195462478185</v>
      </c>
    </row>
    <row r="3388" spans="1:6">
      <c r="A3388" s="5">
        <f>'2020_1-2-4_Download'!D69</f>
        <v>2011</v>
      </c>
      <c r="B3388" s="5" t="str">
        <f>'2020_1-2-4_Download'!C69</f>
        <v>Northeim</v>
      </c>
      <c r="C3388" s="147" t="str">
        <f>'2020_1-2-4_Download'!$K$8</f>
        <v>Türkei</v>
      </c>
      <c r="D3388" s="5" t="s">
        <v>181</v>
      </c>
      <c r="E3388" s="5">
        <f t="shared" si="8"/>
        <v>-20.565302144249511</v>
      </c>
      <c r="F3388" s="5">
        <f>'2020_1-2-4_Download'!K69</f>
        <v>-20.565302144249511</v>
      </c>
    </row>
    <row r="3389" spans="1:6">
      <c r="A3389" s="5">
        <f>'2020_1-2-4_Download'!D70</f>
        <v>2011</v>
      </c>
      <c r="B3389" s="5" t="str">
        <f>'2020_1-2-4_Download'!C70</f>
        <v>Peine</v>
      </c>
      <c r="C3389" s="147" t="str">
        <f>'2020_1-2-4_Download'!$K$8</f>
        <v>Türkei</v>
      </c>
      <c r="D3389" s="5" t="s">
        <v>181</v>
      </c>
      <c r="E3389" s="5">
        <f t="shared" si="8"/>
        <v>-11.235573659198915</v>
      </c>
      <c r="F3389" s="5">
        <f>'2020_1-2-4_Download'!K70</f>
        <v>-11.235573659198915</v>
      </c>
    </row>
    <row r="3390" spans="1:6">
      <c r="A3390" s="5">
        <f>'2020_1-2-4_Download'!D71</f>
        <v>2011</v>
      </c>
      <c r="B3390" s="5" t="str">
        <f>'2020_1-2-4_Download'!C71</f>
        <v>Wolfenbüttel</v>
      </c>
      <c r="C3390" s="147" t="str">
        <f>'2020_1-2-4_Download'!$K$8</f>
        <v>Türkei</v>
      </c>
      <c r="D3390" s="5" t="s">
        <v>181</v>
      </c>
      <c r="E3390" s="5">
        <f t="shared" si="8"/>
        <v>-22.641509433962263</v>
      </c>
      <c r="F3390" s="5">
        <f>'2020_1-2-4_Download'!K71</f>
        <v>-22.641509433962263</v>
      </c>
    </row>
    <row r="3391" spans="1:6">
      <c r="A3391" s="5">
        <f>'2020_1-2-4_Download'!D72</f>
        <v>2011</v>
      </c>
      <c r="B3391" s="5" t="str">
        <f>'2020_1-2-4_Download'!C72</f>
        <v>Göttingen</v>
      </c>
      <c r="C3391" s="147" t="str">
        <f>'2020_1-2-4_Download'!$K$8</f>
        <v>Türkei</v>
      </c>
      <c r="D3391" s="5" t="s">
        <v>181</v>
      </c>
      <c r="E3391" s="5">
        <f t="shared" si="8"/>
        <v>-14.17734763274915</v>
      </c>
      <c r="F3391" s="5">
        <f>'2020_1-2-4_Download'!K72</f>
        <v>-14.17734763274915</v>
      </c>
    </row>
    <row r="3392" spans="1:6">
      <c r="A3392" s="5">
        <f>'2020_1-2-4_Download'!D73</f>
        <v>2011</v>
      </c>
      <c r="B3392" s="5" t="str">
        <f>'2020_1-2-4_Download'!C73</f>
        <v>Statistische Region Braunschweig</v>
      </c>
      <c r="C3392" s="147" t="str">
        <f>'2020_1-2-4_Download'!$K$8</f>
        <v>Türkei</v>
      </c>
      <c r="D3392" s="5" t="s">
        <v>181</v>
      </c>
      <c r="E3392" s="5">
        <f t="shared" si="8"/>
        <v>-11.779104699032008</v>
      </c>
      <c r="F3392" s="5">
        <f>'2020_1-2-4_Download'!K73</f>
        <v>-11.779104699032008</v>
      </c>
    </row>
    <row r="3393" spans="1:6">
      <c r="A3393" s="5">
        <f>'2020_1-2-4_Download'!D74</f>
        <v>2011</v>
      </c>
      <c r="B3393" s="5" t="str">
        <f>'2020_1-2-4_Download'!C74</f>
        <v>Hannover  Region</v>
      </c>
      <c r="C3393" s="147" t="str">
        <f>'2020_1-2-4_Download'!$K$8</f>
        <v>Türkei</v>
      </c>
      <c r="D3393" s="5" t="s">
        <v>181</v>
      </c>
      <c r="E3393" s="5">
        <f t="shared" si="8"/>
        <v>-7.2999090878480759</v>
      </c>
      <c r="F3393" s="5">
        <f>'2020_1-2-4_Download'!K74</f>
        <v>-7.2999090878480759</v>
      </c>
    </row>
    <row r="3394" spans="1:6">
      <c r="A3394" s="5">
        <f>'2020_1-2-4_Download'!D75</f>
        <v>2011</v>
      </c>
      <c r="B3394" s="5" t="str">
        <f>'2020_1-2-4_Download'!C75</f>
        <v>dav. Hannover  Lhst.</v>
      </c>
      <c r="C3394" s="147" t="str">
        <f>'2020_1-2-4_Download'!$K$8</f>
        <v>Türkei</v>
      </c>
      <c r="D3394" s="5" t="s">
        <v>181</v>
      </c>
      <c r="E3394" s="5">
        <f t="shared" si="8"/>
        <v>-7.2299741602067185</v>
      </c>
      <c r="F3394" s="5">
        <f>'2020_1-2-4_Download'!K75</f>
        <v>-7.2299741602067185</v>
      </c>
    </row>
    <row r="3395" spans="1:6">
      <c r="A3395" s="5">
        <f>'2020_1-2-4_Download'!D76</f>
        <v>2011</v>
      </c>
      <c r="B3395" s="5" t="str">
        <f>'2020_1-2-4_Download'!C76</f>
        <v>dav. Hannover  Umland</v>
      </c>
      <c r="C3395" s="147" t="str">
        <f>'2020_1-2-4_Download'!$K$8</f>
        <v>Türkei</v>
      </c>
      <c r="D3395" s="5" t="s">
        <v>181</v>
      </c>
      <c r="E3395" s="5">
        <f t="shared" si="8"/>
        <v>-7.4306696299159336</v>
      </c>
      <c r="F3395" s="5">
        <f>'2020_1-2-4_Download'!K76</f>
        <v>-7.4306696299159336</v>
      </c>
    </row>
    <row r="3396" spans="1:6">
      <c r="A3396" s="5">
        <f>'2020_1-2-4_Download'!D77</f>
        <v>2011</v>
      </c>
      <c r="B3396" s="5" t="str">
        <f>'2020_1-2-4_Download'!C77</f>
        <v>Diepholz</v>
      </c>
      <c r="C3396" s="147" t="str">
        <f>'2020_1-2-4_Download'!$K$8</f>
        <v>Türkei</v>
      </c>
      <c r="D3396" s="5" t="s">
        <v>181</v>
      </c>
      <c r="E3396" s="5">
        <f t="shared" si="8"/>
        <v>-12.583892617449665</v>
      </c>
      <c r="F3396" s="5">
        <f>'2020_1-2-4_Download'!K77</f>
        <v>-12.583892617449665</v>
      </c>
    </row>
    <row r="3397" spans="1:6">
      <c r="A3397" s="5">
        <f>'2020_1-2-4_Download'!D78</f>
        <v>2011</v>
      </c>
      <c r="B3397" s="5" t="str">
        <f>'2020_1-2-4_Download'!C78</f>
        <v>Hameln-Pyrmont</v>
      </c>
      <c r="C3397" s="147" t="str">
        <f>'2020_1-2-4_Download'!$K$8</f>
        <v>Türkei</v>
      </c>
      <c r="D3397" s="5" t="s">
        <v>181</v>
      </c>
      <c r="E3397" s="5">
        <f t="shared" si="8"/>
        <v>-9.562247749146227</v>
      </c>
      <c r="F3397" s="5">
        <f>'2020_1-2-4_Download'!K78</f>
        <v>-9.562247749146227</v>
      </c>
    </row>
    <row r="3398" spans="1:6">
      <c r="A3398" s="5">
        <f>'2020_1-2-4_Download'!D79</f>
        <v>2011</v>
      </c>
      <c r="B3398" s="5" t="str">
        <f>'2020_1-2-4_Download'!C79</f>
        <v>Hildesheim</v>
      </c>
      <c r="C3398" s="147" t="str">
        <f>'2020_1-2-4_Download'!$K$8</f>
        <v>Türkei</v>
      </c>
      <c r="D3398" s="5" t="s">
        <v>181</v>
      </c>
      <c r="E3398" s="5">
        <f t="shared" si="8"/>
        <v>-15.733845784290175</v>
      </c>
      <c r="F3398" s="5">
        <f>'2020_1-2-4_Download'!K79</f>
        <v>-15.733845784290175</v>
      </c>
    </row>
    <row r="3399" spans="1:6">
      <c r="A3399" s="5">
        <f>'2020_1-2-4_Download'!D80</f>
        <v>2011</v>
      </c>
      <c r="B3399" s="5" t="str">
        <f>'2020_1-2-4_Download'!C80</f>
        <v>Holzminden</v>
      </c>
      <c r="C3399" s="147" t="str">
        <f>'2020_1-2-4_Download'!$K$8</f>
        <v>Türkei</v>
      </c>
      <c r="D3399" s="5" t="s">
        <v>181</v>
      </c>
      <c r="E3399" s="5">
        <f t="shared" si="8"/>
        <v>-14.686346863468634</v>
      </c>
      <c r="F3399" s="5">
        <f>'2020_1-2-4_Download'!K80</f>
        <v>-14.686346863468634</v>
      </c>
    </row>
    <row r="3400" spans="1:6">
      <c r="A3400" s="5">
        <f>'2020_1-2-4_Download'!D81</f>
        <v>2011</v>
      </c>
      <c r="B3400" s="5" t="str">
        <f>'2020_1-2-4_Download'!C81</f>
        <v>Nienburg (Weser)</v>
      </c>
      <c r="C3400" s="147" t="str">
        <f>'2020_1-2-4_Download'!$K$8</f>
        <v>Türkei</v>
      </c>
      <c r="D3400" s="5" t="s">
        <v>181</v>
      </c>
      <c r="E3400" s="5">
        <f t="shared" si="8"/>
        <v>-21.018145161290324</v>
      </c>
      <c r="F3400" s="5">
        <f>'2020_1-2-4_Download'!K81</f>
        <v>-21.018145161290324</v>
      </c>
    </row>
    <row r="3401" spans="1:6">
      <c r="A3401" s="5">
        <f>'2020_1-2-4_Download'!D82</f>
        <v>2011</v>
      </c>
      <c r="B3401" s="5" t="str">
        <f>'2020_1-2-4_Download'!C82</f>
        <v>Schaumburg</v>
      </c>
      <c r="C3401" s="147" t="str">
        <f>'2020_1-2-4_Download'!$K$8</f>
        <v>Türkei</v>
      </c>
      <c r="D3401" s="5" t="s">
        <v>181</v>
      </c>
      <c r="E3401" s="5">
        <f t="shared" si="8"/>
        <v>-19.313725490196077</v>
      </c>
      <c r="F3401" s="5">
        <f>'2020_1-2-4_Download'!K82</f>
        <v>-19.313725490196077</v>
      </c>
    </row>
    <row r="3402" spans="1:6">
      <c r="A3402" s="5">
        <f>'2020_1-2-4_Download'!D83</f>
        <v>2011</v>
      </c>
      <c r="B3402" s="5" t="str">
        <f>'2020_1-2-4_Download'!C83</f>
        <v>Statistische Region Hannover</v>
      </c>
      <c r="C3402" s="147" t="str">
        <f>'2020_1-2-4_Download'!$K$8</f>
        <v>Türkei</v>
      </c>
      <c r="D3402" s="5" t="s">
        <v>181</v>
      </c>
      <c r="E3402" s="5">
        <f t="shared" si="8"/>
        <v>-10.079522862823062</v>
      </c>
      <c r="F3402" s="5">
        <f>'2020_1-2-4_Download'!K83</f>
        <v>-10.079522862823062</v>
      </c>
    </row>
    <row r="3403" spans="1:6">
      <c r="A3403" s="5">
        <f>'2020_1-2-4_Download'!D84</f>
        <v>2011</v>
      </c>
      <c r="B3403" s="5" t="str">
        <f>'2020_1-2-4_Download'!C84</f>
        <v>Celle</v>
      </c>
      <c r="C3403" s="147" t="str">
        <f>'2020_1-2-4_Download'!$K$8</f>
        <v>Türkei</v>
      </c>
      <c r="D3403" s="5" t="s">
        <v>181</v>
      </c>
      <c r="E3403" s="5">
        <f t="shared" si="8"/>
        <v>-25.889164598842019</v>
      </c>
      <c r="F3403" s="5">
        <f>'2020_1-2-4_Download'!K84</f>
        <v>-25.889164598842019</v>
      </c>
    </row>
    <row r="3404" spans="1:6">
      <c r="A3404" s="5">
        <f>'2020_1-2-4_Download'!D85</f>
        <v>2011</v>
      </c>
      <c r="B3404" s="5" t="str">
        <f>'2020_1-2-4_Download'!C85</f>
        <v>Cuxhaven</v>
      </c>
      <c r="C3404" s="147" t="str">
        <f>'2020_1-2-4_Download'!$K$8</f>
        <v>Türkei</v>
      </c>
      <c r="D3404" s="5" t="s">
        <v>181</v>
      </c>
      <c r="E3404" s="5">
        <f t="shared" si="8"/>
        <v>-16.854908774978281</v>
      </c>
      <c r="F3404" s="5">
        <f>'2020_1-2-4_Download'!K85</f>
        <v>-16.854908774978281</v>
      </c>
    </row>
    <row r="3405" spans="1:6">
      <c r="A3405" s="5">
        <f>'2020_1-2-4_Download'!D86</f>
        <v>2011</v>
      </c>
      <c r="B3405" s="5" t="str">
        <f>'2020_1-2-4_Download'!C86</f>
        <v>Harburg</v>
      </c>
      <c r="C3405" s="147" t="str">
        <f>'2020_1-2-4_Download'!$K$8</f>
        <v>Türkei</v>
      </c>
      <c r="D3405" s="5" t="s">
        <v>181</v>
      </c>
      <c r="E3405" s="5">
        <f t="shared" si="8"/>
        <v>-15.009264978381717</v>
      </c>
      <c r="F3405" s="5">
        <f>'2020_1-2-4_Download'!K86</f>
        <v>-15.009264978381717</v>
      </c>
    </row>
    <row r="3406" spans="1:6">
      <c r="A3406" s="5">
        <f>'2020_1-2-4_Download'!D87</f>
        <v>2011</v>
      </c>
      <c r="B3406" s="5" t="str">
        <f>'2020_1-2-4_Download'!C87</f>
        <v>Lüchow-Dannenberg</v>
      </c>
      <c r="C3406" s="147" t="str">
        <f>'2020_1-2-4_Download'!$K$8</f>
        <v>Türkei</v>
      </c>
      <c r="D3406" s="5" t="s">
        <v>181</v>
      </c>
      <c r="E3406" s="5" t="str">
        <f t="shared" si="8"/>
        <v>+1,92307692307692</v>
      </c>
      <c r="F3406" s="5">
        <f>'2020_1-2-4_Download'!K87</f>
        <v>1.9230769230769231</v>
      </c>
    </row>
    <row r="3407" spans="1:6">
      <c r="A3407" s="5">
        <f>'2020_1-2-4_Download'!D88</f>
        <v>2011</v>
      </c>
      <c r="B3407" s="5" t="str">
        <f>'2020_1-2-4_Download'!C88</f>
        <v>Lüneburg</v>
      </c>
      <c r="C3407" s="147" t="str">
        <f>'2020_1-2-4_Download'!$K$8</f>
        <v>Türkei</v>
      </c>
      <c r="D3407" s="5" t="s">
        <v>181</v>
      </c>
      <c r="E3407" s="5">
        <f t="shared" si="8"/>
        <v>-12.562814070351759</v>
      </c>
      <c r="F3407" s="5">
        <f>'2020_1-2-4_Download'!K88</f>
        <v>-12.562814070351759</v>
      </c>
    </row>
    <row r="3408" spans="1:6">
      <c r="A3408" s="5">
        <f>'2020_1-2-4_Download'!D89</f>
        <v>2011</v>
      </c>
      <c r="B3408" s="5" t="str">
        <f>'2020_1-2-4_Download'!C89</f>
        <v>Osterholz</v>
      </c>
      <c r="C3408" s="147" t="str">
        <f>'2020_1-2-4_Download'!$K$8</f>
        <v>Türkei</v>
      </c>
      <c r="D3408" s="5" t="s">
        <v>181</v>
      </c>
      <c r="E3408" s="5">
        <f t="shared" si="8"/>
        <v>-13.78968253968254</v>
      </c>
      <c r="F3408" s="5">
        <f>'2020_1-2-4_Download'!K89</f>
        <v>-13.78968253968254</v>
      </c>
    </row>
    <row r="3409" spans="1:6">
      <c r="A3409" s="5">
        <f>'2020_1-2-4_Download'!D90</f>
        <v>2011</v>
      </c>
      <c r="B3409" s="5" t="str">
        <f>'2020_1-2-4_Download'!C90</f>
        <v>Rotenburg (Wümme)</v>
      </c>
      <c r="C3409" s="147" t="str">
        <f>'2020_1-2-4_Download'!$K$8</f>
        <v>Türkei</v>
      </c>
      <c r="D3409" s="5" t="s">
        <v>181</v>
      </c>
      <c r="E3409" s="5">
        <f t="shared" si="8"/>
        <v>-20.5</v>
      </c>
      <c r="F3409" s="5">
        <f>'2020_1-2-4_Download'!K90</f>
        <v>-20.5</v>
      </c>
    </row>
    <row r="3410" spans="1:6">
      <c r="A3410" s="5">
        <f>'2020_1-2-4_Download'!D91</f>
        <v>2011</v>
      </c>
      <c r="B3410" s="5" t="str">
        <f>'2020_1-2-4_Download'!C91</f>
        <v>Heidekreis</v>
      </c>
      <c r="C3410" s="147" t="str">
        <f>'2020_1-2-4_Download'!$K$8</f>
        <v>Türkei</v>
      </c>
      <c r="D3410" s="5" t="s">
        <v>181</v>
      </c>
      <c r="E3410" s="5">
        <f t="shared" si="8"/>
        <v>-20.740169622205087</v>
      </c>
      <c r="F3410" s="5">
        <f>'2020_1-2-4_Download'!K91</f>
        <v>-20.740169622205087</v>
      </c>
    </row>
    <row r="3411" spans="1:6">
      <c r="A3411" s="5">
        <f>'2020_1-2-4_Download'!D92</f>
        <v>2011</v>
      </c>
      <c r="B3411" s="5" t="str">
        <f>'2020_1-2-4_Download'!C92</f>
        <v>Stade</v>
      </c>
      <c r="C3411" s="147" t="str">
        <f>'2020_1-2-4_Download'!$K$8</f>
        <v>Türkei</v>
      </c>
      <c r="D3411" s="5" t="s">
        <v>181</v>
      </c>
      <c r="E3411" s="5">
        <f t="shared" si="8"/>
        <v>-4.3345232024477305</v>
      </c>
      <c r="F3411" s="5">
        <f>'2020_1-2-4_Download'!K92</f>
        <v>-4.3345232024477305</v>
      </c>
    </row>
    <row r="3412" spans="1:6">
      <c r="A3412" s="5">
        <f>'2020_1-2-4_Download'!D93</f>
        <v>2011</v>
      </c>
      <c r="B3412" s="5" t="str">
        <f>'2020_1-2-4_Download'!C93</f>
        <v>Uelzen</v>
      </c>
      <c r="C3412" s="147" t="str">
        <f>'2020_1-2-4_Download'!$K$8</f>
        <v>Türkei</v>
      </c>
      <c r="D3412" s="5" t="s">
        <v>181</v>
      </c>
      <c r="E3412" s="5">
        <f t="shared" si="8"/>
        <v>-28.651685393258425</v>
      </c>
      <c r="F3412" s="5">
        <f>'2020_1-2-4_Download'!K93</f>
        <v>-28.651685393258425</v>
      </c>
    </row>
    <row r="3413" spans="1:6">
      <c r="A3413" s="5">
        <f>'2020_1-2-4_Download'!D94</f>
        <v>2011</v>
      </c>
      <c r="B3413" s="5" t="str">
        <f>'2020_1-2-4_Download'!C94</f>
        <v>Verden</v>
      </c>
      <c r="C3413" s="147" t="str">
        <f>'2020_1-2-4_Download'!$K$8</f>
        <v>Türkei</v>
      </c>
      <c r="D3413" s="5" t="s">
        <v>181</v>
      </c>
      <c r="E3413" s="5">
        <f t="shared" si="8"/>
        <v>-16.947162426614483</v>
      </c>
      <c r="F3413" s="5">
        <f>'2020_1-2-4_Download'!K94</f>
        <v>-16.947162426614483</v>
      </c>
    </row>
    <row r="3414" spans="1:6">
      <c r="A3414" s="5">
        <f>'2020_1-2-4_Download'!D95</f>
        <v>2011</v>
      </c>
      <c r="B3414" s="5" t="str">
        <f>'2020_1-2-4_Download'!C95</f>
        <v>Statistische Region Lüneburg</v>
      </c>
      <c r="C3414" s="147" t="str">
        <f>'2020_1-2-4_Download'!$K$8</f>
        <v>Türkei</v>
      </c>
      <c r="D3414" s="5" t="s">
        <v>181</v>
      </c>
      <c r="E3414" s="5">
        <f t="shared" si="8"/>
        <v>-16.724280973451329</v>
      </c>
      <c r="F3414" s="5">
        <f>'2020_1-2-4_Download'!K95</f>
        <v>-16.724280973451329</v>
      </c>
    </row>
    <row r="3415" spans="1:6">
      <c r="A3415" s="5">
        <f>'2020_1-2-4_Download'!D96</f>
        <v>2011</v>
      </c>
      <c r="B3415" s="5" t="str">
        <f>'2020_1-2-4_Download'!C96</f>
        <v>Delmenhorst  Stadt</v>
      </c>
      <c r="C3415" s="147" t="str">
        <f>'2020_1-2-4_Download'!$K$8</f>
        <v>Türkei</v>
      </c>
      <c r="D3415" s="5" t="s">
        <v>181</v>
      </c>
      <c r="E3415" s="5">
        <f t="shared" si="8"/>
        <v>-17.587622355541523</v>
      </c>
      <c r="F3415" s="5">
        <f>'2020_1-2-4_Download'!K96</f>
        <v>-17.587622355541523</v>
      </c>
    </row>
    <row r="3416" spans="1:6">
      <c r="A3416" s="5">
        <f>'2020_1-2-4_Download'!D97</f>
        <v>2011</v>
      </c>
      <c r="B3416" s="5" t="str">
        <f>'2020_1-2-4_Download'!C97</f>
        <v>Emden  Stadt</v>
      </c>
      <c r="C3416" s="147" t="str">
        <f>'2020_1-2-4_Download'!$K$8</f>
        <v>Türkei</v>
      </c>
      <c r="D3416" s="5" t="s">
        <v>181</v>
      </c>
      <c r="E3416" s="5">
        <f t="shared" si="8"/>
        <v>-10.99195710455764</v>
      </c>
      <c r="F3416" s="5">
        <f>'2020_1-2-4_Download'!K97</f>
        <v>-10.99195710455764</v>
      </c>
    </row>
    <row r="3417" spans="1:6">
      <c r="A3417" s="5">
        <f>'2020_1-2-4_Download'!D98</f>
        <v>2011</v>
      </c>
      <c r="B3417" s="5" t="str">
        <f>'2020_1-2-4_Download'!C98</f>
        <v>Oldenburg(Oldb)  Stadt</v>
      </c>
      <c r="C3417" s="147" t="str">
        <f>'2020_1-2-4_Download'!$K$8</f>
        <v>Türkei</v>
      </c>
      <c r="D3417" s="5" t="s">
        <v>181</v>
      </c>
      <c r="E3417" s="5">
        <f t="shared" si="8"/>
        <v>-17.080018717828732</v>
      </c>
      <c r="F3417" s="5">
        <f>'2020_1-2-4_Download'!K98</f>
        <v>-17.080018717828732</v>
      </c>
    </row>
    <row r="3418" spans="1:6">
      <c r="A3418" s="5">
        <f>'2020_1-2-4_Download'!D99</f>
        <v>2011</v>
      </c>
      <c r="B3418" s="5" t="str">
        <f>'2020_1-2-4_Download'!C99</f>
        <v>Osnabrück  Stadt</v>
      </c>
      <c r="C3418" s="147" t="str">
        <f>'2020_1-2-4_Download'!$K$8</f>
        <v>Türkei</v>
      </c>
      <c r="D3418" s="5" t="s">
        <v>181</v>
      </c>
      <c r="E3418" s="5">
        <f t="shared" si="8"/>
        <v>-8.9013383131030182</v>
      </c>
      <c r="F3418" s="5">
        <f>'2020_1-2-4_Download'!K99</f>
        <v>-8.9013383131030182</v>
      </c>
    </row>
    <row r="3419" spans="1:6">
      <c r="A3419" s="5">
        <f>'2020_1-2-4_Download'!D100</f>
        <v>2011</v>
      </c>
      <c r="B3419" s="5" t="str">
        <f>'2020_1-2-4_Download'!C100</f>
        <v>Wilhelmshaven  Stadt</v>
      </c>
      <c r="C3419" s="147" t="str">
        <f>'2020_1-2-4_Download'!$K$8</f>
        <v>Türkei</v>
      </c>
      <c r="D3419" s="5" t="s">
        <v>181</v>
      </c>
      <c r="E3419" s="5">
        <f t="shared" si="8"/>
        <v>-18.379160636758321</v>
      </c>
      <c r="F3419" s="5">
        <f>'2020_1-2-4_Download'!K100</f>
        <v>-18.379160636758321</v>
      </c>
    </row>
    <row r="3420" spans="1:6">
      <c r="A3420" s="5">
        <f>'2020_1-2-4_Download'!D101</f>
        <v>2011</v>
      </c>
      <c r="B3420" s="5" t="str">
        <f>'2020_1-2-4_Download'!C101</f>
        <v>Ammerland</v>
      </c>
      <c r="C3420" s="147" t="str">
        <f>'2020_1-2-4_Download'!$K$8</f>
        <v>Türkei</v>
      </c>
      <c r="D3420" s="5" t="s">
        <v>181</v>
      </c>
      <c r="E3420" s="5">
        <f t="shared" si="8"/>
        <v>-19.529085872576179</v>
      </c>
      <c r="F3420" s="5">
        <f>'2020_1-2-4_Download'!K101</f>
        <v>-19.529085872576179</v>
      </c>
    </row>
    <row r="3421" spans="1:6">
      <c r="A3421" s="5">
        <f>'2020_1-2-4_Download'!D102</f>
        <v>2011</v>
      </c>
      <c r="B3421" s="5" t="str">
        <f>'2020_1-2-4_Download'!C102</f>
        <v>Aurich</v>
      </c>
      <c r="C3421" s="147" t="str">
        <f>'2020_1-2-4_Download'!$K$8</f>
        <v>Türkei</v>
      </c>
      <c r="D3421" s="5" t="s">
        <v>181</v>
      </c>
      <c r="E3421" s="5">
        <f t="shared" si="8"/>
        <v>-19.09090909090909</v>
      </c>
      <c r="F3421" s="5">
        <f>'2020_1-2-4_Download'!K102</f>
        <v>-19.09090909090909</v>
      </c>
    </row>
    <row r="3422" spans="1:6">
      <c r="A3422" s="5">
        <f>'2020_1-2-4_Download'!D103</f>
        <v>2011</v>
      </c>
      <c r="B3422" s="5" t="str">
        <f>'2020_1-2-4_Download'!C103</f>
        <v>Cloppenburg</v>
      </c>
      <c r="C3422" s="147" t="str">
        <f>'2020_1-2-4_Download'!$K$8</f>
        <v>Türkei</v>
      </c>
      <c r="D3422" s="5" t="s">
        <v>181</v>
      </c>
      <c r="E3422" s="5">
        <f t="shared" si="8"/>
        <v>-11.478599221789883</v>
      </c>
      <c r="F3422" s="5">
        <f>'2020_1-2-4_Download'!K103</f>
        <v>-11.478599221789883</v>
      </c>
    </row>
    <row r="3423" spans="1:6">
      <c r="A3423" s="5">
        <f>'2020_1-2-4_Download'!D104</f>
        <v>2011</v>
      </c>
      <c r="B3423" s="5" t="str">
        <f>'2020_1-2-4_Download'!C104</f>
        <v>Emsland</v>
      </c>
      <c r="C3423" s="147" t="str">
        <f>'2020_1-2-4_Download'!$K$8</f>
        <v>Türkei</v>
      </c>
      <c r="D3423" s="5" t="s">
        <v>181</v>
      </c>
      <c r="E3423" s="5">
        <f t="shared" si="8"/>
        <v>-14.950166112956811</v>
      </c>
      <c r="F3423" s="5">
        <f>'2020_1-2-4_Download'!K104</f>
        <v>-14.950166112956811</v>
      </c>
    </row>
    <row r="3424" spans="1:6">
      <c r="A3424" s="5">
        <f>'2020_1-2-4_Download'!D105</f>
        <v>2011</v>
      </c>
      <c r="B3424" s="5" t="str">
        <f>'2020_1-2-4_Download'!C105</f>
        <v>Friesland</v>
      </c>
      <c r="C3424" s="147" t="str">
        <f>'2020_1-2-4_Download'!$K$8</f>
        <v>Türkei</v>
      </c>
      <c r="D3424" s="5" t="s">
        <v>181</v>
      </c>
      <c r="E3424" s="5">
        <f t="shared" si="8"/>
        <v>-21.159420289855074</v>
      </c>
      <c r="F3424" s="5">
        <f>'2020_1-2-4_Download'!K105</f>
        <v>-21.159420289855074</v>
      </c>
    </row>
    <row r="3425" spans="1:6">
      <c r="A3425" s="5">
        <f>'2020_1-2-4_Download'!D106</f>
        <v>2011</v>
      </c>
      <c r="B3425" s="5" t="str">
        <f>'2020_1-2-4_Download'!C106</f>
        <v>Grafschaft Bentheim</v>
      </c>
      <c r="C3425" s="147" t="str">
        <f>'2020_1-2-4_Download'!$K$8</f>
        <v>Türkei</v>
      </c>
      <c r="D3425" s="5" t="s">
        <v>181</v>
      </c>
      <c r="E3425" s="5">
        <f t="shared" si="8"/>
        <v>-15.314285714285715</v>
      </c>
      <c r="F3425" s="5">
        <f>'2020_1-2-4_Download'!K106</f>
        <v>-15.314285714285715</v>
      </c>
    </row>
    <row r="3426" spans="1:6">
      <c r="A3426" s="5">
        <f>'2020_1-2-4_Download'!D107</f>
        <v>2011</v>
      </c>
      <c r="B3426" s="5" t="str">
        <f>'2020_1-2-4_Download'!C107</f>
        <v>Leer</v>
      </c>
      <c r="C3426" s="147" t="str">
        <f>'2020_1-2-4_Download'!$K$8</f>
        <v>Türkei</v>
      </c>
      <c r="D3426" s="5" t="s">
        <v>181</v>
      </c>
      <c r="E3426" s="5">
        <f t="shared" si="8"/>
        <v>-34.741784037558688</v>
      </c>
      <c r="F3426" s="5">
        <f>'2020_1-2-4_Download'!K107</f>
        <v>-34.741784037558688</v>
      </c>
    </row>
    <row r="3427" spans="1:6">
      <c r="A3427" s="5">
        <f>'2020_1-2-4_Download'!D108</f>
        <v>2011</v>
      </c>
      <c r="B3427" s="5" t="str">
        <f>'2020_1-2-4_Download'!C108</f>
        <v>Oldenburg</v>
      </c>
      <c r="C3427" s="147" t="str">
        <f>'2020_1-2-4_Download'!$K$8</f>
        <v>Türkei</v>
      </c>
      <c r="D3427" s="5" t="s">
        <v>181</v>
      </c>
      <c r="E3427" s="5">
        <f t="shared" si="8"/>
        <v>-20.095693779904305</v>
      </c>
      <c r="F3427" s="5">
        <f>'2020_1-2-4_Download'!K108</f>
        <v>-20.095693779904305</v>
      </c>
    </row>
    <row r="3428" spans="1:6">
      <c r="A3428" s="5">
        <f>'2020_1-2-4_Download'!D109</f>
        <v>2011</v>
      </c>
      <c r="B3428" s="5" t="str">
        <f>'2020_1-2-4_Download'!C109</f>
        <v>Osnabrück</v>
      </c>
      <c r="C3428" s="147" t="str">
        <f>'2020_1-2-4_Download'!$K$8</f>
        <v>Türkei</v>
      </c>
      <c r="D3428" s="5" t="s">
        <v>181</v>
      </c>
      <c r="E3428" s="5">
        <f t="shared" si="8"/>
        <v>-11.074918566775244</v>
      </c>
      <c r="F3428" s="5">
        <f>'2020_1-2-4_Download'!K109</f>
        <v>-11.074918566775244</v>
      </c>
    </row>
    <row r="3429" spans="1:6">
      <c r="A3429" s="5">
        <f>'2020_1-2-4_Download'!D110</f>
        <v>2011</v>
      </c>
      <c r="B3429" s="5" t="str">
        <f>'2020_1-2-4_Download'!C110</f>
        <v>Vechta</v>
      </c>
      <c r="C3429" s="147" t="str">
        <f>'2020_1-2-4_Download'!$K$8</f>
        <v>Türkei</v>
      </c>
      <c r="D3429" s="5" t="s">
        <v>181</v>
      </c>
      <c r="E3429" s="5">
        <f t="shared" si="8"/>
        <v>-8.3359847279669115</v>
      </c>
      <c r="F3429" s="5">
        <f>'2020_1-2-4_Download'!K110</f>
        <v>-8.3359847279669115</v>
      </c>
    </row>
    <row r="3430" spans="1:6">
      <c r="A3430" s="5">
        <f>'2020_1-2-4_Download'!D111</f>
        <v>2011</v>
      </c>
      <c r="B3430" s="5" t="str">
        <f>'2020_1-2-4_Download'!C111</f>
        <v>Wesermarsch</v>
      </c>
      <c r="C3430" s="147" t="str">
        <f>'2020_1-2-4_Download'!$K$8</f>
        <v>Türkei</v>
      </c>
      <c r="D3430" s="5" t="s">
        <v>181</v>
      </c>
      <c r="E3430" s="5">
        <f t="shared" si="8"/>
        <v>-20.076238881829735</v>
      </c>
      <c r="F3430" s="5">
        <f>'2020_1-2-4_Download'!K111</f>
        <v>-20.076238881829735</v>
      </c>
    </row>
    <row r="3431" spans="1:6">
      <c r="A3431" s="5">
        <f>'2020_1-2-4_Download'!D112</f>
        <v>2011</v>
      </c>
      <c r="B3431" s="5" t="str">
        <f>'2020_1-2-4_Download'!C112</f>
        <v>Wittmund</v>
      </c>
      <c r="C3431" s="147" t="str">
        <f>'2020_1-2-4_Download'!$K$8</f>
        <v>Türkei</v>
      </c>
      <c r="D3431" s="5" t="s">
        <v>181</v>
      </c>
      <c r="E3431" s="5">
        <f t="shared" si="8"/>
        <v>-31.707317073170731</v>
      </c>
      <c r="F3431" s="5">
        <f>'2020_1-2-4_Download'!K112</f>
        <v>-31.707317073170731</v>
      </c>
    </row>
    <row r="3432" spans="1:6">
      <c r="A3432" s="5">
        <f>'2020_1-2-4_Download'!D113</f>
        <v>2011</v>
      </c>
      <c r="B3432" s="5" t="str">
        <f>'2020_1-2-4_Download'!C113</f>
        <v>Statistische Region Weser-Ems</v>
      </c>
      <c r="C3432" s="147" t="str">
        <f>'2020_1-2-4_Download'!$K$8</f>
        <v>Türkei</v>
      </c>
      <c r="D3432" s="5" t="s">
        <v>181</v>
      </c>
      <c r="E3432" s="5">
        <f t="shared" si="8"/>
        <v>-14.561664190193165</v>
      </c>
      <c r="F3432" s="5">
        <f>'2020_1-2-4_Download'!K113</f>
        <v>-14.561664190193165</v>
      </c>
    </row>
    <row r="3433" spans="1:6">
      <c r="A3433" s="5">
        <f>'2020_1-2-4_Download'!D114</f>
        <v>2011</v>
      </c>
      <c r="B3433" s="5" t="str">
        <f>'2020_1-2-4_Download'!C114</f>
        <v>Niedersachsen</v>
      </c>
      <c r="C3433" s="147" t="str">
        <f>'2020_1-2-4_Download'!$K$8</f>
        <v>Türkei</v>
      </c>
      <c r="D3433" s="5" t="s">
        <v>181</v>
      </c>
      <c r="E3433" s="5">
        <f t="shared" si="8"/>
        <v>-12.351475832900231</v>
      </c>
      <c r="F3433" s="5">
        <f>'2020_1-2-4_Download'!K114</f>
        <v>-12.351475832900231</v>
      </c>
    </row>
    <row r="3434" spans="1:6">
      <c r="A3434" s="5">
        <f>'2020_1-2-4_Download'!D115</f>
        <v>2012</v>
      </c>
      <c r="B3434" s="5" t="str">
        <f>'2020_1-2-4_Download'!C115</f>
        <v>Braunschweig  Stadt</v>
      </c>
      <c r="C3434" s="147" t="str">
        <f>'2020_1-2-4_Download'!$K$8</f>
        <v>Türkei</v>
      </c>
      <c r="D3434" s="5" t="s">
        <v>181</v>
      </c>
      <c r="E3434" s="5">
        <f t="shared" si="8"/>
        <v>-9.6860835991270768</v>
      </c>
      <c r="F3434" s="5">
        <f>'2020_1-2-4_Download'!K115</f>
        <v>-9.6860835991270768</v>
      </c>
    </row>
    <row r="3435" spans="1:6">
      <c r="A3435" s="5">
        <f>'2020_1-2-4_Download'!D116</f>
        <v>2012</v>
      </c>
      <c r="B3435" s="5" t="str">
        <f>'2020_1-2-4_Download'!C116</f>
        <v>Salzgitter  Stadt</v>
      </c>
      <c r="C3435" s="147" t="str">
        <f>'2020_1-2-4_Download'!$K$8</f>
        <v>Türkei</v>
      </c>
      <c r="D3435" s="5" t="s">
        <v>181</v>
      </c>
      <c r="E3435" s="5">
        <f t="shared" si="8"/>
        <v>-12.325949367088608</v>
      </c>
      <c r="F3435" s="5">
        <f>'2020_1-2-4_Download'!K116</f>
        <v>-12.325949367088608</v>
      </c>
    </row>
    <row r="3436" spans="1:6">
      <c r="A3436" s="5">
        <f>'2020_1-2-4_Download'!D117</f>
        <v>2012</v>
      </c>
      <c r="B3436" s="5" t="str">
        <f>'2020_1-2-4_Download'!C117</f>
        <v>Wolfsburg  Stadt</v>
      </c>
      <c r="C3436" s="147" t="str">
        <f>'2020_1-2-4_Download'!$K$8</f>
        <v>Türkei</v>
      </c>
      <c r="D3436" s="5" t="s">
        <v>181</v>
      </c>
      <c r="E3436" s="5" t="str">
        <f t="shared" si="8"/>
        <v>+6,88468158347676</v>
      </c>
      <c r="F3436" s="5">
        <f>'2020_1-2-4_Download'!K117</f>
        <v>6.8846815834767643</v>
      </c>
    </row>
    <row r="3437" spans="1:6">
      <c r="A3437" s="5">
        <f>'2020_1-2-4_Download'!D118</f>
        <v>2012</v>
      </c>
      <c r="B3437" s="5" t="str">
        <f>'2020_1-2-4_Download'!C118</f>
        <v>Gifhorn</v>
      </c>
      <c r="C3437" s="147" t="str">
        <f>'2020_1-2-4_Download'!$K$8</f>
        <v>Türkei</v>
      </c>
      <c r="D3437" s="5" t="s">
        <v>181</v>
      </c>
      <c r="E3437" s="5">
        <f t="shared" si="8"/>
        <v>-13.03205465055176</v>
      </c>
      <c r="F3437" s="5">
        <f>'2020_1-2-4_Download'!K118</f>
        <v>-13.03205465055176</v>
      </c>
    </row>
    <row r="3438" spans="1:6">
      <c r="A3438" s="5">
        <f>'2020_1-2-4_Download'!D119</f>
        <v>2012</v>
      </c>
      <c r="B3438" s="5" t="str">
        <f>'2020_1-2-4_Download'!C119</f>
        <v>Goslar</v>
      </c>
      <c r="C3438" s="147" t="str">
        <f>'2020_1-2-4_Download'!$K$8</f>
        <v>Türkei</v>
      </c>
      <c r="D3438" s="5" t="s">
        <v>181</v>
      </c>
      <c r="E3438" s="5">
        <f t="shared" si="8"/>
        <v>-16.528925619834709</v>
      </c>
      <c r="F3438" s="5">
        <f>'2020_1-2-4_Download'!K119</f>
        <v>-16.528925619834709</v>
      </c>
    </row>
    <row r="3439" spans="1:6">
      <c r="A3439" s="5">
        <f>'2020_1-2-4_Download'!D120</f>
        <v>2012</v>
      </c>
      <c r="B3439" s="5" t="str">
        <f>'2020_1-2-4_Download'!C120</f>
        <v>Helmstedt</v>
      </c>
      <c r="C3439" s="147" t="str">
        <f>'2020_1-2-4_Download'!$K$8</f>
        <v>Türkei</v>
      </c>
      <c r="D3439" s="5" t="s">
        <v>181</v>
      </c>
      <c r="E3439" s="5">
        <f t="shared" ref="E3439:E3502" si="9">IF(F3439&gt;0,"+"&amp;F3439,F3439)</f>
        <v>-18.760907504363001</v>
      </c>
      <c r="F3439" s="5">
        <f>'2020_1-2-4_Download'!K120</f>
        <v>-18.760907504363001</v>
      </c>
    </row>
    <row r="3440" spans="1:6">
      <c r="A3440" s="5">
        <f>'2020_1-2-4_Download'!D121</f>
        <v>2012</v>
      </c>
      <c r="B3440" s="5" t="str">
        <f>'2020_1-2-4_Download'!C121</f>
        <v>Northeim</v>
      </c>
      <c r="C3440" s="147" t="str">
        <f>'2020_1-2-4_Download'!$K$8</f>
        <v>Türkei</v>
      </c>
      <c r="D3440" s="5" t="s">
        <v>181</v>
      </c>
      <c r="E3440" s="5">
        <f t="shared" si="9"/>
        <v>-23.294346978557506</v>
      </c>
      <c r="F3440" s="5">
        <f>'2020_1-2-4_Download'!K121</f>
        <v>-23.294346978557506</v>
      </c>
    </row>
    <row r="3441" spans="1:6">
      <c r="A3441" s="5">
        <f>'2020_1-2-4_Download'!D122</f>
        <v>2012</v>
      </c>
      <c r="B3441" s="5" t="str">
        <f>'2020_1-2-4_Download'!C122</f>
        <v>Peine</v>
      </c>
      <c r="C3441" s="147" t="str">
        <f>'2020_1-2-4_Download'!$K$8</f>
        <v>Türkei</v>
      </c>
      <c r="D3441" s="5" t="s">
        <v>181</v>
      </c>
      <c r="E3441" s="5">
        <f t="shared" si="9"/>
        <v>-14.256619144602851</v>
      </c>
      <c r="F3441" s="5">
        <f>'2020_1-2-4_Download'!K122</f>
        <v>-14.256619144602851</v>
      </c>
    </row>
    <row r="3442" spans="1:6">
      <c r="A3442" s="5">
        <f>'2020_1-2-4_Download'!D123</f>
        <v>2012</v>
      </c>
      <c r="B3442" s="5" t="str">
        <f>'2020_1-2-4_Download'!C123</f>
        <v>Wolfenbüttel</v>
      </c>
      <c r="C3442" s="147" t="str">
        <f>'2020_1-2-4_Download'!$K$8</f>
        <v>Türkei</v>
      </c>
      <c r="D3442" s="5" t="s">
        <v>181</v>
      </c>
      <c r="E3442" s="5">
        <f t="shared" si="9"/>
        <v>-24.60377358490566</v>
      </c>
      <c r="F3442" s="5">
        <f>'2020_1-2-4_Download'!K123</f>
        <v>-24.60377358490566</v>
      </c>
    </row>
    <row r="3443" spans="1:6">
      <c r="A3443" s="5">
        <f>'2020_1-2-4_Download'!D124</f>
        <v>2012</v>
      </c>
      <c r="B3443" s="5" t="str">
        <f>'2020_1-2-4_Download'!C124</f>
        <v>Göttingen</v>
      </c>
      <c r="C3443" s="147" t="str">
        <f>'2020_1-2-4_Download'!$K$8</f>
        <v>Türkei</v>
      </c>
      <c r="D3443" s="5" t="s">
        <v>181</v>
      </c>
      <c r="E3443" s="5">
        <f t="shared" si="9"/>
        <v>-16.505362280931205</v>
      </c>
      <c r="F3443" s="5">
        <f>'2020_1-2-4_Download'!K124</f>
        <v>-16.505362280931205</v>
      </c>
    </row>
    <row r="3444" spans="1:6">
      <c r="A3444" s="5">
        <f>'2020_1-2-4_Download'!D125</f>
        <v>2012</v>
      </c>
      <c r="B3444" s="5" t="str">
        <f>'2020_1-2-4_Download'!C125</f>
        <v>Statistische Region Braunschweig</v>
      </c>
      <c r="C3444" s="147" t="str">
        <f>'2020_1-2-4_Download'!$K$8</f>
        <v>Türkei</v>
      </c>
      <c r="D3444" s="5" t="s">
        <v>181</v>
      </c>
      <c r="E3444" s="5">
        <f t="shared" si="9"/>
        <v>-13.778140414642287</v>
      </c>
      <c r="F3444" s="5">
        <f>'2020_1-2-4_Download'!K125</f>
        <v>-13.778140414642287</v>
      </c>
    </row>
    <row r="3445" spans="1:6">
      <c r="A3445" s="5">
        <f>'2020_1-2-4_Download'!D126</f>
        <v>2012</v>
      </c>
      <c r="B3445" s="5" t="str">
        <f>'2020_1-2-4_Download'!C126</f>
        <v>Hannover  Region</v>
      </c>
      <c r="C3445" s="147" t="str">
        <f>'2020_1-2-4_Download'!$K$8</f>
        <v>Türkei</v>
      </c>
      <c r="D3445" s="5" t="s">
        <v>181</v>
      </c>
      <c r="E3445" s="5">
        <f t="shared" si="9"/>
        <v>-8.4144247281053239</v>
      </c>
      <c r="F3445" s="5">
        <f>'2020_1-2-4_Download'!K126</f>
        <v>-8.4144247281053239</v>
      </c>
    </row>
    <row r="3446" spans="1:6">
      <c r="A3446" s="5">
        <f>'2020_1-2-4_Download'!D127</f>
        <v>2012</v>
      </c>
      <c r="B3446" s="5" t="str">
        <f>'2020_1-2-4_Download'!C127</f>
        <v>dav. Hannover  Lhst.</v>
      </c>
      <c r="C3446" s="147" t="str">
        <f>'2020_1-2-4_Download'!$K$8</f>
        <v>Türkei</v>
      </c>
      <c r="D3446" s="5" t="s">
        <v>181</v>
      </c>
      <c r="E3446" s="5">
        <f t="shared" si="9"/>
        <v>-8.5994832041343674</v>
      </c>
      <c r="F3446" s="5">
        <f>'2020_1-2-4_Download'!K127</f>
        <v>-8.5994832041343674</v>
      </c>
    </row>
    <row r="3447" spans="1:6">
      <c r="A3447" s="5">
        <f>'2020_1-2-4_Download'!D128</f>
        <v>2012</v>
      </c>
      <c r="B3447" s="5" t="str">
        <f>'2020_1-2-4_Download'!C128</f>
        <v>dav. Hannover  Umland</v>
      </c>
      <c r="C3447" s="147" t="str">
        <f>'2020_1-2-4_Download'!$K$8</f>
        <v>Türkei</v>
      </c>
      <c r="D3447" s="5" t="s">
        <v>181</v>
      </c>
      <c r="E3447" s="5">
        <f t="shared" si="9"/>
        <v>-8.0684124069958454</v>
      </c>
      <c r="F3447" s="5">
        <f>'2020_1-2-4_Download'!K128</f>
        <v>-8.0684124069958454</v>
      </c>
    </row>
    <row r="3448" spans="1:6">
      <c r="A3448" s="5">
        <f>'2020_1-2-4_Download'!D129</f>
        <v>2012</v>
      </c>
      <c r="B3448" s="5" t="str">
        <f>'2020_1-2-4_Download'!C129</f>
        <v>Diepholz</v>
      </c>
      <c r="C3448" s="147" t="str">
        <f>'2020_1-2-4_Download'!$K$8</f>
        <v>Türkei</v>
      </c>
      <c r="D3448" s="5" t="s">
        <v>181</v>
      </c>
      <c r="E3448" s="5">
        <f t="shared" si="9"/>
        <v>-12.024608501118568</v>
      </c>
      <c r="F3448" s="5">
        <f>'2020_1-2-4_Download'!K129</f>
        <v>-12.024608501118568</v>
      </c>
    </row>
    <row r="3449" spans="1:6">
      <c r="A3449" s="5">
        <f>'2020_1-2-4_Download'!D130</f>
        <v>2012</v>
      </c>
      <c r="B3449" s="5" t="str">
        <f>'2020_1-2-4_Download'!C130</f>
        <v>Hameln-Pyrmont</v>
      </c>
      <c r="C3449" s="147" t="str">
        <f>'2020_1-2-4_Download'!$K$8</f>
        <v>Türkei</v>
      </c>
      <c r="D3449" s="5" t="s">
        <v>181</v>
      </c>
      <c r="E3449" s="5">
        <f t="shared" si="9"/>
        <v>-11.61130083824899</v>
      </c>
      <c r="F3449" s="5">
        <f>'2020_1-2-4_Download'!K130</f>
        <v>-11.61130083824899</v>
      </c>
    </row>
    <row r="3450" spans="1:6">
      <c r="A3450" s="5">
        <f>'2020_1-2-4_Download'!D131</f>
        <v>2012</v>
      </c>
      <c r="B3450" s="5" t="str">
        <f>'2020_1-2-4_Download'!C131</f>
        <v>Hildesheim</v>
      </c>
      <c r="C3450" s="147" t="str">
        <f>'2020_1-2-4_Download'!$K$8</f>
        <v>Türkei</v>
      </c>
      <c r="D3450" s="5" t="s">
        <v>181</v>
      </c>
      <c r="E3450" s="5">
        <f t="shared" si="9"/>
        <v>-17.871727119865483</v>
      </c>
      <c r="F3450" s="5">
        <f>'2020_1-2-4_Download'!K131</f>
        <v>-17.871727119865483</v>
      </c>
    </row>
    <row r="3451" spans="1:6">
      <c r="A3451" s="5">
        <f>'2020_1-2-4_Download'!D132</f>
        <v>2012</v>
      </c>
      <c r="B3451" s="5" t="str">
        <f>'2020_1-2-4_Download'!C132</f>
        <v>Holzminden</v>
      </c>
      <c r="C3451" s="147" t="str">
        <f>'2020_1-2-4_Download'!$K$8</f>
        <v>Türkei</v>
      </c>
      <c r="D3451" s="5" t="s">
        <v>181</v>
      </c>
      <c r="E3451" s="5">
        <f t="shared" si="9"/>
        <v>-18.523985239852397</v>
      </c>
      <c r="F3451" s="5">
        <f>'2020_1-2-4_Download'!K132</f>
        <v>-18.523985239852397</v>
      </c>
    </row>
    <row r="3452" spans="1:6">
      <c r="A3452" s="5">
        <f>'2020_1-2-4_Download'!D133</f>
        <v>2012</v>
      </c>
      <c r="B3452" s="5" t="str">
        <f>'2020_1-2-4_Download'!C133</f>
        <v>Nienburg (Weser)</v>
      </c>
      <c r="C3452" s="147" t="str">
        <f>'2020_1-2-4_Download'!$K$8</f>
        <v>Türkei</v>
      </c>
      <c r="D3452" s="5" t="s">
        <v>181</v>
      </c>
      <c r="E3452" s="5">
        <f t="shared" si="9"/>
        <v>-23.941532258064516</v>
      </c>
      <c r="F3452" s="5">
        <f>'2020_1-2-4_Download'!K133</f>
        <v>-23.941532258064516</v>
      </c>
    </row>
    <row r="3453" spans="1:6">
      <c r="A3453" s="5">
        <f>'2020_1-2-4_Download'!D134</f>
        <v>2012</v>
      </c>
      <c r="B3453" s="5" t="str">
        <f>'2020_1-2-4_Download'!C134</f>
        <v>Schaumburg</v>
      </c>
      <c r="C3453" s="147" t="str">
        <f>'2020_1-2-4_Download'!$K$8</f>
        <v>Türkei</v>
      </c>
      <c r="D3453" s="5" t="s">
        <v>181</v>
      </c>
      <c r="E3453" s="5">
        <f t="shared" si="9"/>
        <v>-22.222222222222221</v>
      </c>
      <c r="F3453" s="5">
        <f>'2020_1-2-4_Download'!K134</f>
        <v>-22.222222222222221</v>
      </c>
    </row>
    <row r="3454" spans="1:6">
      <c r="A3454" s="5">
        <f>'2020_1-2-4_Download'!D135</f>
        <v>2012</v>
      </c>
      <c r="B3454" s="5" t="str">
        <f>'2020_1-2-4_Download'!C135</f>
        <v>Statistische Region Hannover</v>
      </c>
      <c r="C3454" s="147" t="str">
        <f>'2020_1-2-4_Download'!$K$8</f>
        <v>Türkei</v>
      </c>
      <c r="D3454" s="5" t="s">
        <v>181</v>
      </c>
      <c r="E3454" s="5">
        <f t="shared" si="9"/>
        <v>-11.570576540755468</v>
      </c>
      <c r="F3454" s="5">
        <f>'2020_1-2-4_Download'!K135</f>
        <v>-11.570576540755468</v>
      </c>
    </row>
    <row r="3455" spans="1:6">
      <c r="A3455" s="5">
        <f>'2020_1-2-4_Download'!D136</f>
        <v>2012</v>
      </c>
      <c r="B3455" s="5" t="str">
        <f>'2020_1-2-4_Download'!C136</f>
        <v>Celle</v>
      </c>
      <c r="C3455" s="147" t="str">
        <f>'2020_1-2-4_Download'!$K$8</f>
        <v>Türkei</v>
      </c>
      <c r="D3455" s="5" t="s">
        <v>181</v>
      </c>
      <c r="E3455" s="5">
        <f t="shared" si="9"/>
        <v>-28.039702233250619</v>
      </c>
      <c r="F3455" s="5">
        <f>'2020_1-2-4_Download'!K136</f>
        <v>-28.039702233250619</v>
      </c>
    </row>
    <row r="3456" spans="1:6">
      <c r="A3456" s="5">
        <f>'2020_1-2-4_Download'!D137</f>
        <v>2012</v>
      </c>
      <c r="B3456" s="5" t="str">
        <f>'2020_1-2-4_Download'!C137</f>
        <v>Cuxhaven</v>
      </c>
      <c r="C3456" s="147" t="str">
        <f>'2020_1-2-4_Download'!$K$8</f>
        <v>Türkei</v>
      </c>
      <c r="D3456" s="5" t="s">
        <v>181</v>
      </c>
      <c r="E3456" s="5">
        <f t="shared" si="9"/>
        <v>-19.635099913119028</v>
      </c>
      <c r="F3456" s="5">
        <f>'2020_1-2-4_Download'!K137</f>
        <v>-19.635099913119028</v>
      </c>
    </row>
    <row r="3457" spans="1:6">
      <c r="A3457" s="5">
        <f>'2020_1-2-4_Download'!D138</f>
        <v>2012</v>
      </c>
      <c r="B3457" s="5" t="str">
        <f>'2020_1-2-4_Download'!C138</f>
        <v>Harburg</v>
      </c>
      <c r="C3457" s="147" t="str">
        <f>'2020_1-2-4_Download'!$K$8</f>
        <v>Türkei</v>
      </c>
      <c r="D3457" s="5" t="s">
        <v>181</v>
      </c>
      <c r="E3457" s="5">
        <f t="shared" si="9"/>
        <v>-15.626930203829524</v>
      </c>
      <c r="F3457" s="5">
        <f>'2020_1-2-4_Download'!K138</f>
        <v>-15.626930203829524</v>
      </c>
    </row>
    <row r="3458" spans="1:6">
      <c r="A3458" s="5">
        <f>'2020_1-2-4_Download'!D139</f>
        <v>2012</v>
      </c>
      <c r="B3458" s="5" t="str">
        <f>'2020_1-2-4_Download'!C139</f>
        <v>Lüchow-Dannenberg</v>
      </c>
      <c r="C3458" s="147" t="str">
        <f>'2020_1-2-4_Download'!$K$8</f>
        <v>Türkei</v>
      </c>
      <c r="D3458" s="5" t="s">
        <v>181</v>
      </c>
      <c r="E3458" s="5">
        <f t="shared" si="9"/>
        <v>-8.6538461538461533</v>
      </c>
      <c r="F3458" s="5">
        <f>'2020_1-2-4_Download'!K139</f>
        <v>-8.6538461538461533</v>
      </c>
    </row>
    <row r="3459" spans="1:6">
      <c r="A3459" s="5">
        <f>'2020_1-2-4_Download'!D140</f>
        <v>2012</v>
      </c>
      <c r="B3459" s="5" t="str">
        <f>'2020_1-2-4_Download'!C140</f>
        <v>Lüneburg</v>
      </c>
      <c r="C3459" s="147" t="str">
        <f>'2020_1-2-4_Download'!$K$8</f>
        <v>Türkei</v>
      </c>
      <c r="D3459" s="5" t="s">
        <v>181</v>
      </c>
      <c r="E3459" s="5">
        <f t="shared" si="9"/>
        <v>-17.587939698492463</v>
      </c>
      <c r="F3459" s="5">
        <f>'2020_1-2-4_Download'!K140</f>
        <v>-17.587939698492463</v>
      </c>
    </row>
    <row r="3460" spans="1:6">
      <c r="A3460" s="5">
        <f>'2020_1-2-4_Download'!D141</f>
        <v>2012</v>
      </c>
      <c r="B3460" s="5" t="str">
        <f>'2020_1-2-4_Download'!C141</f>
        <v>Osterholz</v>
      </c>
      <c r="C3460" s="147" t="str">
        <f>'2020_1-2-4_Download'!$K$8</f>
        <v>Türkei</v>
      </c>
      <c r="D3460" s="5" t="s">
        <v>181</v>
      </c>
      <c r="E3460" s="5">
        <f t="shared" si="9"/>
        <v>-18.75</v>
      </c>
      <c r="F3460" s="5">
        <f>'2020_1-2-4_Download'!K141</f>
        <v>-18.75</v>
      </c>
    </row>
    <row r="3461" spans="1:6">
      <c r="A3461" s="5">
        <f>'2020_1-2-4_Download'!D142</f>
        <v>2012</v>
      </c>
      <c r="B3461" s="5" t="str">
        <f>'2020_1-2-4_Download'!C142</f>
        <v>Rotenburg (Wümme)</v>
      </c>
      <c r="C3461" s="147" t="str">
        <f>'2020_1-2-4_Download'!$K$8</f>
        <v>Türkei</v>
      </c>
      <c r="D3461" s="5" t="s">
        <v>181</v>
      </c>
      <c r="E3461" s="5">
        <f t="shared" si="9"/>
        <v>-22.5</v>
      </c>
      <c r="F3461" s="5">
        <f>'2020_1-2-4_Download'!K142</f>
        <v>-22.5</v>
      </c>
    </row>
    <row r="3462" spans="1:6">
      <c r="A3462" s="5">
        <f>'2020_1-2-4_Download'!D143</f>
        <v>2012</v>
      </c>
      <c r="B3462" s="5" t="str">
        <f>'2020_1-2-4_Download'!C143</f>
        <v>Heidekreis</v>
      </c>
      <c r="C3462" s="147" t="str">
        <f>'2020_1-2-4_Download'!$K$8</f>
        <v>Türkei</v>
      </c>
      <c r="D3462" s="5" t="s">
        <v>181</v>
      </c>
      <c r="E3462" s="5">
        <f t="shared" si="9"/>
        <v>-24.286815728604473</v>
      </c>
      <c r="F3462" s="5">
        <f>'2020_1-2-4_Download'!K143</f>
        <v>-24.286815728604473</v>
      </c>
    </row>
    <row r="3463" spans="1:6">
      <c r="A3463" s="5">
        <f>'2020_1-2-4_Download'!D144</f>
        <v>2012</v>
      </c>
      <c r="B3463" s="5" t="str">
        <f>'2020_1-2-4_Download'!C144</f>
        <v>Stade</v>
      </c>
      <c r="C3463" s="147" t="str">
        <f>'2020_1-2-4_Download'!$K$8</f>
        <v>Türkei</v>
      </c>
      <c r="D3463" s="5" t="s">
        <v>181</v>
      </c>
      <c r="E3463" s="5">
        <f t="shared" si="9"/>
        <v>-6.7822539520652727</v>
      </c>
      <c r="F3463" s="5">
        <f>'2020_1-2-4_Download'!K144</f>
        <v>-6.7822539520652727</v>
      </c>
    </row>
    <row r="3464" spans="1:6">
      <c r="A3464" s="5">
        <f>'2020_1-2-4_Download'!D145</f>
        <v>2012</v>
      </c>
      <c r="B3464" s="5" t="str">
        <f>'2020_1-2-4_Download'!C145</f>
        <v>Uelzen</v>
      </c>
      <c r="C3464" s="147" t="str">
        <f>'2020_1-2-4_Download'!$K$8</f>
        <v>Türkei</v>
      </c>
      <c r="D3464" s="5" t="s">
        <v>181</v>
      </c>
      <c r="E3464" s="5">
        <f t="shared" si="9"/>
        <v>-31.179775280898877</v>
      </c>
      <c r="F3464" s="5">
        <f>'2020_1-2-4_Download'!K145</f>
        <v>-31.179775280898877</v>
      </c>
    </row>
    <row r="3465" spans="1:6">
      <c r="A3465" s="5">
        <f>'2020_1-2-4_Download'!D146</f>
        <v>2012</v>
      </c>
      <c r="B3465" s="5" t="str">
        <f>'2020_1-2-4_Download'!C146</f>
        <v>Verden</v>
      </c>
      <c r="C3465" s="147" t="str">
        <f>'2020_1-2-4_Download'!$K$8</f>
        <v>Türkei</v>
      </c>
      <c r="D3465" s="5" t="s">
        <v>181</v>
      </c>
      <c r="E3465" s="5">
        <f t="shared" si="9"/>
        <v>-20.587084148727985</v>
      </c>
      <c r="F3465" s="5">
        <f>'2020_1-2-4_Download'!K146</f>
        <v>-20.587084148727985</v>
      </c>
    </row>
    <row r="3466" spans="1:6">
      <c r="A3466" s="5">
        <f>'2020_1-2-4_Download'!D147</f>
        <v>2012</v>
      </c>
      <c r="B3466" s="5" t="str">
        <f>'2020_1-2-4_Download'!C147</f>
        <v>Statistische Region Lüneburg</v>
      </c>
      <c r="C3466" s="147" t="str">
        <f>'2020_1-2-4_Download'!$K$8</f>
        <v>Türkei</v>
      </c>
      <c r="D3466" s="5" t="s">
        <v>181</v>
      </c>
      <c r="E3466" s="5">
        <f t="shared" si="9"/>
        <v>-19.634955752212388</v>
      </c>
      <c r="F3466" s="5">
        <f>'2020_1-2-4_Download'!K147</f>
        <v>-19.634955752212388</v>
      </c>
    </row>
    <row r="3467" spans="1:6">
      <c r="A3467" s="5">
        <f>'2020_1-2-4_Download'!D148</f>
        <v>2012</v>
      </c>
      <c r="B3467" s="5" t="str">
        <f>'2020_1-2-4_Download'!C148</f>
        <v>Delmenhorst  Stadt</v>
      </c>
      <c r="C3467" s="147" t="str">
        <f>'2020_1-2-4_Download'!$K$8</f>
        <v>Türkei</v>
      </c>
      <c r="D3467" s="5" t="s">
        <v>181</v>
      </c>
      <c r="E3467" s="5">
        <f t="shared" si="9"/>
        <v>-19.387432901799812</v>
      </c>
      <c r="F3467" s="5">
        <f>'2020_1-2-4_Download'!K148</f>
        <v>-19.387432901799812</v>
      </c>
    </row>
    <row r="3468" spans="1:6">
      <c r="A3468" s="5">
        <f>'2020_1-2-4_Download'!D149</f>
        <v>2012</v>
      </c>
      <c r="B3468" s="5" t="str">
        <f>'2020_1-2-4_Download'!C149</f>
        <v>Emden  Stadt</v>
      </c>
      <c r="C3468" s="147" t="str">
        <f>'2020_1-2-4_Download'!$K$8</f>
        <v>Türkei</v>
      </c>
      <c r="D3468" s="5" t="s">
        <v>181</v>
      </c>
      <c r="E3468" s="5">
        <f t="shared" si="9"/>
        <v>-9.3833780160857909</v>
      </c>
      <c r="F3468" s="5">
        <f>'2020_1-2-4_Download'!K149</f>
        <v>-9.3833780160857909</v>
      </c>
    </row>
    <row r="3469" spans="1:6">
      <c r="A3469" s="5">
        <f>'2020_1-2-4_Download'!D150</f>
        <v>2012</v>
      </c>
      <c r="B3469" s="5" t="str">
        <f>'2020_1-2-4_Download'!C150</f>
        <v>Oldenburg(Oldb)  Stadt</v>
      </c>
      <c r="C3469" s="147" t="str">
        <f>'2020_1-2-4_Download'!$K$8</f>
        <v>Türkei</v>
      </c>
      <c r="D3469" s="5" t="s">
        <v>181</v>
      </c>
      <c r="E3469" s="5">
        <f t="shared" si="9"/>
        <v>-18.998596162845111</v>
      </c>
      <c r="F3469" s="5">
        <f>'2020_1-2-4_Download'!K150</f>
        <v>-18.998596162845111</v>
      </c>
    </row>
    <row r="3470" spans="1:6">
      <c r="A3470" s="5">
        <f>'2020_1-2-4_Download'!D151</f>
        <v>2012</v>
      </c>
      <c r="B3470" s="5" t="str">
        <f>'2020_1-2-4_Download'!C151</f>
        <v>Osnabrück  Stadt</v>
      </c>
      <c r="C3470" s="147" t="str">
        <f>'2020_1-2-4_Download'!$K$8</f>
        <v>Türkei</v>
      </c>
      <c r="D3470" s="5" t="s">
        <v>181</v>
      </c>
      <c r="E3470" s="5">
        <f t="shared" si="9"/>
        <v>-10.893246187363834</v>
      </c>
      <c r="F3470" s="5">
        <f>'2020_1-2-4_Download'!K151</f>
        <v>-10.893246187363834</v>
      </c>
    </row>
    <row r="3471" spans="1:6">
      <c r="A3471" s="5">
        <f>'2020_1-2-4_Download'!D152</f>
        <v>2012</v>
      </c>
      <c r="B3471" s="5" t="str">
        <f>'2020_1-2-4_Download'!C152</f>
        <v>Wilhelmshaven  Stadt</v>
      </c>
      <c r="C3471" s="147" t="str">
        <f>'2020_1-2-4_Download'!$K$8</f>
        <v>Türkei</v>
      </c>
      <c r="D3471" s="5" t="s">
        <v>181</v>
      </c>
      <c r="E3471" s="5">
        <f t="shared" si="9"/>
        <v>-22.286541244573083</v>
      </c>
      <c r="F3471" s="5">
        <f>'2020_1-2-4_Download'!K152</f>
        <v>-22.286541244573083</v>
      </c>
    </row>
    <row r="3472" spans="1:6">
      <c r="A3472" s="5">
        <f>'2020_1-2-4_Download'!D153</f>
        <v>2012</v>
      </c>
      <c r="B3472" s="5" t="str">
        <f>'2020_1-2-4_Download'!C153</f>
        <v>Ammerland</v>
      </c>
      <c r="C3472" s="147" t="str">
        <f>'2020_1-2-4_Download'!$K$8</f>
        <v>Türkei</v>
      </c>
      <c r="D3472" s="5" t="s">
        <v>181</v>
      </c>
      <c r="E3472" s="5">
        <f t="shared" si="9"/>
        <v>-22.853185595567869</v>
      </c>
      <c r="F3472" s="5">
        <f>'2020_1-2-4_Download'!K153</f>
        <v>-22.853185595567869</v>
      </c>
    </row>
    <row r="3473" spans="1:6">
      <c r="A3473" s="5">
        <f>'2020_1-2-4_Download'!D154</f>
        <v>2012</v>
      </c>
      <c r="B3473" s="5" t="str">
        <f>'2020_1-2-4_Download'!C154</f>
        <v>Aurich</v>
      </c>
      <c r="C3473" s="147" t="str">
        <f>'2020_1-2-4_Download'!$K$8</f>
        <v>Türkei</v>
      </c>
      <c r="D3473" s="5" t="s">
        <v>181</v>
      </c>
      <c r="E3473" s="5">
        <f t="shared" si="9"/>
        <v>-21.136363636363637</v>
      </c>
      <c r="F3473" s="5">
        <f>'2020_1-2-4_Download'!K154</f>
        <v>-21.136363636363637</v>
      </c>
    </row>
    <row r="3474" spans="1:6">
      <c r="A3474" s="5">
        <f>'2020_1-2-4_Download'!D155</f>
        <v>2012</v>
      </c>
      <c r="B3474" s="5" t="str">
        <f>'2020_1-2-4_Download'!C155</f>
        <v>Cloppenburg</v>
      </c>
      <c r="C3474" s="147" t="str">
        <f>'2020_1-2-4_Download'!$K$8</f>
        <v>Türkei</v>
      </c>
      <c r="D3474" s="5" t="s">
        <v>181</v>
      </c>
      <c r="E3474" s="5">
        <f t="shared" si="9"/>
        <v>-15.953307392996109</v>
      </c>
      <c r="F3474" s="5">
        <f>'2020_1-2-4_Download'!K155</f>
        <v>-15.953307392996109</v>
      </c>
    </row>
    <row r="3475" spans="1:6">
      <c r="A3475" s="5">
        <f>'2020_1-2-4_Download'!D156</f>
        <v>2012</v>
      </c>
      <c r="B3475" s="5" t="str">
        <f>'2020_1-2-4_Download'!C156</f>
        <v>Emsland</v>
      </c>
      <c r="C3475" s="147" t="str">
        <f>'2020_1-2-4_Download'!$K$8</f>
        <v>Türkei</v>
      </c>
      <c r="D3475" s="5" t="s">
        <v>181</v>
      </c>
      <c r="E3475" s="5">
        <f t="shared" si="9"/>
        <v>-18.853820598006646</v>
      </c>
      <c r="F3475" s="5">
        <f>'2020_1-2-4_Download'!K156</f>
        <v>-18.853820598006646</v>
      </c>
    </row>
    <row r="3476" spans="1:6">
      <c r="A3476" s="5">
        <f>'2020_1-2-4_Download'!D157</f>
        <v>2012</v>
      </c>
      <c r="B3476" s="5" t="str">
        <f>'2020_1-2-4_Download'!C157</f>
        <v>Friesland</v>
      </c>
      <c r="C3476" s="147" t="str">
        <f>'2020_1-2-4_Download'!$K$8</f>
        <v>Türkei</v>
      </c>
      <c r="D3476" s="5" t="s">
        <v>181</v>
      </c>
      <c r="E3476" s="5">
        <f t="shared" si="9"/>
        <v>-24.347826086956523</v>
      </c>
      <c r="F3476" s="5">
        <f>'2020_1-2-4_Download'!K157</f>
        <v>-24.347826086956523</v>
      </c>
    </row>
    <row r="3477" spans="1:6">
      <c r="A3477" s="5">
        <f>'2020_1-2-4_Download'!D158</f>
        <v>2012</v>
      </c>
      <c r="B3477" s="5" t="str">
        <f>'2020_1-2-4_Download'!C158</f>
        <v>Grafschaft Bentheim</v>
      </c>
      <c r="C3477" s="147" t="str">
        <f>'2020_1-2-4_Download'!$K$8</f>
        <v>Türkei</v>
      </c>
      <c r="D3477" s="5" t="s">
        <v>181</v>
      </c>
      <c r="E3477" s="5">
        <f t="shared" si="9"/>
        <v>-18.857142857142858</v>
      </c>
      <c r="F3477" s="5">
        <f>'2020_1-2-4_Download'!K158</f>
        <v>-18.857142857142858</v>
      </c>
    </row>
    <row r="3478" spans="1:6">
      <c r="A3478" s="5">
        <f>'2020_1-2-4_Download'!D159</f>
        <v>2012</v>
      </c>
      <c r="B3478" s="5" t="str">
        <f>'2020_1-2-4_Download'!C159</f>
        <v>Leer</v>
      </c>
      <c r="C3478" s="147" t="str">
        <f>'2020_1-2-4_Download'!$K$8</f>
        <v>Türkei</v>
      </c>
      <c r="D3478" s="5" t="s">
        <v>181</v>
      </c>
      <c r="E3478" s="5">
        <f t="shared" si="9"/>
        <v>-37.402190923317683</v>
      </c>
      <c r="F3478" s="5">
        <f>'2020_1-2-4_Download'!K159</f>
        <v>-37.402190923317683</v>
      </c>
    </row>
    <row r="3479" spans="1:6">
      <c r="A3479" s="5">
        <f>'2020_1-2-4_Download'!D160</f>
        <v>2012</v>
      </c>
      <c r="B3479" s="5" t="str">
        <f>'2020_1-2-4_Download'!C160</f>
        <v>Oldenburg</v>
      </c>
      <c r="C3479" s="147" t="str">
        <f>'2020_1-2-4_Download'!$K$8</f>
        <v>Türkei</v>
      </c>
      <c r="D3479" s="5" t="s">
        <v>181</v>
      </c>
      <c r="E3479" s="5">
        <f t="shared" si="9"/>
        <v>-22.488038277511961</v>
      </c>
      <c r="F3479" s="5">
        <f>'2020_1-2-4_Download'!K160</f>
        <v>-22.488038277511961</v>
      </c>
    </row>
    <row r="3480" spans="1:6">
      <c r="A3480" s="5">
        <f>'2020_1-2-4_Download'!D161</f>
        <v>2012</v>
      </c>
      <c r="B3480" s="5" t="str">
        <f>'2020_1-2-4_Download'!C161</f>
        <v>Osnabrück</v>
      </c>
      <c r="C3480" s="147" t="str">
        <f>'2020_1-2-4_Download'!$K$8</f>
        <v>Türkei</v>
      </c>
      <c r="D3480" s="5" t="s">
        <v>181</v>
      </c>
      <c r="E3480" s="5">
        <f t="shared" si="9"/>
        <v>-13.680781758957655</v>
      </c>
      <c r="F3480" s="5">
        <f>'2020_1-2-4_Download'!K161</f>
        <v>-13.680781758957655</v>
      </c>
    </row>
    <row r="3481" spans="1:6">
      <c r="A3481" s="5">
        <f>'2020_1-2-4_Download'!D162</f>
        <v>2012</v>
      </c>
      <c r="B3481" s="5" t="str">
        <f>'2020_1-2-4_Download'!C162</f>
        <v>Vechta</v>
      </c>
      <c r="C3481" s="147" t="str">
        <f>'2020_1-2-4_Download'!$K$8</f>
        <v>Türkei</v>
      </c>
      <c r="D3481" s="5" t="s">
        <v>181</v>
      </c>
      <c r="E3481" s="5">
        <f t="shared" si="9"/>
        <v>-12.917594654788418</v>
      </c>
      <c r="F3481" s="5">
        <f>'2020_1-2-4_Download'!K162</f>
        <v>-12.917594654788418</v>
      </c>
    </row>
    <row r="3482" spans="1:6">
      <c r="A3482" s="5">
        <f>'2020_1-2-4_Download'!D163</f>
        <v>2012</v>
      </c>
      <c r="B3482" s="5" t="str">
        <f>'2020_1-2-4_Download'!C163</f>
        <v>Wesermarsch</v>
      </c>
      <c r="C3482" s="147" t="str">
        <f>'2020_1-2-4_Download'!$K$8</f>
        <v>Türkei</v>
      </c>
      <c r="D3482" s="5" t="s">
        <v>181</v>
      </c>
      <c r="E3482" s="5">
        <f t="shared" si="9"/>
        <v>-23.062261753494283</v>
      </c>
      <c r="F3482" s="5">
        <f>'2020_1-2-4_Download'!K163</f>
        <v>-23.062261753494283</v>
      </c>
    </row>
    <row r="3483" spans="1:6">
      <c r="A3483" s="5">
        <f>'2020_1-2-4_Download'!D164</f>
        <v>2012</v>
      </c>
      <c r="B3483" s="5" t="str">
        <f>'2020_1-2-4_Download'!C164</f>
        <v>Wittmund</v>
      </c>
      <c r="C3483" s="147" t="str">
        <f>'2020_1-2-4_Download'!$K$8</f>
        <v>Türkei</v>
      </c>
      <c r="D3483" s="5" t="s">
        <v>181</v>
      </c>
      <c r="E3483" s="5">
        <f t="shared" si="9"/>
        <v>-36.585365853658537</v>
      </c>
      <c r="F3483" s="5">
        <f>'2020_1-2-4_Download'!K164</f>
        <v>-36.585365853658537</v>
      </c>
    </row>
    <row r="3484" spans="1:6">
      <c r="A3484" s="5">
        <f>'2020_1-2-4_Download'!D165</f>
        <v>2012</v>
      </c>
      <c r="B3484" s="5" t="str">
        <f>'2020_1-2-4_Download'!C165</f>
        <v>Statistische Region Weser-Ems</v>
      </c>
      <c r="C3484" s="147" t="str">
        <f>'2020_1-2-4_Download'!$K$8</f>
        <v>Türkei</v>
      </c>
      <c r="D3484" s="5" t="s">
        <v>181</v>
      </c>
      <c r="E3484" s="5">
        <f t="shared" si="9"/>
        <v>-17.408939400024096</v>
      </c>
      <c r="F3484" s="5">
        <f>'2020_1-2-4_Download'!K165</f>
        <v>-17.408939400024096</v>
      </c>
    </row>
    <row r="3485" spans="1:6">
      <c r="A3485" s="5">
        <f>'2020_1-2-4_Download'!D166</f>
        <v>2012</v>
      </c>
      <c r="B3485" s="5" t="str">
        <f>'2020_1-2-4_Download'!C166</f>
        <v>Niedersachsen</v>
      </c>
      <c r="C3485" s="147" t="str">
        <f>'2020_1-2-4_Download'!$K$8</f>
        <v>Türkei</v>
      </c>
      <c r="D3485" s="5" t="s">
        <v>181</v>
      </c>
      <c r="E3485" s="5">
        <f t="shared" si="9"/>
        <v>-14.45187189734583</v>
      </c>
      <c r="F3485" s="5">
        <f>'2020_1-2-4_Download'!K166</f>
        <v>-14.45187189734583</v>
      </c>
    </row>
    <row r="3486" spans="1:6">
      <c r="A3486" s="5">
        <f>'2020_1-2-4_Download'!D167</f>
        <v>2013</v>
      </c>
      <c r="B3486" s="5" t="str">
        <f>'2020_1-2-4_Download'!C167</f>
        <v>Braunschweig  Stadt</v>
      </c>
      <c r="C3486" s="147" t="str">
        <f>'2020_1-2-4_Download'!$K$8</f>
        <v>Türkei</v>
      </c>
      <c r="D3486" s="5" t="s">
        <v>181</v>
      </c>
      <c r="E3486" s="5">
        <f t="shared" si="9"/>
        <v>-10.710088970958536</v>
      </c>
      <c r="F3486" s="5">
        <f>'2020_1-2-4_Download'!K167</f>
        <v>-10.710088970958536</v>
      </c>
    </row>
    <row r="3487" spans="1:6">
      <c r="A3487" s="5">
        <f>'2020_1-2-4_Download'!D168</f>
        <v>2013</v>
      </c>
      <c r="B3487" s="5" t="str">
        <f>'2020_1-2-4_Download'!C168</f>
        <v>Salzgitter  Stadt</v>
      </c>
      <c r="C3487" s="147" t="str">
        <f>'2020_1-2-4_Download'!$K$8</f>
        <v>Türkei</v>
      </c>
      <c r="D3487" s="5" t="s">
        <v>181</v>
      </c>
      <c r="E3487" s="5">
        <f t="shared" si="9"/>
        <v>-13.528481012658228</v>
      </c>
      <c r="F3487" s="5">
        <f>'2020_1-2-4_Download'!K168</f>
        <v>-13.528481012658228</v>
      </c>
    </row>
    <row r="3488" spans="1:6">
      <c r="A3488" s="5">
        <f>'2020_1-2-4_Download'!D169</f>
        <v>2013</v>
      </c>
      <c r="B3488" s="5" t="str">
        <f>'2020_1-2-4_Download'!C169</f>
        <v>Wolfsburg  Stadt</v>
      </c>
      <c r="C3488" s="147" t="str">
        <f>'2020_1-2-4_Download'!$K$8</f>
        <v>Türkei</v>
      </c>
      <c r="D3488" s="5" t="s">
        <v>181</v>
      </c>
      <c r="E3488" s="5" t="str">
        <f t="shared" si="9"/>
        <v>+6,54044750430293</v>
      </c>
      <c r="F3488" s="5">
        <f>'2020_1-2-4_Download'!K169</f>
        <v>6.540447504302926</v>
      </c>
    </row>
    <row r="3489" spans="1:6">
      <c r="A3489" s="5">
        <f>'2020_1-2-4_Download'!D170</f>
        <v>2013</v>
      </c>
      <c r="B3489" s="5" t="str">
        <f>'2020_1-2-4_Download'!C170</f>
        <v>Gifhorn</v>
      </c>
      <c r="C3489" s="147" t="str">
        <f>'2020_1-2-4_Download'!$K$8</f>
        <v>Türkei</v>
      </c>
      <c r="D3489" s="5" t="s">
        <v>181</v>
      </c>
      <c r="E3489" s="5">
        <f t="shared" si="9"/>
        <v>-12.716763005780347</v>
      </c>
      <c r="F3489" s="5">
        <f>'2020_1-2-4_Download'!K170</f>
        <v>-12.716763005780347</v>
      </c>
    </row>
    <row r="3490" spans="1:6">
      <c r="A3490" s="5">
        <f>'2020_1-2-4_Download'!D171</f>
        <v>2013</v>
      </c>
      <c r="B3490" s="5" t="str">
        <f>'2020_1-2-4_Download'!C171</f>
        <v>Goslar</v>
      </c>
      <c r="C3490" s="147" t="str">
        <f>'2020_1-2-4_Download'!$K$8</f>
        <v>Türkei</v>
      </c>
      <c r="D3490" s="5" t="s">
        <v>181</v>
      </c>
      <c r="E3490" s="5">
        <f t="shared" si="9"/>
        <v>-17.768595041322314</v>
      </c>
      <c r="F3490" s="5">
        <f>'2020_1-2-4_Download'!K171</f>
        <v>-17.768595041322314</v>
      </c>
    </row>
    <row r="3491" spans="1:6">
      <c r="A3491" s="5">
        <f>'2020_1-2-4_Download'!D172</f>
        <v>2013</v>
      </c>
      <c r="B3491" s="5" t="str">
        <f>'2020_1-2-4_Download'!C172</f>
        <v>Helmstedt</v>
      </c>
      <c r="C3491" s="147" t="str">
        <f>'2020_1-2-4_Download'!$K$8</f>
        <v>Türkei</v>
      </c>
      <c r="D3491" s="5" t="s">
        <v>181</v>
      </c>
      <c r="E3491" s="5">
        <f t="shared" si="9"/>
        <v>-20.418848167539267</v>
      </c>
      <c r="F3491" s="5">
        <f>'2020_1-2-4_Download'!K172</f>
        <v>-20.418848167539267</v>
      </c>
    </row>
    <row r="3492" spans="1:6">
      <c r="A3492" s="5">
        <f>'2020_1-2-4_Download'!D173</f>
        <v>2013</v>
      </c>
      <c r="B3492" s="5" t="str">
        <f>'2020_1-2-4_Download'!C173</f>
        <v>Northeim</v>
      </c>
      <c r="C3492" s="147" t="str">
        <f>'2020_1-2-4_Download'!$K$8</f>
        <v>Türkei</v>
      </c>
      <c r="D3492" s="5" t="s">
        <v>181</v>
      </c>
      <c r="E3492" s="5">
        <f t="shared" si="9"/>
        <v>-26.900584795321638</v>
      </c>
      <c r="F3492" s="5">
        <f>'2020_1-2-4_Download'!K173</f>
        <v>-26.900584795321638</v>
      </c>
    </row>
    <row r="3493" spans="1:6">
      <c r="A3493" s="5">
        <f>'2020_1-2-4_Download'!D174</f>
        <v>2013</v>
      </c>
      <c r="B3493" s="5" t="str">
        <f>'2020_1-2-4_Download'!C174</f>
        <v>Peine</v>
      </c>
      <c r="C3493" s="147" t="str">
        <f>'2020_1-2-4_Download'!$K$8</f>
        <v>Türkei</v>
      </c>
      <c r="D3493" s="5" t="s">
        <v>181</v>
      </c>
      <c r="E3493" s="5">
        <f t="shared" si="9"/>
        <v>-16.12355736591989</v>
      </c>
      <c r="F3493" s="5">
        <f>'2020_1-2-4_Download'!K174</f>
        <v>-16.12355736591989</v>
      </c>
    </row>
    <row r="3494" spans="1:6">
      <c r="A3494" s="5">
        <f>'2020_1-2-4_Download'!D175</f>
        <v>2013</v>
      </c>
      <c r="B3494" s="5" t="str">
        <f>'2020_1-2-4_Download'!C175</f>
        <v>Wolfenbüttel</v>
      </c>
      <c r="C3494" s="147" t="str">
        <f>'2020_1-2-4_Download'!$K$8</f>
        <v>Türkei</v>
      </c>
      <c r="D3494" s="5" t="s">
        <v>181</v>
      </c>
      <c r="E3494" s="5">
        <f t="shared" si="9"/>
        <v>-26.79245283018868</v>
      </c>
      <c r="F3494" s="5">
        <f>'2020_1-2-4_Download'!K175</f>
        <v>-26.79245283018868</v>
      </c>
    </row>
    <row r="3495" spans="1:6">
      <c r="A3495" s="5">
        <f>'2020_1-2-4_Download'!D176</f>
        <v>2013</v>
      </c>
      <c r="B3495" s="5" t="str">
        <f>'2020_1-2-4_Download'!C176</f>
        <v>Göttingen</v>
      </c>
      <c r="C3495" s="147" t="str">
        <f>'2020_1-2-4_Download'!$K$8</f>
        <v>Türkei</v>
      </c>
      <c r="D3495" s="5" t="s">
        <v>181</v>
      </c>
      <c r="E3495" s="5">
        <f t="shared" si="9"/>
        <v>-17.891708082657598</v>
      </c>
      <c r="F3495" s="5">
        <f>'2020_1-2-4_Download'!K176</f>
        <v>-17.891708082657598</v>
      </c>
    </row>
    <row r="3496" spans="1:6">
      <c r="A3496" s="5">
        <f>'2020_1-2-4_Download'!D177</f>
        <v>2013</v>
      </c>
      <c r="B3496" s="5" t="str">
        <f>'2020_1-2-4_Download'!C177</f>
        <v>Statistische Region Braunschweig</v>
      </c>
      <c r="C3496" s="147" t="str">
        <f>'2020_1-2-4_Download'!$K$8</f>
        <v>Türkei</v>
      </c>
      <c r="D3496" s="5" t="s">
        <v>181</v>
      </c>
      <c r="E3496" s="5">
        <f t="shared" si="9"/>
        <v>-15.076215554648963</v>
      </c>
      <c r="F3496" s="5">
        <f>'2020_1-2-4_Download'!K177</f>
        <v>-15.076215554648963</v>
      </c>
    </row>
    <row r="3497" spans="1:6">
      <c r="A3497" s="5">
        <f>'2020_1-2-4_Download'!D178</f>
        <v>2013</v>
      </c>
      <c r="B3497" s="5" t="str">
        <f>'2020_1-2-4_Download'!C178</f>
        <v>Hannover  Region</v>
      </c>
      <c r="C3497" s="147" t="str">
        <f>'2020_1-2-4_Download'!$K$8</f>
        <v>Türkei</v>
      </c>
      <c r="D3497" s="5" t="s">
        <v>181</v>
      </c>
      <c r="E3497" s="5">
        <f t="shared" si="9"/>
        <v>-9.8723862756321754</v>
      </c>
      <c r="F3497" s="5">
        <f>'2020_1-2-4_Download'!K178</f>
        <v>-9.8723862756321754</v>
      </c>
    </row>
    <row r="3498" spans="1:6">
      <c r="A3498" s="5">
        <f>'2020_1-2-4_Download'!D179</f>
        <v>2013</v>
      </c>
      <c r="B3498" s="5" t="str">
        <f>'2020_1-2-4_Download'!C179</f>
        <v>dav. Hannover  Lhst.</v>
      </c>
      <c r="C3498" s="147" t="str">
        <f>'2020_1-2-4_Download'!$K$8</f>
        <v>Türkei</v>
      </c>
      <c r="D3498" s="5" t="s">
        <v>181</v>
      </c>
      <c r="E3498" s="5">
        <f t="shared" si="9"/>
        <v>-10.444444444444445</v>
      </c>
      <c r="F3498" s="5">
        <f>'2020_1-2-4_Download'!K179</f>
        <v>-10.444444444444445</v>
      </c>
    </row>
    <row r="3499" spans="1:6">
      <c r="A3499" s="5">
        <f>'2020_1-2-4_Download'!D180</f>
        <v>2013</v>
      </c>
      <c r="B3499" s="5" t="str">
        <f>'2020_1-2-4_Download'!C180</f>
        <v>dav. Hannover  Umland</v>
      </c>
      <c r="C3499" s="147" t="str">
        <f>'2020_1-2-4_Download'!$K$8</f>
        <v>Türkei</v>
      </c>
      <c r="D3499" s="5" t="s">
        <v>181</v>
      </c>
      <c r="E3499" s="5">
        <f t="shared" si="9"/>
        <v>-8.8027828775727119</v>
      </c>
      <c r="F3499" s="5">
        <f>'2020_1-2-4_Download'!K180</f>
        <v>-8.8027828775727119</v>
      </c>
    </row>
    <row r="3500" spans="1:6">
      <c r="A3500" s="5">
        <f>'2020_1-2-4_Download'!D181</f>
        <v>2013</v>
      </c>
      <c r="B3500" s="5" t="str">
        <f>'2020_1-2-4_Download'!C181</f>
        <v>Diepholz</v>
      </c>
      <c r="C3500" s="147" t="str">
        <f>'2020_1-2-4_Download'!$K$8</f>
        <v>Türkei</v>
      </c>
      <c r="D3500" s="5" t="s">
        <v>181</v>
      </c>
      <c r="E3500" s="5">
        <f t="shared" si="9"/>
        <v>-13.478747203579418</v>
      </c>
      <c r="F3500" s="5">
        <f>'2020_1-2-4_Download'!K181</f>
        <v>-13.478747203579418</v>
      </c>
    </row>
    <row r="3501" spans="1:6">
      <c r="A3501" s="5">
        <f>'2020_1-2-4_Download'!D182</f>
        <v>2013</v>
      </c>
      <c r="B3501" s="5" t="str">
        <f>'2020_1-2-4_Download'!C182</f>
        <v>Hameln-Pyrmont</v>
      </c>
      <c r="C3501" s="147" t="str">
        <f>'2020_1-2-4_Download'!$K$8</f>
        <v>Türkei</v>
      </c>
      <c r="D3501" s="5" t="s">
        <v>181</v>
      </c>
      <c r="E3501" s="5">
        <f t="shared" si="9"/>
        <v>-13.505122632722756</v>
      </c>
      <c r="F3501" s="5">
        <f>'2020_1-2-4_Download'!K182</f>
        <v>-13.505122632722756</v>
      </c>
    </row>
    <row r="3502" spans="1:6">
      <c r="A3502" s="5">
        <f>'2020_1-2-4_Download'!D183</f>
        <v>2013</v>
      </c>
      <c r="B3502" s="5" t="str">
        <f>'2020_1-2-4_Download'!C183</f>
        <v>Hildesheim</v>
      </c>
      <c r="C3502" s="147" t="str">
        <f>'2020_1-2-4_Download'!$K$8</f>
        <v>Türkei</v>
      </c>
      <c r="D3502" s="5" t="s">
        <v>181</v>
      </c>
      <c r="E3502" s="5">
        <f t="shared" si="9"/>
        <v>-17.607494595243814</v>
      </c>
      <c r="F3502" s="5">
        <f>'2020_1-2-4_Download'!K183</f>
        <v>-17.607494595243814</v>
      </c>
    </row>
    <row r="3503" spans="1:6">
      <c r="A3503" s="5">
        <f>'2020_1-2-4_Download'!D184</f>
        <v>2013</v>
      </c>
      <c r="B3503" s="5" t="str">
        <f>'2020_1-2-4_Download'!C184</f>
        <v>Holzminden</v>
      </c>
      <c r="C3503" s="147" t="str">
        <f>'2020_1-2-4_Download'!$K$8</f>
        <v>Türkei</v>
      </c>
      <c r="D3503" s="5" t="s">
        <v>181</v>
      </c>
      <c r="E3503" s="5">
        <f t="shared" ref="E3503:E3566" si="10">IF(F3503&gt;0,"+"&amp;F3503,F3503)</f>
        <v>-20.811808118081181</v>
      </c>
      <c r="F3503" s="5">
        <f>'2020_1-2-4_Download'!K184</f>
        <v>-20.811808118081181</v>
      </c>
    </row>
    <row r="3504" spans="1:6">
      <c r="A3504" s="5">
        <f>'2020_1-2-4_Download'!D185</f>
        <v>2013</v>
      </c>
      <c r="B3504" s="5" t="str">
        <f>'2020_1-2-4_Download'!C185</f>
        <v>Nienburg (Weser)</v>
      </c>
      <c r="C3504" s="147" t="str">
        <f>'2020_1-2-4_Download'!$K$8</f>
        <v>Türkei</v>
      </c>
      <c r="D3504" s="5" t="s">
        <v>181</v>
      </c>
      <c r="E3504" s="5">
        <f t="shared" si="10"/>
        <v>-26.5625</v>
      </c>
      <c r="F3504" s="5">
        <f>'2020_1-2-4_Download'!K185</f>
        <v>-26.5625</v>
      </c>
    </row>
    <row r="3505" spans="1:6">
      <c r="A3505" s="5">
        <f>'2020_1-2-4_Download'!D186</f>
        <v>2013</v>
      </c>
      <c r="B3505" s="5" t="str">
        <f>'2020_1-2-4_Download'!C186</f>
        <v>Schaumburg</v>
      </c>
      <c r="C3505" s="147" t="str">
        <f>'2020_1-2-4_Download'!$K$8</f>
        <v>Türkei</v>
      </c>
      <c r="D3505" s="5" t="s">
        <v>181</v>
      </c>
      <c r="E3505" s="5">
        <f t="shared" si="10"/>
        <v>-23.856209150326798</v>
      </c>
      <c r="F3505" s="5">
        <f>'2020_1-2-4_Download'!K186</f>
        <v>-23.856209150326798</v>
      </c>
    </row>
    <row r="3506" spans="1:6">
      <c r="A3506" s="5">
        <f>'2020_1-2-4_Download'!D187</f>
        <v>2013</v>
      </c>
      <c r="B3506" s="5" t="str">
        <f>'2020_1-2-4_Download'!C187</f>
        <v>Statistische Region Hannover</v>
      </c>
      <c r="C3506" s="147" t="str">
        <f>'2020_1-2-4_Download'!$K$8</f>
        <v>Türkei</v>
      </c>
      <c r="D3506" s="5" t="s">
        <v>181</v>
      </c>
      <c r="E3506" s="5">
        <f t="shared" si="10"/>
        <v>-12.988734261100067</v>
      </c>
      <c r="F3506" s="5">
        <f>'2020_1-2-4_Download'!K187</f>
        <v>-12.988734261100067</v>
      </c>
    </row>
    <row r="3507" spans="1:6">
      <c r="A3507" s="5">
        <f>'2020_1-2-4_Download'!D188</f>
        <v>2013</v>
      </c>
      <c r="B3507" s="5" t="str">
        <f>'2020_1-2-4_Download'!C188</f>
        <v>Celle</v>
      </c>
      <c r="C3507" s="147" t="str">
        <f>'2020_1-2-4_Download'!$K$8</f>
        <v>Türkei</v>
      </c>
      <c r="D3507" s="5" t="s">
        <v>181</v>
      </c>
      <c r="E3507" s="5">
        <f t="shared" si="10"/>
        <v>-30.64516129032258</v>
      </c>
      <c r="F3507" s="5">
        <f>'2020_1-2-4_Download'!K188</f>
        <v>-30.64516129032258</v>
      </c>
    </row>
    <row r="3508" spans="1:6">
      <c r="A3508" s="5">
        <f>'2020_1-2-4_Download'!D189</f>
        <v>2013</v>
      </c>
      <c r="B3508" s="5" t="str">
        <f>'2020_1-2-4_Download'!C189</f>
        <v>Cuxhaven</v>
      </c>
      <c r="C3508" s="147" t="str">
        <f>'2020_1-2-4_Download'!$K$8</f>
        <v>Türkei</v>
      </c>
      <c r="D3508" s="5" t="s">
        <v>181</v>
      </c>
      <c r="E3508" s="5">
        <f t="shared" si="10"/>
        <v>-24.413553431798437</v>
      </c>
      <c r="F3508" s="5">
        <f>'2020_1-2-4_Download'!K189</f>
        <v>-24.413553431798437</v>
      </c>
    </row>
    <row r="3509" spans="1:6">
      <c r="A3509" s="5">
        <f>'2020_1-2-4_Download'!D190</f>
        <v>2013</v>
      </c>
      <c r="B3509" s="5" t="str">
        <f>'2020_1-2-4_Download'!C190</f>
        <v>Harburg</v>
      </c>
      <c r="C3509" s="147" t="str">
        <f>'2020_1-2-4_Download'!$K$8</f>
        <v>Türkei</v>
      </c>
      <c r="D3509" s="5" t="s">
        <v>181</v>
      </c>
      <c r="E3509" s="5">
        <f t="shared" si="10"/>
        <v>-15.997529339098209</v>
      </c>
      <c r="F3509" s="5">
        <f>'2020_1-2-4_Download'!K190</f>
        <v>-15.997529339098209</v>
      </c>
    </row>
    <row r="3510" spans="1:6">
      <c r="A3510" s="5">
        <f>'2020_1-2-4_Download'!D191</f>
        <v>2013</v>
      </c>
      <c r="B3510" s="5" t="str">
        <f>'2020_1-2-4_Download'!C191</f>
        <v>Lüchow-Dannenberg</v>
      </c>
      <c r="C3510" s="147" t="str">
        <f>'2020_1-2-4_Download'!$K$8</f>
        <v>Türkei</v>
      </c>
      <c r="D3510" s="5" t="s">
        <v>181</v>
      </c>
      <c r="E3510" s="5">
        <f t="shared" si="10"/>
        <v>0</v>
      </c>
      <c r="F3510" s="5">
        <f>'2020_1-2-4_Download'!K191</f>
        <v>0</v>
      </c>
    </row>
    <row r="3511" spans="1:6">
      <c r="A3511" s="5">
        <f>'2020_1-2-4_Download'!D192</f>
        <v>2013</v>
      </c>
      <c r="B3511" s="5" t="str">
        <f>'2020_1-2-4_Download'!C192</f>
        <v>Lüneburg</v>
      </c>
      <c r="C3511" s="147" t="str">
        <f>'2020_1-2-4_Download'!$K$8</f>
        <v>Türkei</v>
      </c>
      <c r="D3511" s="5" t="s">
        <v>181</v>
      </c>
      <c r="E3511" s="5">
        <f t="shared" si="10"/>
        <v>-19.195979899497488</v>
      </c>
      <c r="F3511" s="5">
        <f>'2020_1-2-4_Download'!K192</f>
        <v>-19.195979899497488</v>
      </c>
    </row>
    <row r="3512" spans="1:6">
      <c r="A3512" s="5">
        <f>'2020_1-2-4_Download'!D193</f>
        <v>2013</v>
      </c>
      <c r="B3512" s="5" t="str">
        <f>'2020_1-2-4_Download'!C193</f>
        <v>Osterholz</v>
      </c>
      <c r="C3512" s="147" t="str">
        <f>'2020_1-2-4_Download'!$K$8</f>
        <v>Türkei</v>
      </c>
      <c r="D3512" s="5" t="s">
        <v>181</v>
      </c>
      <c r="E3512" s="5">
        <f t="shared" si="10"/>
        <v>-19.841269841269842</v>
      </c>
      <c r="F3512" s="5">
        <f>'2020_1-2-4_Download'!K193</f>
        <v>-19.841269841269842</v>
      </c>
    </row>
    <row r="3513" spans="1:6">
      <c r="A3513" s="5">
        <f>'2020_1-2-4_Download'!D194</f>
        <v>2013</v>
      </c>
      <c r="B3513" s="5" t="str">
        <f>'2020_1-2-4_Download'!C194</f>
        <v>Rotenburg (Wümme)</v>
      </c>
      <c r="C3513" s="147" t="str">
        <f>'2020_1-2-4_Download'!$K$8</f>
        <v>Türkei</v>
      </c>
      <c r="D3513" s="5" t="s">
        <v>181</v>
      </c>
      <c r="E3513" s="5">
        <f t="shared" si="10"/>
        <v>-24</v>
      </c>
      <c r="F3513" s="5">
        <f>'2020_1-2-4_Download'!K194</f>
        <v>-24</v>
      </c>
    </row>
    <row r="3514" spans="1:6">
      <c r="A3514" s="5">
        <f>'2020_1-2-4_Download'!D195</f>
        <v>2013</v>
      </c>
      <c r="B3514" s="5" t="str">
        <f>'2020_1-2-4_Download'!C195</f>
        <v>Heidekreis</v>
      </c>
      <c r="C3514" s="147" t="str">
        <f>'2020_1-2-4_Download'!$K$8</f>
        <v>Türkei</v>
      </c>
      <c r="D3514" s="5" t="s">
        <v>181</v>
      </c>
      <c r="E3514" s="5">
        <f t="shared" si="10"/>
        <v>-26.445643793369314</v>
      </c>
      <c r="F3514" s="5">
        <f>'2020_1-2-4_Download'!K195</f>
        <v>-26.445643793369314</v>
      </c>
    </row>
    <row r="3515" spans="1:6">
      <c r="A3515" s="5">
        <f>'2020_1-2-4_Download'!D196</f>
        <v>2013</v>
      </c>
      <c r="B3515" s="5" t="str">
        <f>'2020_1-2-4_Download'!C196</f>
        <v>Stade</v>
      </c>
      <c r="C3515" s="147" t="str">
        <f>'2020_1-2-4_Download'!$K$8</f>
        <v>Türkei</v>
      </c>
      <c r="D3515" s="5" t="s">
        <v>181</v>
      </c>
      <c r="E3515" s="5">
        <f t="shared" si="10"/>
        <v>-6.9862315145334017</v>
      </c>
      <c r="F3515" s="5">
        <f>'2020_1-2-4_Download'!K196</f>
        <v>-6.9862315145334017</v>
      </c>
    </row>
    <row r="3516" spans="1:6">
      <c r="A3516" s="5">
        <f>'2020_1-2-4_Download'!D197</f>
        <v>2013</v>
      </c>
      <c r="B3516" s="5" t="str">
        <f>'2020_1-2-4_Download'!C197</f>
        <v>Uelzen</v>
      </c>
      <c r="C3516" s="147" t="str">
        <f>'2020_1-2-4_Download'!$K$8</f>
        <v>Türkei</v>
      </c>
      <c r="D3516" s="5" t="s">
        <v>181</v>
      </c>
      <c r="E3516" s="5">
        <f t="shared" si="10"/>
        <v>-28.932584269662922</v>
      </c>
      <c r="F3516" s="5">
        <f>'2020_1-2-4_Download'!K197</f>
        <v>-28.932584269662922</v>
      </c>
    </row>
    <row r="3517" spans="1:6">
      <c r="A3517" s="5">
        <f>'2020_1-2-4_Download'!D198</f>
        <v>2013</v>
      </c>
      <c r="B3517" s="5" t="str">
        <f>'2020_1-2-4_Download'!C198</f>
        <v>Verden</v>
      </c>
      <c r="C3517" s="147" t="str">
        <f>'2020_1-2-4_Download'!$K$8</f>
        <v>Türkei</v>
      </c>
      <c r="D3517" s="5" t="s">
        <v>181</v>
      </c>
      <c r="E3517" s="5">
        <f t="shared" si="10"/>
        <v>-24.970645792563602</v>
      </c>
      <c r="F3517" s="5">
        <f>'2020_1-2-4_Download'!K198</f>
        <v>-24.970645792563602</v>
      </c>
    </row>
    <row r="3518" spans="1:6">
      <c r="A3518" s="5">
        <f>'2020_1-2-4_Download'!D199</f>
        <v>2013</v>
      </c>
      <c r="B3518" s="5" t="str">
        <f>'2020_1-2-4_Download'!C199</f>
        <v>Statistische Region Lüneburg</v>
      </c>
      <c r="C3518" s="147" t="str">
        <f>'2020_1-2-4_Download'!$K$8</f>
        <v>Türkei</v>
      </c>
      <c r="D3518" s="5" t="s">
        <v>181</v>
      </c>
      <c r="E3518" s="5">
        <f t="shared" si="10"/>
        <v>-21.660674778761063</v>
      </c>
      <c r="F3518" s="5">
        <f>'2020_1-2-4_Download'!K199</f>
        <v>-21.660674778761063</v>
      </c>
    </row>
    <row r="3519" spans="1:6">
      <c r="A3519" s="5">
        <f>'2020_1-2-4_Download'!D200</f>
        <v>2013</v>
      </c>
      <c r="B3519" s="5" t="str">
        <f>'2020_1-2-4_Download'!C200</f>
        <v>Delmenhorst  Stadt</v>
      </c>
      <c r="C3519" s="147" t="str">
        <f>'2020_1-2-4_Download'!$K$8</f>
        <v>Türkei</v>
      </c>
      <c r="D3519" s="5" t="s">
        <v>181</v>
      </c>
      <c r="E3519" s="5">
        <f t="shared" si="10"/>
        <v>-21.313545942532365</v>
      </c>
      <c r="F3519" s="5">
        <f>'2020_1-2-4_Download'!K200</f>
        <v>-21.313545942532365</v>
      </c>
    </row>
    <row r="3520" spans="1:6">
      <c r="A3520" s="5">
        <f>'2020_1-2-4_Download'!D201</f>
        <v>2013</v>
      </c>
      <c r="B3520" s="5" t="str">
        <f>'2020_1-2-4_Download'!C201</f>
        <v>Emden  Stadt</v>
      </c>
      <c r="C3520" s="147" t="str">
        <f>'2020_1-2-4_Download'!$K$8</f>
        <v>Türkei</v>
      </c>
      <c r="D3520" s="5" t="s">
        <v>181</v>
      </c>
      <c r="E3520" s="5">
        <f t="shared" si="10"/>
        <v>-9.9195710455764079</v>
      </c>
      <c r="F3520" s="5">
        <f>'2020_1-2-4_Download'!K201</f>
        <v>-9.9195710455764079</v>
      </c>
    </row>
    <row r="3521" spans="1:6">
      <c r="A3521" s="5">
        <f>'2020_1-2-4_Download'!D202</f>
        <v>2013</v>
      </c>
      <c r="B3521" s="5" t="str">
        <f>'2020_1-2-4_Download'!C202</f>
        <v>Oldenburg(Oldb)  Stadt</v>
      </c>
      <c r="C3521" s="147" t="str">
        <f>'2020_1-2-4_Download'!$K$8</f>
        <v>Türkei</v>
      </c>
      <c r="D3521" s="5" t="s">
        <v>181</v>
      </c>
      <c r="E3521" s="5">
        <f t="shared" si="10"/>
        <v>-20.963968179691157</v>
      </c>
      <c r="F3521" s="5">
        <f>'2020_1-2-4_Download'!K202</f>
        <v>-20.963968179691157</v>
      </c>
    </row>
    <row r="3522" spans="1:6">
      <c r="A3522" s="5">
        <f>'2020_1-2-4_Download'!D203</f>
        <v>2013</v>
      </c>
      <c r="B3522" s="5" t="str">
        <f>'2020_1-2-4_Download'!C203</f>
        <v>Osnabrück  Stadt</v>
      </c>
      <c r="C3522" s="147" t="str">
        <f>'2020_1-2-4_Download'!$K$8</f>
        <v>Türkei</v>
      </c>
      <c r="D3522" s="5" t="s">
        <v>181</v>
      </c>
      <c r="E3522" s="5">
        <f t="shared" si="10"/>
        <v>-11.173358232181762</v>
      </c>
      <c r="F3522" s="5">
        <f>'2020_1-2-4_Download'!K203</f>
        <v>-11.173358232181762</v>
      </c>
    </row>
    <row r="3523" spans="1:6">
      <c r="A3523" s="5">
        <f>'2020_1-2-4_Download'!D204</f>
        <v>2013</v>
      </c>
      <c r="B3523" s="5" t="str">
        <f>'2020_1-2-4_Download'!C204</f>
        <v>Wilhelmshaven  Stadt</v>
      </c>
      <c r="C3523" s="147" t="str">
        <f>'2020_1-2-4_Download'!$K$8</f>
        <v>Türkei</v>
      </c>
      <c r="D3523" s="5" t="s">
        <v>181</v>
      </c>
      <c r="E3523" s="5">
        <f t="shared" si="10"/>
        <v>-23.01013024602026</v>
      </c>
      <c r="F3523" s="5">
        <f>'2020_1-2-4_Download'!K204</f>
        <v>-23.01013024602026</v>
      </c>
    </row>
    <row r="3524" spans="1:6">
      <c r="A3524" s="5">
        <f>'2020_1-2-4_Download'!D205</f>
        <v>2013</v>
      </c>
      <c r="B3524" s="5" t="str">
        <f>'2020_1-2-4_Download'!C205</f>
        <v>Ammerland</v>
      </c>
      <c r="C3524" s="147" t="str">
        <f>'2020_1-2-4_Download'!$K$8</f>
        <v>Türkei</v>
      </c>
      <c r="D3524" s="5" t="s">
        <v>181</v>
      </c>
      <c r="E3524" s="5">
        <f t="shared" si="10"/>
        <v>-24.37673130193906</v>
      </c>
      <c r="F3524" s="5">
        <f>'2020_1-2-4_Download'!K205</f>
        <v>-24.37673130193906</v>
      </c>
    </row>
    <row r="3525" spans="1:6">
      <c r="A3525" s="5">
        <f>'2020_1-2-4_Download'!D206</f>
        <v>2013</v>
      </c>
      <c r="B3525" s="5" t="str">
        <f>'2020_1-2-4_Download'!C206</f>
        <v>Aurich</v>
      </c>
      <c r="C3525" s="147" t="str">
        <f>'2020_1-2-4_Download'!$K$8</f>
        <v>Türkei</v>
      </c>
      <c r="D3525" s="5" t="s">
        <v>181</v>
      </c>
      <c r="E3525" s="5">
        <f t="shared" si="10"/>
        <v>-18.863636363636363</v>
      </c>
      <c r="F3525" s="5">
        <f>'2020_1-2-4_Download'!K206</f>
        <v>-18.863636363636363</v>
      </c>
    </row>
    <row r="3526" spans="1:6">
      <c r="A3526" s="5">
        <f>'2020_1-2-4_Download'!D207</f>
        <v>2013</v>
      </c>
      <c r="B3526" s="5" t="str">
        <f>'2020_1-2-4_Download'!C207</f>
        <v>Cloppenburg</v>
      </c>
      <c r="C3526" s="147" t="str">
        <f>'2020_1-2-4_Download'!$K$8</f>
        <v>Türkei</v>
      </c>
      <c r="D3526" s="5" t="s">
        <v>181</v>
      </c>
      <c r="E3526" s="5">
        <f t="shared" si="10"/>
        <v>-18.579766536964982</v>
      </c>
      <c r="F3526" s="5">
        <f>'2020_1-2-4_Download'!K207</f>
        <v>-18.579766536964982</v>
      </c>
    </row>
    <row r="3527" spans="1:6">
      <c r="A3527" s="5">
        <f>'2020_1-2-4_Download'!D208</f>
        <v>2013</v>
      </c>
      <c r="B3527" s="5" t="str">
        <f>'2020_1-2-4_Download'!C208</f>
        <v>Emsland</v>
      </c>
      <c r="C3527" s="147" t="str">
        <f>'2020_1-2-4_Download'!$K$8</f>
        <v>Türkei</v>
      </c>
      <c r="D3527" s="5" t="s">
        <v>181</v>
      </c>
      <c r="E3527" s="5">
        <f t="shared" si="10"/>
        <v>-22.093023255813954</v>
      </c>
      <c r="F3527" s="5">
        <f>'2020_1-2-4_Download'!K208</f>
        <v>-22.093023255813954</v>
      </c>
    </row>
    <row r="3528" spans="1:6">
      <c r="A3528" s="5">
        <f>'2020_1-2-4_Download'!D209</f>
        <v>2013</v>
      </c>
      <c r="B3528" s="5" t="str">
        <f>'2020_1-2-4_Download'!C209</f>
        <v>Friesland</v>
      </c>
      <c r="C3528" s="147" t="str">
        <f>'2020_1-2-4_Download'!$K$8</f>
        <v>Türkei</v>
      </c>
      <c r="D3528" s="5" t="s">
        <v>181</v>
      </c>
      <c r="E3528" s="5">
        <f t="shared" si="10"/>
        <v>-27.536231884057973</v>
      </c>
      <c r="F3528" s="5">
        <f>'2020_1-2-4_Download'!K209</f>
        <v>-27.536231884057973</v>
      </c>
    </row>
    <row r="3529" spans="1:6">
      <c r="A3529" s="5">
        <f>'2020_1-2-4_Download'!D210</f>
        <v>2013</v>
      </c>
      <c r="B3529" s="5" t="str">
        <f>'2020_1-2-4_Download'!C210</f>
        <v>Grafschaft Bentheim</v>
      </c>
      <c r="C3529" s="147" t="str">
        <f>'2020_1-2-4_Download'!$K$8</f>
        <v>Türkei</v>
      </c>
      <c r="D3529" s="5" t="s">
        <v>181</v>
      </c>
      <c r="E3529" s="5">
        <f t="shared" si="10"/>
        <v>-21.142857142857142</v>
      </c>
      <c r="F3529" s="5">
        <f>'2020_1-2-4_Download'!K210</f>
        <v>-21.142857142857142</v>
      </c>
    </row>
    <row r="3530" spans="1:6">
      <c r="A3530" s="5">
        <f>'2020_1-2-4_Download'!D211</f>
        <v>2013</v>
      </c>
      <c r="B3530" s="5" t="str">
        <f>'2020_1-2-4_Download'!C211</f>
        <v>Leer</v>
      </c>
      <c r="C3530" s="147" t="str">
        <f>'2020_1-2-4_Download'!$K$8</f>
        <v>Türkei</v>
      </c>
      <c r="D3530" s="5" t="s">
        <v>181</v>
      </c>
      <c r="E3530" s="5">
        <f t="shared" si="10"/>
        <v>-38.654147104851333</v>
      </c>
      <c r="F3530" s="5">
        <f>'2020_1-2-4_Download'!K211</f>
        <v>-38.654147104851333</v>
      </c>
    </row>
    <row r="3531" spans="1:6">
      <c r="A3531" s="5">
        <f>'2020_1-2-4_Download'!D212</f>
        <v>2013</v>
      </c>
      <c r="B3531" s="5" t="str">
        <f>'2020_1-2-4_Download'!C212</f>
        <v>Oldenburg</v>
      </c>
      <c r="C3531" s="147" t="str">
        <f>'2020_1-2-4_Download'!$K$8</f>
        <v>Türkei</v>
      </c>
      <c r="D3531" s="5" t="s">
        <v>181</v>
      </c>
      <c r="E3531" s="5">
        <f t="shared" si="10"/>
        <v>-26.475279106858054</v>
      </c>
      <c r="F3531" s="5">
        <f>'2020_1-2-4_Download'!K212</f>
        <v>-26.475279106858054</v>
      </c>
    </row>
    <row r="3532" spans="1:6">
      <c r="A3532" s="5">
        <f>'2020_1-2-4_Download'!D213</f>
        <v>2013</v>
      </c>
      <c r="B3532" s="5" t="str">
        <f>'2020_1-2-4_Download'!C213</f>
        <v>Osnabrück</v>
      </c>
      <c r="C3532" s="147" t="str">
        <f>'2020_1-2-4_Download'!$K$8</f>
        <v>Türkei</v>
      </c>
      <c r="D3532" s="5" t="s">
        <v>181</v>
      </c>
      <c r="E3532" s="5">
        <f t="shared" si="10"/>
        <v>-14.603691639522259</v>
      </c>
      <c r="F3532" s="5">
        <f>'2020_1-2-4_Download'!K213</f>
        <v>-14.603691639522259</v>
      </c>
    </row>
    <row r="3533" spans="1:6">
      <c r="A3533" s="5">
        <f>'2020_1-2-4_Download'!D214</f>
        <v>2013</v>
      </c>
      <c r="B3533" s="5" t="str">
        <f>'2020_1-2-4_Download'!C214</f>
        <v>Vechta</v>
      </c>
      <c r="C3533" s="147" t="str">
        <f>'2020_1-2-4_Download'!$K$8</f>
        <v>Türkei</v>
      </c>
      <c r="D3533" s="5" t="s">
        <v>181</v>
      </c>
      <c r="E3533" s="5">
        <f t="shared" si="10"/>
        <v>-15.781100859051861</v>
      </c>
      <c r="F3533" s="5">
        <f>'2020_1-2-4_Download'!K214</f>
        <v>-15.781100859051861</v>
      </c>
    </row>
    <row r="3534" spans="1:6">
      <c r="A3534" s="5">
        <f>'2020_1-2-4_Download'!D215</f>
        <v>2013</v>
      </c>
      <c r="B3534" s="5" t="str">
        <f>'2020_1-2-4_Download'!C215</f>
        <v>Wesermarsch</v>
      </c>
      <c r="C3534" s="147" t="str">
        <f>'2020_1-2-4_Download'!$K$8</f>
        <v>Türkei</v>
      </c>
      <c r="D3534" s="5" t="s">
        <v>181</v>
      </c>
      <c r="E3534" s="5">
        <f t="shared" si="10"/>
        <v>-26.810673443456164</v>
      </c>
      <c r="F3534" s="5">
        <f>'2020_1-2-4_Download'!K215</f>
        <v>-26.810673443456164</v>
      </c>
    </row>
    <row r="3535" spans="1:6">
      <c r="A3535" s="5">
        <f>'2020_1-2-4_Download'!D216</f>
        <v>2013</v>
      </c>
      <c r="B3535" s="5" t="str">
        <f>'2020_1-2-4_Download'!C216</f>
        <v>Wittmund</v>
      </c>
      <c r="C3535" s="147" t="str">
        <f>'2020_1-2-4_Download'!$K$8</f>
        <v>Türkei</v>
      </c>
      <c r="D3535" s="5" t="s">
        <v>181</v>
      </c>
      <c r="E3535" s="5">
        <f t="shared" si="10"/>
        <v>-40.243902439024389</v>
      </c>
      <c r="F3535" s="5">
        <f>'2020_1-2-4_Download'!K216</f>
        <v>-40.243902439024389</v>
      </c>
    </row>
    <row r="3536" spans="1:6">
      <c r="A3536" s="5">
        <f>'2020_1-2-4_Download'!D217</f>
        <v>2013</v>
      </c>
      <c r="B3536" s="5" t="str">
        <f>'2020_1-2-4_Download'!C217</f>
        <v>Statistische Region Weser-Ems</v>
      </c>
      <c r="C3536" s="147" t="str">
        <f>'2020_1-2-4_Download'!$K$8</f>
        <v>Türkei</v>
      </c>
      <c r="D3536" s="5" t="s">
        <v>181</v>
      </c>
      <c r="E3536" s="5">
        <f t="shared" si="10"/>
        <v>-19.252238865909</v>
      </c>
      <c r="F3536" s="5">
        <f>'2020_1-2-4_Download'!K217</f>
        <v>-19.252238865909</v>
      </c>
    </row>
    <row r="3537" spans="1:6">
      <c r="A3537" s="5">
        <f>'2020_1-2-4_Download'!D218</f>
        <v>2013</v>
      </c>
      <c r="B3537" s="5" t="str">
        <f>'2020_1-2-4_Download'!C218</f>
        <v>Niedersachsen</v>
      </c>
      <c r="C3537" s="147" t="str">
        <f>'2020_1-2-4_Download'!$K$8</f>
        <v>Türkei</v>
      </c>
      <c r="D3537" s="5" t="s">
        <v>181</v>
      </c>
      <c r="E3537" s="5">
        <f t="shared" si="10"/>
        <v>-16.014623917991361</v>
      </c>
      <c r="F3537" s="5">
        <f>'2020_1-2-4_Download'!K218</f>
        <v>-16.014623917991361</v>
      </c>
    </row>
    <row r="3538" spans="1:6">
      <c r="A3538" s="5">
        <f>'2020_1-2-4_Download'!D219</f>
        <v>2014</v>
      </c>
      <c r="B3538" s="5" t="str">
        <f>'2020_1-2-4_Download'!C219</f>
        <v>Braunschweig  Stadt</v>
      </c>
      <c r="C3538" s="147" t="str">
        <f>'2020_1-2-4_Download'!$K$8</f>
        <v>Türkei</v>
      </c>
      <c r="D3538" s="5" t="s">
        <v>181</v>
      </c>
      <c r="E3538" s="5">
        <f t="shared" si="10"/>
        <v>-11.499076716468021</v>
      </c>
      <c r="F3538" s="5">
        <f>'2020_1-2-4_Download'!K219</f>
        <v>-11.499076716468021</v>
      </c>
    </row>
    <row r="3539" spans="1:6">
      <c r="A3539" s="5">
        <f>'2020_1-2-4_Download'!D220</f>
        <v>2014</v>
      </c>
      <c r="B3539" s="5" t="str">
        <f>'2020_1-2-4_Download'!C220</f>
        <v>Salzgitter  Stadt</v>
      </c>
      <c r="C3539" s="147" t="str">
        <f>'2020_1-2-4_Download'!$K$8</f>
        <v>Türkei</v>
      </c>
      <c r="D3539" s="5" t="s">
        <v>181</v>
      </c>
      <c r="E3539" s="5">
        <f t="shared" si="10"/>
        <v>-14.556962025316455</v>
      </c>
      <c r="F3539" s="5">
        <f>'2020_1-2-4_Download'!K220</f>
        <v>-14.556962025316455</v>
      </c>
    </row>
    <row r="3540" spans="1:6">
      <c r="A3540" s="5">
        <f>'2020_1-2-4_Download'!D221</f>
        <v>2014</v>
      </c>
      <c r="B3540" s="5" t="str">
        <f>'2020_1-2-4_Download'!C221</f>
        <v>Wolfsburg  Stadt</v>
      </c>
      <c r="C3540" s="147" t="str">
        <f>'2020_1-2-4_Download'!$K$8</f>
        <v>Türkei</v>
      </c>
      <c r="D3540" s="5" t="s">
        <v>181</v>
      </c>
      <c r="E3540" s="5" t="str">
        <f t="shared" si="10"/>
        <v>+7,74526678141136</v>
      </c>
      <c r="F3540" s="5">
        <f>'2020_1-2-4_Download'!K221</f>
        <v>7.7452667814113596</v>
      </c>
    </row>
    <row r="3541" spans="1:6">
      <c r="A3541" s="5">
        <f>'2020_1-2-4_Download'!D222</f>
        <v>2014</v>
      </c>
      <c r="B3541" s="5" t="str">
        <f>'2020_1-2-4_Download'!C222</f>
        <v>Gifhorn</v>
      </c>
      <c r="C3541" s="147" t="str">
        <f>'2020_1-2-4_Download'!$K$8</f>
        <v>Türkei</v>
      </c>
      <c r="D3541" s="5" t="s">
        <v>181</v>
      </c>
      <c r="E3541" s="5">
        <f t="shared" si="10"/>
        <v>-13.71518654755649</v>
      </c>
      <c r="F3541" s="5">
        <f>'2020_1-2-4_Download'!K222</f>
        <v>-13.71518654755649</v>
      </c>
    </row>
    <row r="3542" spans="1:6">
      <c r="A3542" s="5">
        <f>'2020_1-2-4_Download'!D223</f>
        <v>2014</v>
      </c>
      <c r="B3542" s="5" t="str">
        <f>'2020_1-2-4_Download'!C223</f>
        <v>Goslar</v>
      </c>
      <c r="C3542" s="147" t="str">
        <f>'2020_1-2-4_Download'!$K$8</f>
        <v>Türkei</v>
      </c>
      <c r="D3542" s="5" t="s">
        <v>181</v>
      </c>
      <c r="E3542" s="5">
        <f t="shared" si="10"/>
        <v>-19.576446280991735</v>
      </c>
      <c r="F3542" s="5">
        <f>'2020_1-2-4_Download'!K223</f>
        <v>-19.576446280991735</v>
      </c>
    </row>
    <row r="3543" spans="1:6">
      <c r="A3543" s="5">
        <f>'2020_1-2-4_Download'!D224</f>
        <v>2014</v>
      </c>
      <c r="B3543" s="5" t="str">
        <f>'2020_1-2-4_Download'!C224</f>
        <v>Helmstedt</v>
      </c>
      <c r="C3543" s="147" t="str">
        <f>'2020_1-2-4_Download'!$K$8</f>
        <v>Türkei</v>
      </c>
      <c r="D3543" s="5" t="s">
        <v>181</v>
      </c>
      <c r="E3543" s="5">
        <f t="shared" si="10"/>
        <v>-20.855148342059337</v>
      </c>
      <c r="F3543" s="5">
        <f>'2020_1-2-4_Download'!K224</f>
        <v>-20.855148342059337</v>
      </c>
    </row>
    <row r="3544" spans="1:6">
      <c r="A3544" s="5">
        <f>'2020_1-2-4_Download'!D225</f>
        <v>2014</v>
      </c>
      <c r="B3544" s="5" t="str">
        <f>'2020_1-2-4_Download'!C225</f>
        <v>Northeim</v>
      </c>
      <c r="C3544" s="147" t="str">
        <f>'2020_1-2-4_Download'!$K$8</f>
        <v>Türkei</v>
      </c>
      <c r="D3544" s="5" t="s">
        <v>181</v>
      </c>
      <c r="E3544" s="5">
        <f t="shared" si="10"/>
        <v>-29.62962962962963</v>
      </c>
      <c r="F3544" s="5">
        <f>'2020_1-2-4_Download'!K225</f>
        <v>-29.62962962962963</v>
      </c>
    </row>
    <row r="3545" spans="1:6">
      <c r="A3545" s="5">
        <f>'2020_1-2-4_Download'!D226</f>
        <v>2014</v>
      </c>
      <c r="B3545" s="5" t="str">
        <f>'2020_1-2-4_Download'!C226</f>
        <v>Peine</v>
      </c>
      <c r="C3545" s="147" t="str">
        <f>'2020_1-2-4_Download'!$K$8</f>
        <v>Türkei</v>
      </c>
      <c r="D3545" s="5" t="s">
        <v>181</v>
      </c>
      <c r="E3545" s="5">
        <f t="shared" si="10"/>
        <v>-18.771215207060422</v>
      </c>
      <c r="F3545" s="5">
        <f>'2020_1-2-4_Download'!K226</f>
        <v>-18.771215207060422</v>
      </c>
    </row>
    <row r="3546" spans="1:6">
      <c r="A3546" s="5">
        <f>'2020_1-2-4_Download'!D227</f>
        <v>2014</v>
      </c>
      <c r="B3546" s="5" t="str">
        <f>'2020_1-2-4_Download'!C227</f>
        <v>Wolfenbüttel</v>
      </c>
      <c r="C3546" s="147" t="str">
        <f>'2020_1-2-4_Download'!$K$8</f>
        <v>Türkei</v>
      </c>
      <c r="D3546" s="5" t="s">
        <v>181</v>
      </c>
      <c r="E3546" s="5">
        <f t="shared" si="10"/>
        <v>-28.679245283018869</v>
      </c>
      <c r="F3546" s="5">
        <f>'2020_1-2-4_Download'!K227</f>
        <v>-28.679245283018869</v>
      </c>
    </row>
    <row r="3547" spans="1:6">
      <c r="A3547" s="5">
        <f>'2020_1-2-4_Download'!D228</f>
        <v>2014</v>
      </c>
      <c r="B3547" s="5" t="str">
        <f>'2020_1-2-4_Download'!C228</f>
        <v>Göttingen</v>
      </c>
      <c r="C3547" s="147" t="str">
        <f>'2020_1-2-4_Download'!$K$8</f>
        <v>Türkei</v>
      </c>
      <c r="D3547" s="5" t="s">
        <v>181</v>
      </c>
      <c r="E3547" s="5">
        <f t="shared" si="10"/>
        <v>-18.990321736855872</v>
      </c>
      <c r="F3547" s="5">
        <f>'2020_1-2-4_Download'!K228</f>
        <v>-18.990321736855872</v>
      </c>
    </row>
    <row r="3548" spans="1:6">
      <c r="A3548" s="5">
        <f>'2020_1-2-4_Download'!D229</f>
        <v>2014</v>
      </c>
      <c r="B3548" s="5" t="str">
        <f>'2020_1-2-4_Download'!C229</f>
        <v>Statistische Region Braunschweig</v>
      </c>
      <c r="C3548" s="147" t="str">
        <f>'2020_1-2-4_Download'!$K$8</f>
        <v>Türkei</v>
      </c>
      <c r="D3548" s="5" t="s">
        <v>181</v>
      </c>
      <c r="E3548" s="5">
        <f t="shared" si="10"/>
        <v>-16.326076475169678</v>
      </c>
      <c r="F3548" s="5">
        <f>'2020_1-2-4_Download'!K229</f>
        <v>-16.326076475169678</v>
      </c>
    </row>
    <row r="3549" spans="1:6">
      <c r="A3549" s="5">
        <f>'2020_1-2-4_Download'!D230</f>
        <v>2014</v>
      </c>
      <c r="B3549" s="5" t="str">
        <f>'2020_1-2-4_Download'!C230</f>
        <v>Hannover  Region</v>
      </c>
      <c r="C3549" s="147" t="str">
        <f>'2020_1-2-4_Download'!$K$8</f>
        <v>Türkei</v>
      </c>
      <c r="D3549" s="5" t="s">
        <v>181</v>
      </c>
      <c r="E3549" s="5">
        <f t="shared" si="10"/>
        <v>-10.431327654129769</v>
      </c>
      <c r="F3549" s="5">
        <f>'2020_1-2-4_Download'!K230</f>
        <v>-10.431327654129769</v>
      </c>
    </row>
    <row r="3550" spans="1:6">
      <c r="A3550" s="5">
        <f>'2020_1-2-4_Download'!D231</f>
        <v>2014</v>
      </c>
      <c r="B3550" s="5" t="str">
        <f>'2020_1-2-4_Download'!C231</f>
        <v>dav. Hannover  Lhst.</v>
      </c>
      <c r="C3550" s="147" t="str">
        <f>'2020_1-2-4_Download'!$K$8</f>
        <v>Türkei</v>
      </c>
      <c r="D3550" s="5" t="s">
        <v>181</v>
      </c>
      <c r="E3550" s="5">
        <f t="shared" si="10"/>
        <v>-11.105943152454781</v>
      </c>
      <c r="F3550" s="5">
        <f>'2020_1-2-4_Download'!K231</f>
        <v>-11.105943152454781</v>
      </c>
    </row>
    <row r="3551" spans="1:6">
      <c r="A3551" s="5">
        <f>'2020_1-2-4_Download'!D232</f>
        <v>2014</v>
      </c>
      <c r="B3551" s="5" t="str">
        <f>'2020_1-2-4_Download'!C232</f>
        <v>dav. Hannover  Umland</v>
      </c>
      <c r="C3551" s="147" t="str">
        <f>'2020_1-2-4_Download'!$K$8</f>
        <v>Türkei</v>
      </c>
      <c r="D3551" s="5" t="s">
        <v>181</v>
      </c>
      <c r="E3551" s="5">
        <f t="shared" si="10"/>
        <v>-9.1699681128611452</v>
      </c>
      <c r="F3551" s="5">
        <f>'2020_1-2-4_Download'!K232</f>
        <v>-9.1699681128611452</v>
      </c>
    </row>
    <row r="3552" spans="1:6">
      <c r="A3552" s="5">
        <f>'2020_1-2-4_Download'!D233</f>
        <v>2014</v>
      </c>
      <c r="B3552" s="5" t="str">
        <f>'2020_1-2-4_Download'!C233</f>
        <v>Diepholz</v>
      </c>
      <c r="C3552" s="147" t="str">
        <f>'2020_1-2-4_Download'!$K$8</f>
        <v>Türkei</v>
      </c>
      <c r="D3552" s="5" t="s">
        <v>181</v>
      </c>
      <c r="E3552" s="5">
        <f t="shared" si="10"/>
        <v>-17.953020134228186</v>
      </c>
      <c r="F3552" s="5">
        <f>'2020_1-2-4_Download'!K233</f>
        <v>-17.953020134228186</v>
      </c>
    </row>
    <row r="3553" spans="1:6">
      <c r="A3553" s="5">
        <f>'2020_1-2-4_Download'!D234</f>
        <v>2014</v>
      </c>
      <c r="B3553" s="5" t="str">
        <f>'2020_1-2-4_Download'!C234</f>
        <v>Hameln-Pyrmont</v>
      </c>
      <c r="C3553" s="147" t="str">
        <f>'2020_1-2-4_Download'!$K$8</f>
        <v>Türkei</v>
      </c>
      <c r="D3553" s="5" t="s">
        <v>181</v>
      </c>
      <c r="E3553" s="5">
        <f t="shared" si="10"/>
        <v>-13.970816516609748</v>
      </c>
      <c r="F3553" s="5">
        <f>'2020_1-2-4_Download'!K234</f>
        <v>-13.970816516609748</v>
      </c>
    </row>
    <row r="3554" spans="1:6">
      <c r="A3554" s="5">
        <f>'2020_1-2-4_Download'!D235</f>
        <v>2014</v>
      </c>
      <c r="B3554" s="5" t="str">
        <f>'2020_1-2-4_Download'!C235</f>
        <v>Hildesheim</v>
      </c>
      <c r="C3554" s="147" t="str">
        <f>'2020_1-2-4_Download'!$K$8</f>
        <v>Türkei</v>
      </c>
      <c r="D3554" s="5" t="s">
        <v>181</v>
      </c>
      <c r="E3554" s="5">
        <f t="shared" si="10"/>
        <v>-19.481143406197454</v>
      </c>
      <c r="F3554" s="5">
        <f>'2020_1-2-4_Download'!K235</f>
        <v>-19.481143406197454</v>
      </c>
    </row>
    <row r="3555" spans="1:6">
      <c r="A3555" s="5">
        <f>'2020_1-2-4_Download'!D236</f>
        <v>2014</v>
      </c>
      <c r="B3555" s="5" t="str">
        <f>'2020_1-2-4_Download'!C236</f>
        <v>Holzminden</v>
      </c>
      <c r="C3555" s="147" t="str">
        <f>'2020_1-2-4_Download'!$K$8</f>
        <v>Türkei</v>
      </c>
      <c r="D3555" s="5" t="s">
        <v>181</v>
      </c>
      <c r="E3555" s="5">
        <f t="shared" si="10"/>
        <v>-22.952029520295202</v>
      </c>
      <c r="F3555" s="5">
        <f>'2020_1-2-4_Download'!K236</f>
        <v>-22.952029520295202</v>
      </c>
    </row>
    <row r="3556" spans="1:6">
      <c r="A3556" s="5">
        <f>'2020_1-2-4_Download'!D237</f>
        <v>2014</v>
      </c>
      <c r="B3556" s="5" t="str">
        <f>'2020_1-2-4_Download'!C237</f>
        <v>Nienburg (Weser)</v>
      </c>
      <c r="C3556" s="147" t="str">
        <f>'2020_1-2-4_Download'!$K$8</f>
        <v>Türkei</v>
      </c>
      <c r="D3556" s="5" t="s">
        <v>181</v>
      </c>
      <c r="E3556" s="5">
        <f t="shared" si="10"/>
        <v>-28.679435483870968</v>
      </c>
      <c r="F3556" s="5">
        <f>'2020_1-2-4_Download'!K237</f>
        <v>-28.679435483870968</v>
      </c>
    </row>
    <row r="3557" spans="1:6">
      <c r="A3557" s="5">
        <f>'2020_1-2-4_Download'!D238</f>
        <v>2014</v>
      </c>
      <c r="B3557" s="5" t="str">
        <f>'2020_1-2-4_Download'!C238</f>
        <v>Schaumburg</v>
      </c>
      <c r="C3557" s="147" t="str">
        <f>'2020_1-2-4_Download'!$K$8</f>
        <v>Türkei</v>
      </c>
      <c r="D3557" s="5" t="s">
        <v>181</v>
      </c>
      <c r="E3557" s="5">
        <f t="shared" si="10"/>
        <v>-25.653594771241831</v>
      </c>
      <c r="F3557" s="5">
        <f>'2020_1-2-4_Download'!K238</f>
        <v>-25.653594771241831</v>
      </c>
    </row>
    <row r="3558" spans="1:6">
      <c r="A3558" s="5">
        <f>'2020_1-2-4_Download'!D239</f>
        <v>2014</v>
      </c>
      <c r="B3558" s="5" t="str">
        <f>'2020_1-2-4_Download'!C239</f>
        <v>Statistische Region Hannover</v>
      </c>
      <c r="C3558" s="147" t="str">
        <f>'2020_1-2-4_Download'!$K$8</f>
        <v>Türkei</v>
      </c>
      <c r="D3558" s="5" t="s">
        <v>181</v>
      </c>
      <c r="E3558" s="5">
        <f t="shared" si="10"/>
        <v>-14.015904572564612</v>
      </c>
      <c r="F3558" s="5">
        <f>'2020_1-2-4_Download'!K239</f>
        <v>-14.015904572564612</v>
      </c>
    </row>
    <row r="3559" spans="1:6">
      <c r="A3559" s="5">
        <f>'2020_1-2-4_Download'!D240</f>
        <v>2014</v>
      </c>
      <c r="B3559" s="5" t="str">
        <f>'2020_1-2-4_Download'!C240</f>
        <v>Celle</v>
      </c>
      <c r="C3559" s="147" t="str">
        <f>'2020_1-2-4_Download'!$K$8</f>
        <v>Türkei</v>
      </c>
      <c r="D3559" s="5" t="s">
        <v>181</v>
      </c>
      <c r="E3559" s="5">
        <f t="shared" si="10"/>
        <v>-32.795698924731184</v>
      </c>
      <c r="F3559" s="5">
        <f>'2020_1-2-4_Download'!K240</f>
        <v>-32.795698924731184</v>
      </c>
    </row>
    <row r="3560" spans="1:6">
      <c r="A3560" s="5">
        <f>'2020_1-2-4_Download'!D241</f>
        <v>2014</v>
      </c>
      <c r="B3560" s="5" t="str">
        <f>'2020_1-2-4_Download'!C241</f>
        <v>Cuxhaven</v>
      </c>
      <c r="C3560" s="147" t="str">
        <f>'2020_1-2-4_Download'!$K$8</f>
        <v>Türkei</v>
      </c>
      <c r="D3560" s="5" t="s">
        <v>181</v>
      </c>
      <c r="E3560" s="5">
        <f t="shared" si="10"/>
        <v>-25.629887054735011</v>
      </c>
      <c r="F3560" s="5">
        <f>'2020_1-2-4_Download'!K241</f>
        <v>-25.629887054735011</v>
      </c>
    </row>
    <row r="3561" spans="1:6">
      <c r="A3561" s="5">
        <f>'2020_1-2-4_Download'!D242</f>
        <v>2014</v>
      </c>
      <c r="B3561" s="5" t="str">
        <f>'2020_1-2-4_Download'!C242</f>
        <v>Harburg</v>
      </c>
      <c r="C3561" s="147" t="str">
        <f>'2020_1-2-4_Download'!$K$8</f>
        <v>Türkei</v>
      </c>
      <c r="D3561" s="5" t="s">
        <v>181</v>
      </c>
      <c r="E3561" s="5">
        <f t="shared" si="10"/>
        <v>-15.873996294008647</v>
      </c>
      <c r="F3561" s="5">
        <f>'2020_1-2-4_Download'!K242</f>
        <v>-15.873996294008647</v>
      </c>
    </row>
    <row r="3562" spans="1:6">
      <c r="A3562" s="5">
        <f>'2020_1-2-4_Download'!D243</f>
        <v>2014</v>
      </c>
      <c r="B3562" s="5" t="str">
        <f>'2020_1-2-4_Download'!C243</f>
        <v>Lüchow-Dannenberg</v>
      </c>
      <c r="C3562" s="147" t="str">
        <f>'2020_1-2-4_Download'!$K$8</f>
        <v>Türkei</v>
      </c>
      <c r="D3562" s="5" t="s">
        <v>181</v>
      </c>
      <c r="E3562" s="5">
        <f t="shared" si="10"/>
        <v>-0.96153846153846156</v>
      </c>
      <c r="F3562" s="5">
        <f>'2020_1-2-4_Download'!K243</f>
        <v>-0.96153846153846156</v>
      </c>
    </row>
    <row r="3563" spans="1:6">
      <c r="A3563" s="5">
        <f>'2020_1-2-4_Download'!D244</f>
        <v>2014</v>
      </c>
      <c r="B3563" s="5" t="str">
        <f>'2020_1-2-4_Download'!C244</f>
        <v>Lüneburg</v>
      </c>
      <c r="C3563" s="147" t="str">
        <f>'2020_1-2-4_Download'!$K$8</f>
        <v>Türkei</v>
      </c>
      <c r="D3563" s="5" t="s">
        <v>181</v>
      </c>
      <c r="E3563" s="5">
        <f t="shared" si="10"/>
        <v>-22.010050251256281</v>
      </c>
      <c r="F3563" s="5">
        <f>'2020_1-2-4_Download'!K244</f>
        <v>-22.010050251256281</v>
      </c>
    </row>
    <row r="3564" spans="1:6">
      <c r="A3564" s="5">
        <f>'2020_1-2-4_Download'!D245</f>
        <v>2014</v>
      </c>
      <c r="B3564" s="5" t="str">
        <f>'2020_1-2-4_Download'!C245</f>
        <v>Osterholz</v>
      </c>
      <c r="C3564" s="147" t="str">
        <f>'2020_1-2-4_Download'!$K$8</f>
        <v>Türkei</v>
      </c>
      <c r="D3564" s="5" t="s">
        <v>181</v>
      </c>
      <c r="E3564" s="5">
        <f t="shared" si="10"/>
        <v>-22.718253968253968</v>
      </c>
      <c r="F3564" s="5">
        <f>'2020_1-2-4_Download'!K245</f>
        <v>-22.718253968253968</v>
      </c>
    </row>
    <row r="3565" spans="1:6">
      <c r="A3565" s="5">
        <f>'2020_1-2-4_Download'!D246</f>
        <v>2014</v>
      </c>
      <c r="B3565" s="5" t="str">
        <f>'2020_1-2-4_Download'!C246</f>
        <v>Rotenburg (Wümme)</v>
      </c>
      <c r="C3565" s="147" t="str">
        <f>'2020_1-2-4_Download'!$K$8</f>
        <v>Türkei</v>
      </c>
      <c r="D3565" s="5" t="s">
        <v>181</v>
      </c>
      <c r="E3565" s="5">
        <f t="shared" si="10"/>
        <v>-26.8</v>
      </c>
      <c r="F3565" s="5">
        <f>'2020_1-2-4_Download'!K246</f>
        <v>-26.8</v>
      </c>
    </row>
    <row r="3566" spans="1:6">
      <c r="A3566" s="5">
        <f>'2020_1-2-4_Download'!D247</f>
        <v>2014</v>
      </c>
      <c r="B3566" s="5" t="str">
        <f>'2020_1-2-4_Download'!C247</f>
        <v>Heidekreis</v>
      </c>
      <c r="C3566" s="147" t="str">
        <f>'2020_1-2-4_Download'!$K$8</f>
        <v>Türkei</v>
      </c>
      <c r="D3566" s="5" t="s">
        <v>181</v>
      </c>
      <c r="E3566" s="5">
        <f t="shared" si="10"/>
        <v>-27.756360832690824</v>
      </c>
      <c r="F3566" s="5">
        <f>'2020_1-2-4_Download'!K247</f>
        <v>-27.756360832690824</v>
      </c>
    </row>
    <row r="3567" spans="1:6">
      <c r="A3567" s="5">
        <f>'2020_1-2-4_Download'!D248</f>
        <v>2014</v>
      </c>
      <c r="B3567" s="5" t="str">
        <f>'2020_1-2-4_Download'!C248</f>
        <v>Stade</v>
      </c>
      <c r="C3567" s="147" t="str">
        <f>'2020_1-2-4_Download'!$K$8</f>
        <v>Türkei</v>
      </c>
      <c r="D3567" s="5" t="s">
        <v>181</v>
      </c>
      <c r="E3567" s="5">
        <f t="shared" ref="E3567:E3630" si="11">IF(F3567&gt;0,"+"&amp;F3567,F3567)</f>
        <v>-7.751147373788883</v>
      </c>
      <c r="F3567" s="5">
        <f>'2020_1-2-4_Download'!K248</f>
        <v>-7.751147373788883</v>
      </c>
    </row>
    <row r="3568" spans="1:6">
      <c r="A3568" s="5">
        <f>'2020_1-2-4_Download'!D249</f>
        <v>2014</v>
      </c>
      <c r="B3568" s="5" t="str">
        <f>'2020_1-2-4_Download'!C249</f>
        <v>Uelzen</v>
      </c>
      <c r="C3568" s="147" t="str">
        <f>'2020_1-2-4_Download'!$K$8</f>
        <v>Türkei</v>
      </c>
      <c r="D3568" s="5" t="s">
        <v>181</v>
      </c>
      <c r="E3568" s="5">
        <f t="shared" si="11"/>
        <v>-28.370786516853933</v>
      </c>
      <c r="F3568" s="5">
        <f>'2020_1-2-4_Download'!K249</f>
        <v>-28.370786516853933</v>
      </c>
    </row>
    <row r="3569" spans="1:6">
      <c r="A3569" s="5">
        <f>'2020_1-2-4_Download'!D250</f>
        <v>2014</v>
      </c>
      <c r="B3569" s="5" t="str">
        <f>'2020_1-2-4_Download'!C250</f>
        <v>Verden</v>
      </c>
      <c r="C3569" s="147" t="str">
        <f>'2020_1-2-4_Download'!$K$8</f>
        <v>Türkei</v>
      </c>
      <c r="D3569" s="5" t="s">
        <v>181</v>
      </c>
      <c r="E3569" s="5">
        <f t="shared" si="11"/>
        <v>-27.162426614481408</v>
      </c>
      <c r="F3569" s="5">
        <f>'2020_1-2-4_Download'!K250</f>
        <v>-27.162426614481408</v>
      </c>
    </row>
    <row r="3570" spans="1:6">
      <c r="A3570" s="5">
        <f>'2020_1-2-4_Download'!D251</f>
        <v>2014</v>
      </c>
      <c r="B3570" s="5" t="str">
        <f>'2020_1-2-4_Download'!C251</f>
        <v>Statistische Region Lüneburg</v>
      </c>
      <c r="C3570" s="147" t="str">
        <f>'2020_1-2-4_Download'!$K$8</f>
        <v>Türkei</v>
      </c>
      <c r="D3570" s="5" t="s">
        <v>181</v>
      </c>
      <c r="E3570" s="5">
        <f t="shared" si="11"/>
        <v>-23.292311946902654</v>
      </c>
      <c r="F3570" s="5">
        <f>'2020_1-2-4_Download'!K251</f>
        <v>-23.292311946902654</v>
      </c>
    </row>
    <row r="3571" spans="1:6">
      <c r="A3571" s="5">
        <f>'2020_1-2-4_Download'!D252</f>
        <v>2014</v>
      </c>
      <c r="B3571" s="5" t="str">
        <f>'2020_1-2-4_Download'!C252</f>
        <v>Delmenhorst  Stadt</v>
      </c>
      <c r="C3571" s="147" t="str">
        <f>'2020_1-2-4_Download'!$K$8</f>
        <v>Türkei</v>
      </c>
      <c r="D3571" s="5" t="s">
        <v>181</v>
      </c>
      <c r="E3571" s="5">
        <f t="shared" si="11"/>
        <v>-22.292390274707927</v>
      </c>
      <c r="F3571" s="5">
        <f>'2020_1-2-4_Download'!K252</f>
        <v>-22.292390274707927</v>
      </c>
    </row>
    <row r="3572" spans="1:6">
      <c r="A3572" s="5">
        <f>'2020_1-2-4_Download'!D253</f>
        <v>2014</v>
      </c>
      <c r="B3572" s="5" t="str">
        <f>'2020_1-2-4_Download'!C253</f>
        <v>Emden  Stadt</v>
      </c>
      <c r="C3572" s="147" t="str">
        <f>'2020_1-2-4_Download'!$K$8</f>
        <v>Türkei</v>
      </c>
      <c r="D3572" s="5" t="s">
        <v>181</v>
      </c>
      <c r="E3572" s="5">
        <f t="shared" si="11"/>
        <v>-12.332439678284182</v>
      </c>
      <c r="F3572" s="5">
        <f>'2020_1-2-4_Download'!K253</f>
        <v>-12.332439678284182</v>
      </c>
    </row>
    <row r="3573" spans="1:6">
      <c r="A3573" s="5">
        <f>'2020_1-2-4_Download'!D254</f>
        <v>2014</v>
      </c>
      <c r="B3573" s="5" t="str">
        <f>'2020_1-2-4_Download'!C254</f>
        <v>Oldenburg(Oldb)  Stadt</v>
      </c>
      <c r="C3573" s="147" t="str">
        <f>'2020_1-2-4_Download'!$K$8</f>
        <v>Türkei</v>
      </c>
      <c r="D3573" s="5" t="s">
        <v>181</v>
      </c>
      <c r="E3573" s="5">
        <f t="shared" si="11"/>
        <v>-23.210107627515207</v>
      </c>
      <c r="F3573" s="5">
        <f>'2020_1-2-4_Download'!K254</f>
        <v>-23.210107627515207</v>
      </c>
    </row>
    <row r="3574" spans="1:6">
      <c r="A3574" s="5">
        <f>'2020_1-2-4_Download'!D255</f>
        <v>2014</v>
      </c>
      <c r="B3574" s="5" t="str">
        <f>'2020_1-2-4_Download'!C255</f>
        <v>Osnabrück  Stadt</v>
      </c>
      <c r="C3574" s="147" t="str">
        <f>'2020_1-2-4_Download'!$K$8</f>
        <v>Türkei</v>
      </c>
      <c r="D3574" s="5" t="s">
        <v>181</v>
      </c>
      <c r="E3574" s="5">
        <f t="shared" si="11"/>
        <v>-12.916277622159974</v>
      </c>
      <c r="F3574" s="5">
        <f>'2020_1-2-4_Download'!K255</f>
        <v>-12.916277622159974</v>
      </c>
    </row>
    <row r="3575" spans="1:6">
      <c r="A3575" s="5">
        <f>'2020_1-2-4_Download'!D256</f>
        <v>2014</v>
      </c>
      <c r="B3575" s="5" t="str">
        <f>'2020_1-2-4_Download'!C256</f>
        <v>Wilhelmshaven  Stadt</v>
      </c>
      <c r="C3575" s="147" t="str">
        <f>'2020_1-2-4_Download'!$K$8</f>
        <v>Türkei</v>
      </c>
      <c r="D3575" s="5" t="s">
        <v>181</v>
      </c>
      <c r="E3575" s="5">
        <f t="shared" si="11"/>
        <v>-23.878437047756876</v>
      </c>
      <c r="F3575" s="5">
        <f>'2020_1-2-4_Download'!K256</f>
        <v>-23.878437047756876</v>
      </c>
    </row>
    <row r="3576" spans="1:6">
      <c r="A3576" s="5">
        <f>'2020_1-2-4_Download'!D257</f>
        <v>2014</v>
      </c>
      <c r="B3576" s="5" t="str">
        <f>'2020_1-2-4_Download'!C257</f>
        <v>Ammerland</v>
      </c>
      <c r="C3576" s="147" t="str">
        <f>'2020_1-2-4_Download'!$K$8</f>
        <v>Türkei</v>
      </c>
      <c r="D3576" s="5" t="s">
        <v>181</v>
      </c>
      <c r="E3576" s="5">
        <f t="shared" si="11"/>
        <v>-28.531855955678669</v>
      </c>
      <c r="F3576" s="5">
        <f>'2020_1-2-4_Download'!K257</f>
        <v>-28.531855955678669</v>
      </c>
    </row>
    <row r="3577" spans="1:6">
      <c r="A3577" s="5">
        <f>'2020_1-2-4_Download'!D258</f>
        <v>2014</v>
      </c>
      <c r="B3577" s="5" t="str">
        <f>'2020_1-2-4_Download'!C258</f>
        <v>Aurich</v>
      </c>
      <c r="C3577" s="147" t="str">
        <f>'2020_1-2-4_Download'!$K$8</f>
        <v>Türkei</v>
      </c>
      <c r="D3577" s="5" t="s">
        <v>181</v>
      </c>
      <c r="E3577" s="5">
        <f t="shared" si="11"/>
        <v>-17.5</v>
      </c>
      <c r="F3577" s="5">
        <f>'2020_1-2-4_Download'!K258</f>
        <v>-17.5</v>
      </c>
    </row>
    <row r="3578" spans="1:6">
      <c r="A3578" s="5">
        <f>'2020_1-2-4_Download'!D259</f>
        <v>2014</v>
      </c>
      <c r="B3578" s="5" t="str">
        <f>'2020_1-2-4_Download'!C259</f>
        <v>Cloppenburg</v>
      </c>
      <c r="C3578" s="147" t="str">
        <f>'2020_1-2-4_Download'!$K$8</f>
        <v>Türkei</v>
      </c>
      <c r="D3578" s="5" t="s">
        <v>181</v>
      </c>
      <c r="E3578" s="5">
        <f t="shared" si="11"/>
        <v>-20.330739299610894</v>
      </c>
      <c r="F3578" s="5">
        <f>'2020_1-2-4_Download'!K259</f>
        <v>-20.330739299610894</v>
      </c>
    </row>
    <row r="3579" spans="1:6">
      <c r="A3579" s="5">
        <f>'2020_1-2-4_Download'!D260</f>
        <v>2014</v>
      </c>
      <c r="B3579" s="5" t="str">
        <f>'2020_1-2-4_Download'!C260</f>
        <v>Emsland</v>
      </c>
      <c r="C3579" s="147" t="str">
        <f>'2020_1-2-4_Download'!$K$8</f>
        <v>Türkei</v>
      </c>
      <c r="D3579" s="5" t="s">
        <v>181</v>
      </c>
      <c r="E3579" s="5">
        <f t="shared" si="11"/>
        <v>-23.255813953488371</v>
      </c>
      <c r="F3579" s="5">
        <f>'2020_1-2-4_Download'!K260</f>
        <v>-23.255813953488371</v>
      </c>
    </row>
    <row r="3580" spans="1:6">
      <c r="A3580" s="5">
        <f>'2020_1-2-4_Download'!D261</f>
        <v>2014</v>
      </c>
      <c r="B3580" s="5" t="str">
        <f>'2020_1-2-4_Download'!C261</f>
        <v>Friesland</v>
      </c>
      <c r="C3580" s="147" t="str">
        <f>'2020_1-2-4_Download'!$K$8</f>
        <v>Türkei</v>
      </c>
      <c r="D3580" s="5" t="s">
        <v>181</v>
      </c>
      <c r="E3580" s="5">
        <f t="shared" si="11"/>
        <v>-34.492753623188406</v>
      </c>
      <c r="F3580" s="5">
        <f>'2020_1-2-4_Download'!K261</f>
        <v>-34.492753623188406</v>
      </c>
    </row>
    <row r="3581" spans="1:6">
      <c r="A3581" s="5">
        <f>'2020_1-2-4_Download'!D262</f>
        <v>2014</v>
      </c>
      <c r="B3581" s="5" t="str">
        <f>'2020_1-2-4_Download'!C262</f>
        <v>Grafschaft Bentheim</v>
      </c>
      <c r="C3581" s="147" t="str">
        <f>'2020_1-2-4_Download'!$K$8</f>
        <v>Türkei</v>
      </c>
      <c r="D3581" s="5" t="s">
        <v>181</v>
      </c>
      <c r="E3581" s="5">
        <f t="shared" si="11"/>
        <v>-23.37142857142857</v>
      </c>
      <c r="F3581" s="5">
        <f>'2020_1-2-4_Download'!K262</f>
        <v>-23.37142857142857</v>
      </c>
    </row>
    <row r="3582" spans="1:6">
      <c r="A3582" s="5">
        <f>'2020_1-2-4_Download'!D263</f>
        <v>2014</v>
      </c>
      <c r="B3582" s="5" t="str">
        <f>'2020_1-2-4_Download'!C263</f>
        <v>Leer</v>
      </c>
      <c r="C3582" s="147" t="str">
        <f>'2020_1-2-4_Download'!$K$8</f>
        <v>Türkei</v>
      </c>
      <c r="D3582" s="5" t="s">
        <v>181</v>
      </c>
      <c r="E3582" s="5">
        <f t="shared" si="11"/>
        <v>-40.845070422535208</v>
      </c>
      <c r="F3582" s="5">
        <f>'2020_1-2-4_Download'!K263</f>
        <v>-40.845070422535208</v>
      </c>
    </row>
    <row r="3583" spans="1:6">
      <c r="A3583" s="5">
        <f>'2020_1-2-4_Download'!D264</f>
        <v>2014</v>
      </c>
      <c r="B3583" s="5" t="str">
        <f>'2020_1-2-4_Download'!C264</f>
        <v>Oldenburg</v>
      </c>
      <c r="C3583" s="147" t="str">
        <f>'2020_1-2-4_Download'!$K$8</f>
        <v>Türkei</v>
      </c>
      <c r="D3583" s="5" t="s">
        <v>181</v>
      </c>
      <c r="E3583" s="5">
        <f t="shared" si="11"/>
        <v>-31.259968102073366</v>
      </c>
      <c r="F3583" s="5">
        <f>'2020_1-2-4_Download'!K264</f>
        <v>-31.259968102073366</v>
      </c>
    </row>
    <row r="3584" spans="1:6">
      <c r="A3584" s="5">
        <f>'2020_1-2-4_Download'!D265</f>
        <v>2014</v>
      </c>
      <c r="B3584" s="5" t="str">
        <f>'2020_1-2-4_Download'!C265</f>
        <v>Osnabrück</v>
      </c>
      <c r="C3584" s="147" t="str">
        <f>'2020_1-2-4_Download'!$K$8</f>
        <v>Türkei</v>
      </c>
      <c r="D3584" s="5" t="s">
        <v>181</v>
      </c>
      <c r="E3584" s="5">
        <f t="shared" si="11"/>
        <v>-16.938110749185668</v>
      </c>
      <c r="F3584" s="5">
        <f>'2020_1-2-4_Download'!K265</f>
        <v>-16.938110749185668</v>
      </c>
    </row>
    <row r="3585" spans="1:6">
      <c r="A3585" s="5">
        <f>'2020_1-2-4_Download'!D266</f>
        <v>2014</v>
      </c>
      <c r="B3585" s="5" t="str">
        <f>'2020_1-2-4_Download'!C266</f>
        <v>Vechta</v>
      </c>
      <c r="C3585" s="147" t="str">
        <f>'2020_1-2-4_Download'!$K$8</f>
        <v>Türkei</v>
      </c>
      <c r="D3585" s="5" t="s">
        <v>181</v>
      </c>
      <c r="E3585" s="5">
        <f t="shared" si="11"/>
        <v>-16.417435571110403</v>
      </c>
      <c r="F3585" s="5">
        <f>'2020_1-2-4_Download'!K266</f>
        <v>-16.417435571110403</v>
      </c>
    </row>
    <row r="3586" spans="1:6">
      <c r="A3586" s="5">
        <f>'2020_1-2-4_Download'!D267</f>
        <v>2014</v>
      </c>
      <c r="B3586" s="5" t="str">
        <f>'2020_1-2-4_Download'!C267</f>
        <v>Wesermarsch</v>
      </c>
      <c r="C3586" s="147" t="str">
        <f>'2020_1-2-4_Download'!$K$8</f>
        <v>Türkei</v>
      </c>
      <c r="D3586" s="5" t="s">
        <v>181</v>
      </c>
      <c r="E3586" s="5">
        <f t="shared" si="11"/>
        <v>-26.810673443456164</v>
      </c>
      <c r="F3586" s="5">
        <f>'2020_1-2-4_Download'!K267</f>
        <v>-26.810673443456164</v>
      </c>
    </row>
    <row r="3587" spans="1:6">
      <c r="A3587" s="5">
        <f>'2020_1-2-4_Download'!D268</f>
        <v>2014</v>
      </c>
      <c r="B3587" s="5" t="str">
        <f>'2020_1-2-4_Download'!C268</f>
        <v>Wittmund</v>
      </c>
      <c r="C3587" s="147" t="str">
        <f>'2020_1-2-4_Download'!$K$8</f>
        <v>Türkei</v>
      </c>
      <c r="D3587" s="5" t="s">
        <v>181</v>
      </c>
      <c r="E3587" s="5">
        <f t="shared" si="11"/>
        <v>-39.024390243902438</v>
      </c>
      <c r="F3587" s="5">
        <f>'2020_1-2-4_Download'!K268</f>
        <v>-39.024390243902438</v>
      </c>
    </row>
    <row r="3588" spans="1:6">
      <c r="A3588" s="5">
        <f>'2020_1-2-4_Download'!D269</f>
        <v>2014</v>
      </c>
      <c r="B3588" s="5" t="str">
        <f>'2020_1-2-4_Download'!C269</f>
        <v>Statistische Region Weser-Ems</v>
      </c>
      <c r="C3588" s="147" t="str">
        <f>'2020_1-2-4_Download'!$K$8</f>
        <v>Türkei</v>
      </c>
      <c r="D3588" s="5" t="s">
        <v>181</v>
      </c>
      <c r="E3588" s="5">
        <f t="shared" si="11"/>
        <v>-20.92687040681097</v>
      </c>
      <c r="F3588" s="5">
        <f>'2020_1-2-4_Download'!K269</f>
        <v>-20.92687040681097</v>
      </c>
    </row>
    <row r="3589" spans="1:6">
      <c r="A3589" s="5">
        <f>'2020_1-2-4_Download'!D270</f>
        <v>2014</v>
      </c>
      <c r="B3589" s="5" t="str">
        <f>'2020_1-2-4_Download'!C270</f>
        <v>Niedersachsen</v>
      </c>
      <c r="C3589" s="147" t="str">
        <f>'2020_1-2-4_Download'!$K$8</f>
        <v>Türkei</v>
      </c>
      <c r="D3589" s="5" t="s">
        <v>181</v>
      </c>
      <c r="E3589" s="5">
        <f t="shared" si="11"/>
        <v>-17.318410724206526</v>
      </c>
      <c r="F3589" s="5">
        <f>'2020_1-2-4_Download'!K270</f>
        <v>-17.318410724206526</v>
      </c>
    </row>
    <row r="3590" spans="1:6">
      <c r="A3590" s="5">
        <f>'2020_1-2-4_Download'!D271</f>
        <v>2015</v>
      </c>
      <c r="B3590" s="5" t="str">
        <f>'2020_1-2-4_Download'!C271</f>
        <v>Braunschweig  Stadt</v>
      </c>
      <c r="C3590" s="147" t="str">
        <f>'2020_1-2-4_Download'!$K$8</f>
        <v>Türkei</v>
      </c>
      <c r="D3590" s="5" t="s">
        <v>181</v>
      </c>
      <c r="E3590" s="5">
        <f t="shared" si="11"/>
        <v>-13.69817021990935</v>
      </c>
      <c r="F3590" s="5">
        <f>'2020_1-2-4_Download'!K271</f>
        <v>-13.69817021990935</v>
      </c>
    </row>
    <row r="3591" spans="1:6">
      <c r="A3591" s="5">
        <f>'2020_1-2-4_Download'!D272</f>
        <v>2015</v>
      </c>
      <c r="B3591" s="5" t="str">
        <f>'2020_1-2-4_Download'!C272</f>
        <v>Salzgitter  Stadt</v>
      </c>
      <c r="C3591" s="147" t="str">
        <f>'2020_1-2-4_Download'!$K$8</f>
        <v>Türkei</v>
      </c>
      <c r="D3591" s="5" t="s">
        <v>181</v>
      </c>
      <c r="E3591" s="5">
        <f t="shared" si="11"/>
        <v>-15.50632911392405</v>
      </c>
      <c r="F3591" s="5">
        <f>'2020_1-2-4_Download'!K272</f>
        <v>-15.50632911392405</v>
      </c>
    </row>
    <row r="3592" spans="1:6">
      <c r="A3592" s="5">
        <f>'2020_1-2-4_Download'!D273</f>
        <v>2015</v>
      </c>
      <c r="B3592" s="5" t="str">
        <f>'2020_1-2-4_Download'!C273</f>
        <v>Wolfsburg  Stadt</v>
      </c>
      <c r="C3592" s="147" t="str">
        <f>'2020_1-2-4_Download'!$K$8</f>
        <v>Türkei</v>
      </c>
      <c r="D3592" s="5" t="s">
        <v>181</v>
      </c>
      <c r="E3592" s="5" t="str">
        <f t="shared" si="11"/>
        <v>+8,95008605851979</v>
      </c>
      <c r="F3592" s="5">
        <f>'2020_1-2-4_Download'!K273</f>
        <v>8.9500860585197941</v>
      </c>
    </row>
    <row r="3593" spans="1:6">
      <c r="A3593" s="5">
        <f>'2020_1-2-4_Download'!D274</f>
        <v>2015</v>
      </c>
      <c r="B3593" s="5" t="str">
        <f>'2020_1-2-4_Download'!C274</f>
        <v>Gifhorn</v>
      </c>
      <c r="C3593" s="147" t="str">
        <f>'2020_1-2-4_Download'!$K$8</f>
        <v>Türkei</v>
      </c>
      <c r="D3593" s="5" t="s">
        <v>181</v>
      </c>
      <c r="E3593" s="5">
        <f t="shared" si="11"/>
        <v>-14.18812401471361</v>
      </c>
      <c r="F3593" s="5">
        <f>'2020_1-2-4_Download'!K274</f>
        <v>-14.18812401471361</v>
      </c>
    </row>
    <row r="3594" spans="1:6">
      <c r="A3594" s="5">
        <f>'2020_1-2-4_Download'!D275</f>
        <v>2015</v>
      </c>
      <c r="B3594" s="5" t="str">
        <f>'2020_1-2-4_Download'!C275</f>
        <v>Goslar</v>
      </c>
      <c r="C3594" s="147" t="str">
        <f>'2020_1-2-4_Download'!$K$8</f>
        <v>Türkei</v>
      </c>
      <c r="D3594" s="5" t="s">
        <v>181</v>
      </c>
      <c r="E3594" s="5">
        <f t="shared" si="11"/>
        <v>-20.712809917355372</v>
      </c>
      <c r="F3594" s="5">
        <f>'2020_1-2-4_Download'!K275</f>
        <v>-20.712809917355372</v>
      </c>
    </row>
    <row r="3595" spans="1:6">
      <c r="A3595" s="5">
        <f>'2020_1-2-4_Download'!D276</f>
        <v>2015</v>
      </c>
      <c r="B3595" s="5" t="str">
        <f>'2020_1-2-4_Download'!C276</f>
        <v>Helmstedt</v>
      </c>
      <c r="C3595" s="147" t="str">
        <f>'2020_1-2-4_Download'!$K$8</f>
        <v>Türkei</v>
      </c>
      <c r="D3595" s="5" t="s">
        <v>181</v>
      </c>
      <c r="E3595" s="5">
        <f t="shared" si="11"/>
        <v>-23.560209424083769</v>
      </c>
      <c r="F3595" s="5">
        <f>'2020_1-2-4_Download'!K276</f>
        <v>-23.560209424083769</v>
      </c>
    </row>
    <row r="3596" spans="1:6">
      <c r="A3596" s="5">
        <f>'2020_1-2-4_Download'!D277</f>
        <v>2015</v>
      </c>
      <c r="B3596" s="5" t="str">
        <f>'2020_1-2-4_Download'!C277</f>
        <v>Northeim</v>
      </c>
      <c r="C3596" s="147" t="str">
        <f>'2020_1-2-4_Download'!$K$8</f>
        <v>Türkei</v>
      </c>
      <c r="D3596" s="5" t="s">
        <v>181</v>
      </c>
      <c r="E3596" s="5">
        <f t="shared" si="11"/>
        <v>-30.019493177387915</v>
      </c>
      <c r="F3596" s="5">
        <f>'2020_1-2-4_Download'!K277</f>
        <v>-30.019493177387915</v>
      </c>
    </row>
    <row r="3597" spans="1:6">
      <c r="A3597" s="5">
        <f>'2020_1-2-4_Download'!D278</f>
        <v>2015</v>
      </c>
      <c r="B3597" s="5" t="str">
        <f>'2020_1-2-4_Download'!C278</f>
        <v>Peine</v>
      </c>
      <c r="C3597" s="147" t="str">
        <f>'2020_1-2-4_Download'!$K$8</f>
        <v>Türkei</v>
      </c>
      <c r="D3597" s="5" t="s">
        <v>181</v>
      </c>
      <c r="E3597" s="5">
        <f t="shared" si="11"/>
        <v>-19.178547182620502</v>
      </c>
      <c r="F3597" s="5">
        <f>'2020_1-2-4_Download'!K278</f>
        <v>-19.178547182620502</v>
      </c>
    </row>
    <row r="3598" spans="1:6">
      <c r="A3598" s="5">
        <f>'2020_1-2-4_Download'!D279</f>
        <v>2015</v>
      </c>
      <c r="B3598" s="5" t="str">
        <f>'2020_1-2-4_Download'!C279</f>
        <v>Wolfenbüttel</v>
      </c>
      <c r="C3598" s="147" t="str">
        <f>'2020_1-2-4_Download'!$K$8</f>
        <v>Türkei</v>
      </c>
      <c r="D3598" s="5" t="s">
        <v>181</v>
      </c>
      <c r="E3598" s="5">
        <f t="shared" si="11"/>
        <v>-29.584905660377359</v>
      </c>
      <c r="F3598" s="5">
        <f>'2020_1-2-4_Download'!K279</f>
        <v>-29.584905660377359</v>
      </c>
    </row>
    <row r="3599" spans="1:6">
      <c r="A3599" s="5">
        <f>'2020_1-2-4_Download'!D280</f>
        <v>2015</v>
      </c>
      <c r="B3599" s="5" t="str">
        <f>'2020_1-2-4_Download'!C280</f>
        <v>Göttingen</v>
      </c>
      <c r="C3599" s="147" t="str">
        <f>'2020_1-2-4_Download'!$K$8</f>
        <v>Türkei</v>
      </c>
      <c r="D3599" s="5" t="s">
        <v>181</v>
      </c>
      <c r="E3599" s="5">
        <f t="shared" si="11"/>
        <v>-19.356526288255296</v>
      </c>
      <c r="F3599" s="5">
        <f>'2020_1-2-4_Download'!K280</f>
        <v>-19.356526288255296</v>
      </c>
    </row>
    <row r="3600" spans="1:6">
      <c r="A3600" s="5">
        <f>'2020_1-2-4_Download'!D281</f>
        <v>2015</v>
      </c>
      <c r="B3600" s="5" t="str">
        <f>'2020_1-2-4_Download'!C281</f>
        <v>Statistische Region Braunschweig</v>
      </c>
      <c r="C3600" s="147" t="str">
        <f>'2020_1-2-4_Download'!$K$8</f>
        <v>Türkei</v>
      </c>
      <c r="D3600" s="5" t="s">
        <v>181</v>
      </c>
      <c r="E3600" s="5">
        <f t="shared" si="11"/>
        <v>-17.394206876089456</v>
      </c>
      <c r="F3600" s="5">
        <f>'2020_1-2-4_Download'!K281</f>
        <v>-17.394206876089456</v>
      </c>
    </row>
    <row r="3601" spans="1:6">
      <c r="A3601" s="5">
        <f>'2020_1-2-4_Download'!D282</f>
        <v>2015</v>
      </c>
      <c r="B3601" s="5" t="str">
        <f>'2020_1-2-4_Download'!C282</f>
        <v>Hannover  Region</v>
      </c>
      <c r="C3601" s="147" t="str">
        <f>'2020_1-2-4_Download'!$K$8</f>
        <v>Türkei</v>
      </c>
      <c r="D3601" s="5" t="s">
        <v>181</v>
      </c>
      <c r="E3601" s="5">
        <f t="shared" si="11"/>
        <v>-11.451564025724771</v>
      </c>
      <c r="F3601" s="5">
        <f>'2020_1-2-4_Download'!K282</f>
        <v>-11.451564025724771</v>
      </c>
    </row>
    <row r="3602" spans="1:6">
      <c r="A3602" s="5">
        <f>'2020_1-2-4_Download'!D283</f>
        <v>2015</v>
      </c>
      <c r="B3602" s="5" t="str">
        <f>'2020_1-2-4_Download'!C283</f>
        <v>dav. Hannover  Lhst.</v>
      </c>
      <c r="C3602" s="147" t="str">
        <f>'2020_1-2-4_Download'!$K$8</f>
        <v>Türkei</v>
      </c>
      <c r="D3602" s="5" t="s">
        <v>181</v>
      </c>
      <c r="E3602" s="5">
        <f t="shared" si="11"/>
        <v>-12.217054263565892</v>
      </c>
      <c r="F3602" s="5">
        <f>'2020_1-2-4_Download'!K283</f>
        <v>-12.217054263565892</v>
      </c>
    </row>
    <row r="3603" spans="1:6">
      <c r="A3603" s="5">
        <f>'2020_1-2-4_Download'!D284</f>
        <v>2015</v>
      </c>
      <c r="B3603" s="5" t="str">
        <f>'2020_1-2-4_Download'!C284</f>
        <v>dav. Hannover  Umland</v>
      </c>
      <c r="C3603" s="147" t="str">
        <f>'2020_1-2-4_Download'!$K$8</f>
        <v>Türkei</v>
      </c>
      <c r="D3603" s="5" t="s">
        <v>181</v>
      </c>
      <c r="E3603" s="5">
        <f t="shared" si="11"/>
        <v>-10.02029181563436</v>
      </c>
      <c r="F3603" s="5">
        <f>'2020_1-2-4_Download'!K284</f>
        <v>-10.02029181563436</v>
      </c>
    </row>
    <row r="3604" spans="1:6">
      <c r="A3604" s="5">
        <f>'2020_1-2-4_Download'!D285</f>
        <v>2015</v>
      </c>
      <c r="B3604" s="5" t="str">
        <f>'2020_1-2-4_Download'!C285</f>
        <v>Diepholz</v>
      </c>
      <c r="C3604" s="147" t="str">
        <f>'2020_1-2-4_Download'!$K$8</f>
        <v>Türkei</v>
      </c>
      <c r="D3604" s="5" t="s">
        <v>181</v>
      </c>
      <c r="E3604" s="5">
        <f t="shared" si="11"/>
        <v>-17.225950782997764</v>
      </c>
      <c r="F3604" s="5">
        <f>'2020_1-2-4_Download'!K285</f>
        <v>-17.225950782997764</v>
      </c>
    </row>
    <row r="3605" spans="1:6">
      <c r="A3605" s="5">
        <f>'2020_1-2-4_Download'!D286</f>
        <v>2015</v>
      </c>
      <c r="B3605" s="5" t="str">
        <f>'2020_1-2-4_Download'!C286</f>
        <v>Hameln-Pyrmont</v>
      </c>
      <c r="C3605" s="147" t="str">
        <f>'2020_1-2-4_Download'!$K$8</f>
        <v>Türkei</v>
      </c>
      <c r="D3605" s="5" t="s">
        <v>181</v>
      </c>
      <c r="E3605" s="5">
        <f t="shared" si="11"/>
        <v>-14.43651040049674</v>
      </c>
      <c r="F3605" s="5">
        <f>'2020_1-2-4_Download'!K286</f>
        <v>-14.43651040049674</v>
      </c>
    </row>
    <row r="3606" spans="1:6">
      <c r="A3606" s="5">
        <f>'2020_1-2-4_Download'!D287</f>
        <v>2015</v>
      </c>
      <c r="B3606" s="5" t="str">
        <f>'2020_1-2-4_Download'!C287</f>
        <v>Hildesheim</v>
      </c>
      <c r="C3606" s="147" t="str">
        <f>'2020_1-2-4_Download'!$K$8</f>
        <v>Türkei</v>
      </c>
      <c r="D3606" s="5" t="s">
        <v>181</v>
      </c>
      <c r="E3606" s="5">
        <f t="shared" si="11"/>
        <v>-20.490031227480184</v>
      </c>
      <c r="F3606" s="5">
        <f>'2020_1-2-4_Download'!K287</f>
        <v>-20.490031227480184</v>
      </c>
    </row>
    <row r="3607" spans="1:6">
      <c r="A3607" s="5">
        <f>'2020_1-2-4_Download'!D288</f>
        <v>2015</v>
      </c>
      <c r="B3607" s="5" t="str">
        <f>'2020_1-2-4_Download'!C288</f>
        <v>Holzminden</v>
      </c>
      <c r="C3607" s="147" t="str">
        <f>'2020_1-2-4_Download'!$K$8</f>
        <v>Türkei</v>
      </c>
      <c r="D3607" s="5" t="s">
        <v>181</v>
      </c>
      <c r="E3607" s="5">
        <f t="shared" si="11"/>
        <v>-24.501845018450183</v>
      </c>
      <c r="F3607" s="5">
        <f>'2020_1-2-4_Download'!K288</f>
        <v>-24.501845018450183</v>
      </c>
    </row>
    <row r="3608" spans="1:6">
      <c r="A3608" s="5">
        <f>'2020_1-2-4_Download'!D289</f>
        <v>2015</v>
      </c>
      <c r="B3608" s="5" t="str">
        <f>'2020_1-2-4_Download'!C289</f>
        <v>Nienburg (Weser)</v>
      </c>
      <c r="C3608" s="147" t="str">
        <f>'2020_1-2-4_Download'!$K$8</f>
        <v>Türkei</v>
      </c>
      <c r="D3608" s="5" t="s">
        <v>181</v>
      </c>
      <c r="E3608" s="5">
        <f t="shared" si="11"/>
        <v>-29.788306451612904</v>
      </c>
      <c r="F3608" s="5">
        <f>'2020_1-2-4_Download'!K289</f>
        <v>-29.788306451612904</v>
      </c>
    </row>
    <row r="3609" spans="1:6">
      <c r="A3609" s="5">
        <f>'2020_1-2-4_Download'!D290</f>
        <v>2015</v>
      </c>
      <c r="B3609" s="5" t="str">
        <f>'2020_1-2-4_Download'!C290</f>
        <v>Schaumburg</v>
      </c>
      <c r="C3609" s="147" t="str">
        <f>'2020_1-2-4_Download'!$K$8</f>
        <v>Türkei</v>
      </c>
      <c r="D3609" s="5" t="s">
        <v>181</v>
      </c>
      <c r="E3609" s="5">
        <f t="shared" si="11"/>
        <v>-28.300653594771241</v>
      </c>
      <c r="F3609" s="5">
        <f>'2020_1-2-4_Download'!K290</f>
        <v>-28.300653594771241</v>
      </c>
    </row>
    <row r="3610" spans="1:6">
      <c r="A3610" s="5">
        <f>'2020_1-2-4_Download'!D291</f>
        <v>2015</v>
      </c>
      <c r="B3610" s="5" t="str">
        <f>'2020_1-2-4_Download'!C291</f>
        <v>Statistische Region Hannover</v>
      </c>
      <c r="C3610" s="147" t="str">
        <f>'2020_1-2-4_Download'!$K$8</f>
        <v>Türkei</v>
      </c>
      <c r="D3610" s="5" t="s">
        <v>181</v>
      </c>
      <c r="E3610" s="5">
        <f t="shared" si="11"/>
        <v>-15.056328694499669</v>
      </c>
      <c r="F3610" s="5">
        <f>'2020_1-2-4_Download'!K291</f>
        <v>-15.056328694499669</v>
      </c>
    </row>
    <row r="3611" spans="1:6">
      <c r="A3611" s="5">
        <f>'2020_1-2-4_Download'!D292</f>
        <v>2015</v>
      </c>
      <c r="B3611" s="5" t="str">
        <f>'2020_1-2-4_Download'!C292</f>
        <v>Celle</v>
      </c>
      <c r="C3611" s="147" t="str">
        <f>'2020_1-2-4_Download'!$K$8</f>
        <v>Türkei</v>
      </c>
      <c r="D3611" s="5" t="s">
        <v>181</v>
      </c>
      <c r="E3611" s="5">
        <f t="shared" si="11"/>
        <v>-36.021505376344088</v>
      </c>
      <c r="F3611" s="5">
        <f>'2020_1-2-4_Download'!K292</f>
        <v>-36.021505376344088</v>
      </c>
    </row>
    <row r="3612" spans="1:6">
      <c r="A3612" s="5">
        <f>'2020_1-2-4_Download'!D293</f>
        <v>2015</v>
      </c>
      <c r="B3612" s="5" t="str">
        <f>'2020_1-2-4_Download'!C293</f>
        <v>Cuxhaven</v>
      </c>
      <c r="C3612" s="147" t="str">
        <f>'2020_1-2-4_Download'!$K$8</f>
        <v>Türkei</v>
      </c>
      <c r="D3612" s="5" t="s">
        <v>181</v>
      </c>
      <c r="E3612" s="5">
        <f t="shared" si="11"/>
        <v>-25.716768027801912</v>
      </c>
      <c r="F3612" s="5">
        <f>'2020_1-2-4_Download'!K293</f>
        <v>-25.716768027801912</v>
      </c>
    </row>
    <row r="3613" spans="1:6">
      <c r="A3613" s="5">
        <f>'2020_1-2-4_Download'!D294</f>
        <v>2015</v>
      </c>
      <c r="B3613" s="5" t="str">
        <f>'2020_1-2-4_Download'!C294</f>
        <v>Harburg</v>
      </c>
      <c r="C3613" s="147" t="str">
        <f>'2020_1-2-4_Download'!$K$8</f>
        <v>Türkei</v>
      </c>
      <c r="D3613" s="5" t="s">
        <v>181</v>
      </c>
      <c r="E3613" s="5">
        <f t="shared" si="11"/>
        <v>-16.244595429277332</v>
      </c>
      <c r="F3613" s="5">
        <f>'2020_1-2-4_Download'!K294</f>
        <v>-16.244595429277332</v>
      </c>
    </row>
    <row r="3614" spans="1:6">
      <c r="A3614" s="5">
        <f>'2020_1-2-4_Download'!D295</f>
        <v>2015</v>
      </c>
      <c r="B3614" s="5" t="str">
        <f>'2020_1-2-4_Download'!C295</f>
        <v>Lüchow-Dannenberg</v>
      </c>
      <c r="C3614" s="147" t="str">
        <f>'2020_1-2-4_Download'!$K$8</f>
        <v>Türkei</v>
      </c>
      <c r="D3614" s="5" t="s">
        <v>181</v>
      </c>
      <c r="E3614" s="5">
        <f t="shared" si="11"/>
        <v>0</v>
      </c>
      <c r="F3614" s="5">
        <f>'2020_1-2-4_Download'!K295</f>
        <v>0</v>
      </c>
    </row>
    <row r="3615" spans="1:6">
      <c r="A3615" s="5">
        <f>'2020_1-2-4_Download'!D296</f>
        <v>2015</v>
      </c>
      <c r="B3615" s="5" t="str">
        <f>'2020_1-2-4_Download'!C296</f>
        <v>Lüneburg</v>
      </c>
      <c r="C3615" s="147" t="str">
        <f>'2020_1-2-4_Download'!$K$8</f>
        <v>Türkei</v>
      </c>
      <c r="D3615" s="5" t="s">
        <v>181</v>
      </c>
      <c r="E3615" s="5">
        <f t="shared" si="11"/>
        <v>-22.512562814070353</v>
      </c>
      <c r="F3615" s="5">
        <f>'2020_1-2-4_Download'!K296</f>
        <v>-22.512562814070353</v>
      </c>
    </row>
    <row r="3616" spans="1:6">
      <c r="A3616" s="5">
        <f>'2020_1-2-4_Download'!D297</f>
        <v>2015</v>
      </c>
      <c r="B3616" s="5" t="str">
        <f>'2020_1-2-4_Download'!C297</f>
        <v>Osterholz</v>
      </c>
      <c r="C3616" s="147" t="str">
        <f>'2020_1-2-4_Download'!$K$8</f>
        <v>Türkei</v>
      </c>
      <c r="D3616" s="5" t="s">
        <v>181</v>
      </c>
      <c r="E3616" s="5">
        <f t="shared" si="11"/>
        <v>-26.785714285714285</v>
      </c>
      <c r="F3616" s="5">
        <f>'2020_1-2-4_Download'!K297</f>
        <v>-26.785714285714285</v>
      </c>
    </row>
    <row r="3617" spans="1:6">
      <c r="A3617" s="5">
        <f>'2020_1-2-4_Download'!D298</f>
        <v>2015</v>
      </c>
      <c r="B3617" s="5" t="str">
        <f>'2020_1-2-4_Download'!C298</f>
        <v>Rotenburg (Wümme)</v>
      </c>
      <c r="C3617" s="147" t="str">
        <f>'2020_1-2-4_Download'!$K$8</f>
        <v>Türkei</v>
      </c>
      <c r="D3617" s="5" t="s">
        <v>181</v>
      </c>
      <c r="E3617" s="5">
        <f t="shared" si="11"/>
        <v>-28.6</v>
      </c>
      <c r="F3617" s="5">
        <f>'2020_1-2-4_Download'!K298</f>
        <v>-28.6</v>
      </c>
    </row>
    <row r="3618" spans="1:6">
      <c r="A3618" s="5">
        <f>'2020_1-2-4_Download'!D299</f>
        <v>2015</v>
      </c>
      <c r="B3618" s="5" t="str">
        <f>'2020_1-2-4_Download'!C299</f>
        <v>Heidekreis</v>
      </c>
      <c r="C3618" s="147" t="str">
        <f>'2020_1-2-4_Download'!$K$8</f>
        <v>Türkei</v>
      </c>
      <c r="D3618" s="5" t="s">
        <v>181</v>
      </c>
      <c r="E3618" s="5">
        <f t="shared" si="11"/>
        <v>-28.912875867386276</v>
      </c>
      <c r="F3618" s="5">
        <f>'2020_1-2-4_Download'!K299</f>
        <v>-28.912875867386276</v>
      </c>
    </row>
    <row r="3619" spans="1:6">
      <c r="A3619" s="5">
        <f>'2020_1-2-4_Download'!D300</f>
        <v>2015</v>
      </c>
      <c r="B3619" s="5" t="str">
        <f>'2020_1-2-4_Download'!C300</f>
        <v>Stade</v>
      </c>
      <c r="C3619" s="147" t="str">
        <f>'2020_1-2-4_Download'!$K$8</f>
        <v>Türkei</v>
      </c>
      <c r="D3619" s="5" t="s">
        <v>181</v>
      </c>
      <c r="E3619" s="5">
        <f t="shared" si="11"/>
        <v>-8.7710351861295255</v>
      </c>
      <c r="F3619" s="5">
        <f>'2020_1-2-4_Download'!K300</f>
        <v>-8.7710351861295255</v>
      </c>
    </row>
    <row r="3620" spans="1:6">
      <c r="A3620" s="5">
        <f>'2020_1-2-4_Download'!D301</f>
        <v>2015</v>
      </c>
      <c r="B3620" s="5" t="str">
        <f>'2020_1-2-4_Download'!C301</f>
        <v>Uelzen</v>
      </c>
      <c r="C3620" s="147" t="str">
        <f>'2020_1-2-4_Download'!$K$8</f>
        <v>Türkei</v>
      </c>
      <c r="D3620" s="5" t="s">
        <v>181</v>
      </c>
      <c r="E3620" s="5">
        <f t="shared" si="11"/>
        <v>-27.247191011235955</v>
      </c>
      <c r="F3620" s="5">
        <f>'2020_1-2-4_Download'!K301</f>
        <v>-27.247191011235955</v>
      </c>
    </row>
    <row r="3621" spans="1:6">
      <c r="A3621" s="5">
        <f>'2020_1-2-4_Download'!D302</f>
        <v>2015</v>
      </c>
      <c r="B3621" s="5" t="str">
        <f>'2020_1-2-4_Download'!C302</f>
        <v>Verden</v>
      </c>
      <c r="C3621" s="147" t="str">
        <f>'2020_1-2-4_Download'!$K$8</f>
        <v>Türkei</v>
      </c>
      <c r="D3621" s="5" t="s">
        <v>181</v>
      </c>
      <c r="E3621" s="5">
        <f t="shared" si="11"/>
        <v>-29.041095890410958</v>
      </c>
      <c r="F3621" s="5">
        <f>'2020_1-2-4_Download'!K302</f>
        <v>-29.041095890410958</v>
      </c>
    </row>
    <row r="3622" spans="1:6">
      <c r="A3622" s="5">
        <f>'2020_1-2-4_Download'!D303</f>
        <v>2015</v>
      </c>
      <c r="B3622" s="5" t="str">
        <f>'2020_1-2-4_Download'!C303</f>
        <v>Statistische Region Lüneburg</v>
      </c>
      <c r="C3622" s="147" t="str">
        <f>'2020_1-2-4_Download'!$K$8</f>
        <v>Türkei</v>
      </c>
      <c r="D3622" s="5" t="s">
        <v>181</v>
      </c>
      <c r="E3622" s="5">
        <f t="shared" si="11"/>
        <v>-24.861725663716815</v>
      </c>
      <c r="F3622" s="5">
        <f>'2020_1-2-4_Download'!K303</f>
        <v>-24.861725663716815</v>
      </c>
    </row>
    <row r="3623" spans="1:6">
      <c r="A3623" s="5">
        <f>'2020_1-2-4_Download'!D304</f>
        <v>2015</v>
      </c>
      <c r="B3623" s="5" t="str">
        <f>'2020_1-2-4_Download'!C304</f>
        <v>Delmenhorst  Stadt</v>
      </c>
      <c r="C3623" s="147" t="str">
        <f>'2020_1-2-4_Download'!$K$8</f>
        <v>Türkei</v>
      </c>
      <c r="D3623" s="5" t="s">
        <v>181</v>
      </c>
      <c r="E3623" s="5">
        <f t="shared" si="11"/>
        <v>-22.892327123460689</v>
      </c>
      <c r="F3623" s="5">
        <f>'2020_1-2-4_Download'!K304</f>
        <v>-22.892327123460689</v>
      </c>
    </row>
    <row r="3624" spans="1:6">
      <c r="A3624" s="5">
        <f>'2020_1-2-4_Download'!D305</f>
        <v>2015</v>
      </c>
      <c r="B3624" s="5" t="str">
        <f>'2020_1-2-4_Download'!C305</f>
        <v>Emden  Stadt</v>
      </c>
      <c r="C3624" s="147" t="str">
        <f>'2020_1-2-4_Download'!$K$8</f>
        <v>Türkei</v>
      </c>
      <c r="D3624" s="5" t="s">
        <v>181</v>
      </c>
      <c r="E3624" s="5">
        <f t="shared" si="11"/>
        <v>-18.766756032171582</v>
      </c>
      <c r="F3624" s="5">
        <f>'2020_1-2-4_Download'!K305</f>
        <v>-18.766756032171582</v>
      </c>
    </row>
    <row r="3625" spans="1:6">
      <c r="A3625" s="5">
        <f>'2020_1-2-4_Download'!D306</f>
        <v>2015</v>
      </c>
      <c r="B3625" s="5" t="str">
        <f>'2020_1-2-4_Download'!C306</f>
        <v>Oldenburg(Oldb)  Stadt</v>
      </c>
      <c r="C3625" s="147" t="str">
        <f>'2020_1-2-4_Download'!$K$8</f>
        <v>Türkei</v>
      </c>
      <c r="D3625" s="5" t="s">
        <v>181</v>
      </c>
      <c r="E3625" s="5">
        <f t="shared" si="11"/>
        <v>-25.783809078146934</v>
      </c>
      <c r="F3625" s="5">
        <f>'2020_1-2-4_Download'!K306</f>
        <v>-25.783809078146934</v>
      </c>
    </row>
    <row r="3626" spans="1:6">
      <c r="A3626" s="5">
        <f>'2020_1-2-4_Download'!D307</f>
        <v>2015</v>
      </c>
      <c r="B3626" s="5" t="str">
        <f>'2020_1-2-4_Download'!C307</f>
        <v>Osnabrück  Stadt</v>
      </c>
      <c r="C3626" s="147" t="str">
        <f>'2020_1-2-4_Download'!$K$8</f>
        <v>Türkei</v>
      </c>
      <c r="D3626" s="5" t="s">
        <v>181</v>
      </c>
      <c r="E3626" s="5">
        <f t="shared" si="11"/>
        <v>-14.534702769996887</v>
      </c>
      <c r="F3626" s="5">
        <f>'2020_1-2-4_Download'!K307</f>
        <v>-14.534702769996887</v>
      </c>
    </row>
    <row r="3627" spans="1:6">
      <c r="A3627" s="5">
        <f>'2020_1-2-4_Download'!D308</f>
        <v>2015</v>
      </c>
      <c r="B3627" s="5" t="str">
        <f>'2020_1-2-4_Download'!C308</f>
        <v>Wilhelmshaven  Stadt</v>
      </c>
      <c r="C3627" s="147" t="str">
        <f>'2020_1-2-4_Download'!$K$8</f>
        <v>Türkei</v>
      </c>
      <c r="D3627" s="5" t="s">
        <v>181</v>
      </c>
      <c r="E3627" s="5">
        <f t="shared" si="11"/>
        <v>-27.206946454413892</v>
      </c>
      <c r="F3627" s="5">
        <f>'2020_1-2-4_Download'!K308</f>
        <v>-27.206946454413892</v>
      </c>
    </row>
    <row r="3628" spans="1:6">
      <c r="A3628" s="5">
        <f>'2020_1-2-4_Download'!D309</f>
        <v>2015</v>
      </c>
      <c r="B3628" s="5" t="str">
        <f>'2020_1-2-4_Download'!C309</f>
        <v>Ammerland</v>
      </c>
      <c r="C3628" s="147" t="str">
        <f>'2020_1-2-4_Download'!$K$8</f>
        <v>Türkei</v>
      </c>
      <c r="D3628" s="5" t="s">
        <v>181</v>
      </c>
      <c r="E3628" s="5">
        <f t="shared" si="11"/>
        <v>-29.501385041551245</v>
      </c>
      <c r="F3628" s="5">
        <f>'2020_1-2-4_Download'!K309</f>
        <v>-29.501385041551245</v>
      </c>
    </row>
    <row r="3629" spans="1:6">
      <c r="A3629" s="5">
        <f>'2020_1-2-4_Download'!D310</f>
        <v>2015</v>
      </c>
      <c r="B3629" s="5" t="str">
        <f>'2020_1-2-4_Download'!C310</f>
        <v>Aurich</v>
      </c>
      <c r="C3629" s="147" t="str">
        <f>'2020_1-2-4_Download'!$K$8</f>
        <v>Türkei</v>
      </c>
      <c r="D3629" s="5" t="s">
        <v>181</v>
      </c>
      <c r="E3629" s="5">
        <f t="shared" si="11"/>
        <v>-15</v>
      </c>
      <c r="F3629" s="5">
        <f>'2020_1-2-4_Download'!K310</f>
        <v>-15</v>
      </c>
    </row>
    <row r="3630" spans="1:6">
      <c r="A3630" s="5">
        <f>'2020_1-2-4_Download'!D311</f>
        <v>2015</v>
      </c>
      <c r="B3630" s="5" t="str">
        <f>'2020_1-2-4_Download'!C311</f>
        <v>Cloppenburg</v>
      </c>
      <c r="C3630" s="147" t="str">
        <f>'2020_1-2-4_Download'!$K$8</f>
        <v>Türkei</v>
      </c>
      <c r="D3630" s="5" t="s">
        <v>181</v>
      </c>
      <c r="E3630" s="5">
        <f t="shared" si="11"/>
        <v>-22.373540856031127</v>
      </c>
      <c r="F3630" s="5">
        <f>'2020_1-2-4_Download'!K311</f>
        <v>-22.373540856031127</v>
      </c>
    </row>
    <row r="3631" spans="1:6">
      <c r="A3631" s="5">
        <f>'2020_1-2-4_Download'!D312</f>
        <v>2015</v>
      </c>
      <c r="B3631" s="5" t="str">
        <f>'2020_1-2-4_Download'!C312</f>
        <v>Emsland</v>
      </c>
      <c r="C3631" s="147" t="str">
        <f>'2020_1-2-4_Download'!$K$8</f>
        <v>Türkei</v>
      </c>
      <c r="D3631" s="5" t="s">
        <v>181</v>
      </c>
      <c r="E3631" s="5">
        <f t="shared" ref="E3631:E3694" si="12">IF(F3631&gt;0,"+"&amp;F3631,F3631)</f>
        <v>-24.169435215946844</v>
      </c>
      <c r="F3631" s="5">
        <f>'2020_1-2-4_Download'!K312</f>
        <v>-24.169435215946844</v>
      </c>
    </row>
    <row r="3632" spans="1:6">
      <c r="A3632" s="5">
        <f>'2020_1-2-4_Download'!D313</f>
        <v>2015</v>
      </c>
      <c r="B3632" s="5" t="str">
        <f>'2020_1-2-4_Download'!C313</f>
        <v>Friesland</v>
      </c>
      <c r="C3632" s="147" t="str">
        <f>'2020_1-2-4_Download'!$K$8</f>
        <v>Türkei</v>
      </c>
      <c r="D3632" s="5" t="s">
        <v>181</v>
      </c>
      <c r="E3632" s="5">
        <f t="shared" si="12"/>
        <v>-38.840579710144929</v>
      </c>
      <c r="F3632" s="5">
        <f>'2020_1-2-4_Download'!K313</f>
        <v>-38.840579710144929</v>
      </c>
    </row>
    <row r="3633" spans="1:6">
      <c r="A3633" s="5">
        <f>'2020_1-2-4_Download'!D314</f>
        <v>2015</v>
      </c>
      <c r="B3633" s="5" t="str">
        <f>'2020_1-2-4_Download'!C314</f>
        <v>Grafschaft Bentheim</v>
      </c>
      <c r="C3633" s="147" t="str">
        <f>'2020_1-2-4_Download'!$K$8</f>
        <v>Türkei</v>
      </c>
      <c r="D3633" s="5" t="s">
        <v>181</v>
      </c>
      <c r="E3633" s="5">
        <f t="shared" si="12"/>
        <v>-25.428571428571427</v>
      </c>
      <c r="F3633" s="5">
        <f>'2020_1-2-4_Download'!K314</f>
        <v>-25.428571428571427</v>
      </c>
    </row>
    <row r="3634" spans="1:6">
      <c r="A3634" s="5">
        <f>'2020_1-2-4_Download'!D315</f>
        <v>2015</v>
      </c>
      <c r="B3634" s="5" t="str">
        <f>'2020_1-2-4_Download'!C315</f>
        <v>Leer</v>
      </c>
      <c r="C3634" s="147" t="str">
        <f>'2020_1-2-4_Download'!$K$8</f>
        <v>Türkei</v>
      </c>
      <c r="D3634" s="5" t="s">
        <v>181</v>
      </c>
      <c r="E3634" s="5">
        <f t="shared" si="12"/>
        <v>-40.375586854460096</v>
      </c>
      <c r="F3634" s="5">
        <f>'2020_1-2-4_Download'!K315</f>
        <v>-40.375586854460096</v>
      </c>
    </row>
    <row r="3635" spans="1:6">
      <c r="A3635" s="5">
        <f>'2020_1-2-4_Download'!D316</f>
        <v>2015</v>
      </c>
      <c r="B3635" s="5" t="str">
        <f>'2020_1-2-4_Download'!C316</f>
        <v>Oldenburg</v>
      </c>
      <c r="C3635" s="147" t="str">
        <f>'2020_1-2-4_Download'!$K$8</f>
        <v>Türkei</v>
      </c>
      <c r="D3635" s="5" t="s">
        <v>181</v>
      </c>
      <c r="E3635" s="5">
        <f t="shared" si="12"/>
        <v>-33.811802232854866</v>
      </c>
      <c r="F3635" s="5">
        <f>'2020_1-2-4_Download'!K316</f>
        <v>-33.811802232854866</v>
      </c>
    </row>
    <row r="3636" spans="1:6">
      <c r="A3636" s="5">
        <f>'2020_1-2-4_Download'!D317</f>
        <v>2015</v>
      </c>
      <c r="B3636" s="5" t="str">
        <f>'2020_1-2-4_Download'!C317</f>
        <v>Osnabrück</v>
      </c>
      <c r="C3636" s="147" t="str">
        <f>'2020_1-2-4_Download'!$K$8</f>
        <v>Türkei</v>
      </c>
      <c r="D3636" s="5" t="s">
        <v>181</v>
      </c>
      <c r="E3636" s="5">
        <f t="shared" si="12"/>
        <v>-18.621064060803473</v>
      </c>
      <c r="F3636" s="5">
        <f>'2020_1-2-4_Download'!K317</f>
        <v>-18.621064060803473</v>
      </c>
    </row>
    <row r="3637" spans="1:6">
      <c r="A3637" s="5">
        <f>'2020_1-2-4_Download'!D318</f>
        <v>2015</v>
      </c>
      <c r="B3637" s="5" t="str">
        <f>'2020_1-2-4_Download'!C318</f>
        <v>Vechta</v>
      </c>
      <c r="C3637" s="147" t="str">
        <f>'2020_1-2-4_Download'!$K$8</f>
        <v>Türkei</v>
      </c>
      <c r="D3637" s="5" t="s">
        <v>181</v>
      </c>
      <c r="E3637" s="5">
        <f t="shared" si="12"/>
        <v>-17.69010499522749</v>
      </c>
      <c r="F3637" s="5">
        <f>'2020_1-2-4_Download'!K318</f>
        <v>-17.69010499522749</v>
      </c>
    </row>
    <row r="3638" spans="1:6">
      <c r="A3638" s="5">
        <f>'2020_1-2-4_Download'!D319</f>
        <v>2015</v>
      </c>
      <c r="B3638" s="5" t="str">
        <f>'2020_1-2-4_Download'!C319</f>
        <v>Wesermarsch</v>
      </c>
      <c r="C3638" s="147" t="str">
        <f>'2020_1-2-4_Download'!$K$8</f>
        <v>Türkei</v>
      </c>
      <c r="D3638" s="5" t="s">
        <v>181</v>
      </c>
      <c r="E3638" s="5">
        <f t="shared" si="12"/>
        <v>-26.620076238881829</v>
      </c>
      <c r="F3638" s="5">
        <f>'2020_1-2-4_Download'!K319</f>
        <v>-26.620076238881829</v>
      </c>
    </row>
    <row r="3639" spans="1:6">
      <c r="A3639" s="5">
        <f>'2020_1-2-4_Download'!D320</f>
        <v>2015</v>
      </c>
      <c r="B3639" s="5" t="str">
        <f>'2020_1-2-4_Download'!C320</f>
        <v>Wittmund</v>
      </c>
      <c r="C3639" s="147" t="str">
        <f>'2020_1-2-4_Download'!$K$8</f>
        <v>Türkei</v>
      </c>
      <c r="D3639" s="5" t="s">
        <v>181</v>
      </c>
      <c r="E3639" s="5">
        <f t="shared" si="12"/>
        <v>-43.292682926829265</v>
      </c>
      <c r="F3639" s="5">
        <f>'2020_1-2-4_Download'!K320</f>
        <v>-43.292682926829265</v>
      </c>
    </row>
    <row r="3640" spans="1:6">
      <c r="A3640" s="5">
        <f>'2020_1-2-4_Download'!D321</f>
        <v>2015</v>
      </c>
      <c r="B3640" s="5" t="str">
        <f>'2020_1-2-4_Download'!C321</f>
        <v>Statistische Region Weser-Ems</v>
      </c>
      <c r="C3640" s="147" t="str">
        <f>'2020_1-2-4_Download'!$K$8</f>
        <v>Türkei</v>
      </c>
      <c r="D3640" s="5" t="s">
        <v>181</v>
      </c>
      <c r="E3640" s="5">
        <f t="shared" si="12"/>
        <v>-22.416770410826874</v>
      </c>
      <c r="F3640" s="5">
        <f>'2020_1-2-4_Download'!K321</f>
        <v>-22.416770410826874</v>
      </c>
    </row>
    <row r="3641" spans="1:6">
      <c r="A3641" s="5">
        <f>'2020_1-2-4_Download'!D322</f>
        <v>2015</v>
      </c>
      <c r="B3641" s="5" t="str">
        <f>'2020_1-2-4_Download'!C322</f>
        <v>Niedersachsen</v>
      </c>
      <c r="C3641" s="147" t="str">
        <f>'2020_1-2-4_Download'!$K$8</f>
        <v>Türkei</v>
      </c>
      <c r="D3641" s="5" t="s">
        <v>181</v>
      </c>
      <c r="E3641" s="5">
        <f t="shared" si="12"/>
        <v>-18.534382336601013</v>
      </c>
      <c r="F3641" s="5">
        <f>'2020_1-2-4_Download'!K322</f>
        <v>-18.534382336601013</v>
      </c>
    </row>
    <row r="3642" spans="1:6">
      <c r="A3642" s="5">
        <f>'2020_1-2-4_Download'!D323</f>
        <v>2016</v>
      </c>
      <c r="B3642" s="5" t="str">
        <f>'2020_1-2-4_Download'!C323</f>
        <v>Braunschweig  Stadt</v>
      </c>
      <c r="C3642" s="147" t="str">
        <f>'2020_1-2-4_Download'!$K$8</f>
        <v>Türkei</v>
      </c>
      <c r="D3642" s="5" t="s">
        <v>181</v>
      </c>
      <c r="E3642" s="5">
        <f t="shared" si="12"/>
        <v>-12.371999328521067</v>
      </c>
      <c r="F3642" s="5">
        <f>'2020_1-2-4_Download'!K323</f>
        <v>-12.371999328521067</v>
      </c>
    </row>
    <row r="3643" spans="1:6">
      <c r="A3643" s="5">
        <f>'2020_1-2-4_Download'!D324</f>
        <v>2016</v>
      </c>
      <c r="B3643" s="5" t="str">
        <f>'2020_1-2-4_Download'!C324</f>
        <v>Salzgitter  Stadt</v>
      </c>
      <c r="C3643" s="147" t="str">
        <f>'2020_1-2-4_Download'!$K$8</f>
        <v>Türkei</v>
      </c>
      <c r="D3643" s="5" t="s">
        <v>181</v>
      </c>
      <c r="E3643" s="5">
        <f t="shared" si="12"/>
        <v>-16.376582278481013</v>
      </c>
      <c r="F3643" s="5">
        <f>'2020_1-2-4_Download'!K324</f>
        <v>-16.376582278481013</v>
      </c>
    </row>
    <row r="3644" spans="1:6">
      <c r="A3644" s="5">
        <f>'2020_1-2-4_Download'!D325</f>
        <v>2016</v>
      </c>
      <c r="B3644" s="5" t="str">
        <f>'2020_1-2-4_Download'!C325</f>
        <v>Wolfsburg  Stadt</v>
      </c>
      <c r="C3644" s="147" t="str">
        <f>'2020_1-2-4_Download'!$K$8</f>
        <v>Türkei</v>
      </c>
      <c r="D3644" s="5" t="s">
        <v>181</v>
      </c>
      <c r="E3644" s="5" t="str">
        <f t="shared" si="12"/>
        <v>+8,43373493975904</v>
      </c>
      <c r="F3644" s="5">
        <f>'2020_1-2-4_Download'!K325</f>
        <v>8.4337349397590362</v>
      </c>
    </row>
    <row r="3645" spans="1:6">
      <c r="A3645" s="5">
        <f>'2020_1-2-4_Download'!D326</f>
        <v>2016</v>
      </c>
      <c r="B3645" s="5" t="str">
        <f>'2020_1-2-4_Download'!C326</f>
        <v>Gifhorn</v>
      </c>
      <c r="C3645" s="147" t="str">
        <f>'2020_1-2-4_Download'!$K$8</f>
        <v>Türkei</v>
      </c>
      <c r="D3645" s="5" t="s">
        <v>181</v>
      </c>
      <c r="E3645" s="5">
        <f t="shared" si="12"/>
        <v>-13.820283762480294</v>
      </c>
      <c r="F3645" s="5">
        <f>'2020_1-2-4_Download'!K326</f>
        <v>-13.820283762480294</v>
      </c>
    </row>
    <row r="3646" spans="1:6">
      <c r="A3646" s="5">
        <f>'2020_1-2-4_Download'!D327</f>
        <v>2016</v>
      </c>
      <c r="B3646" s="5" t="str">
        <f>'2020_1-2-4_Download'!C327</f>
        <v>Goslar</v>
      </c>
      <c r="C3646" s="147" t="str">
        <f>'2020_1-2-4_Download'!$K$8</f>
        <v>Türkei</v>
      </c>
      <c r="D3646" s="5" t="s">
        <v>181</v>
      </c>
      <c r="E3646" s="5">
        <f t="shared" si="12"/>
        <v>-22.778925619834709</v>
      </c>
      <c r="F3646" s="5">
        <f>'2020_1-2-4_Download'!K327</f>
        <v>-22.778925619834709</v>
      </c>
    </row>
    <row r="3647" spans="1:6">
      <c r="A3647" s="5">
        <f>'2020_1-2-4_Download'!D328</f>
        <v>2016</v>
      </c>
      <c r="B3647" s="5" t="str">
        <f>'2020_1-2-4_Download'!C328</f>
        <v>Helmstedt</v>
      </c>
      <c r="C3647" s="147" t="str">
        <f>'2020_1-2-4_Download'!$K$8</f>
        <v>Türkei</v>
      </c>
      <c r="D3647" s="5" t="s">
        <v>181</v>
      </c>
      <c r="E3647" s="5">
        <f t="shared" si="12"/>
        <v>-22.338568935427574</v>
      </c>
      <c r="F3647" s="5">
        <f>'2020_1-2-4_Download'!K328</f>
        <v>-22.338568935427574</v>
      </c>
    </row>
    <row r="3648" spans="1:6">
      <c r="A3648" s="5">
        <f>'2020_1-2-4_Download'!D329</f>
        <v>2016</v>
      </c>
      <c r="B3648" s="5" t="str">
        <f>'2020_1-2-4_Download'!C329</f>
        <v>Northeim</v>
      </c>
      <c r="C3648" s="147" t="str">
        <f>'2020_1-2-4_Download'!$K$8</f>
        <v>Türkei</v>
      </c>
      <c r="D3648" s="5" t="s">
        <v>181</v>
      </c>
      <c r="E3648" s="5">
        <f t="shared" si="12"/>
        <v>-28.84990253411306</v>
      </c>
      <c r="F3648" s="5">
        <f>'2020_1-2-4_Download'!K329</f>
        <v>-28.84990253411306</v>
      </c>
    </row>
    <row r="3649" spans="1:6">
      <c r="A3649" s="5">
        <f>'2020_1-2-4_Download'!D330</f>
        <v>2016</v>
      </c>
      <c r="B3649" s="5" t="str">
        <f>'2020_1-2-4_Download'!C330</f>
        <v>Peine</v>
      </c>
      <c r="C3649" s="147" t="str">
        <f>'2020_1-2-4_Download'!$K$8</f>
        <v>Türkei</v>
      </c>
      <c r="D3649" s="5" t="s">
        <v>181</v>
      </c>
      <c r="E3649" s="5">
        <f t="shared" si="12"/>
        <v>-19.721656483367276</v>
      </c>
      <c r="F3649" s="5">
        <f>'2020_1-2-4_Download'!K330</f>
        <v>-19.721656483367276</v>
      </c>
    </row>
    <row r="3650" spans="1:6">
      <c r="A3650" s="5">
        <f>'2020_1-2-4_Download'!D331</f>
        <v>2016</v>
      </c>
      <c r="B3650" s="5" t="str">
        <f>'2020_1-2-4_Download'!C331</f>
        <v>Wolfenbüttel</v>
      </c>
      <c r="C3650" s="147" t="str">
        <f>'2020_1-2-4_Download'!$K$8</f>
        <v>Türkei</v>
      </c>
      <c r="D3650" s="5" t="s">
        <v>181</v>
      </c>
      <c r="E3650" s="5">
        <f t="shared" si="12"/>
        <v>-30.566037735849058</v>
      </c>
      <c r="F3650" s="5">
        <f>'2020_1-2-4_Download'!K331</f>
        <v>-30.566037735849058</v>
      </c>
    </row>
    <row r="3651" spans="1:6">
      <c r="A3651" s="5">
        <f>'2020_1-2-4_Download'!D332</f>
        <v>2016</v>
      </c>
      <c r="B3651" s="5" t="str">
        <f>'2020_1-2-4_Download'!C332</f>
        <v>Göttingen</v>
      </c>
      <c r="C3651" s="147" t="str">
        <f>'2020_1-2-4_Download'!$K$8</f>
        <v>Türkei</v>
      </c>
      <c r="D3651" s="5" t="s">
        <v>181</v>
      </c>
      <c r="E3651" s="5">
        <f t="shared" si="12"/>
        <v>-20.612084750196182</v>
      </c>
      <c r="F3651" s="5">
        <f>'2020_1-2-4_Download'!K332</f>
        <v>-20.612084750196182</v>
      </c>
    </row>
    <row r="3652" spans="1:6">
      <c r="A3652" s="5">
        <f>'2020_1-2-4_Download'!D333</f>
        <v>2016</v>
      </c>
      <c r="B3652" s="5" t="str">
        <f>'2020_1-2-4_Download'!C333</f>
        <v>Statistische Region Braunschweig</v>
      </c>
      <c r="C3652" s="147" t="str">
        <f>'2020_1-2-4_Download'!$K$8</f>
        <v>Türkei</v>
      </c>
      <c r="D3652" s="5" t="s">
        <v>181</v>
      </c>
      <c r="E3652" s="5">
        <f t="shared" si="12"/>
        <v>-17.590772540147611</v>
      </c>
      <c r="F3652" s="5">
        <f>'2020_1-2-4_Download'!K333</f>
        <v>-17.590772540147611</v>
      </c>
    </row>
    <row r="3653" spans="1:6">
      <c r="A3653" s="5">
        <f>'2020_1-2-4_Download'!D334</f>
        <v>2016</v>
      </c>
      <c r="B3653" s="5" t="str">
        <f>'2020_1-2-4_Download'!C334</f>
        <v>Hannover  Region</v>
      </c>
      <c r="C3653" s="147" t="str">
        <f>'2020_1-2-4_Download'!$K$8</f>
        <v>Türkei</v>
      </c>
      <c r="D3653" s="5" t="s">
        <v>181</v>
      </c>
      <c r="E3653" s="5">
        <f t="shared" si="12"/>
        <v>-12.168759890905418</v>
      </c>
      <c r="F3653" s="5">
        <f>'2020_1-2-4_Download'!K334</f>
        <v>-12.168759890905418</v>
      </c>
    </row>
    <row r="3654" spans="1:6">
      <c r="A3654" s="5">
        <f>'2020_1-2-4_Download'!D335</f>
        <v>2016</v>
      </c>
      <c r="B3654" s="5" t="str">
        <f>'2020_1-2-4_Download'!C335</f>
        <v>dav. Hannover  Lhst.</v>
      </c>
      <c r="C3654" s="147" t="str">
        <f>'2020_1-2-4_Download'!$K$8</f>
        <v>Türkei</v>
      </c>
      <c r="D3654" s="5" t="s">
        <v>181</v>
      </c>
      <c r="E3654" s="5">
        <f t="shared" si="12"/>
        <v>-13.953488372093023</v>
      </c>
      <c r="F3654" s="5">
        <f>'2020_1-2-4_Download'!K335</f>
        <v>-13.953488372093023</v>
      </c>
    </row>
    <row r="3655" spans="1:6">
      <c r="A3655" s="5">
        <f>'2020_1-2-4_Download'!D336</f>
        <v>2016</v>
      </c>
      <c r="B3655" s="5" t="str">
        <f>'2020_1-2-4_Download'!C336</f>
        <v>dav. Hannover  Umland</v>
      </c>
      <c r="C3655" s="147" t="str">
        <f>'2020_1-2-4_Download'!$K$8</f>
        <v>Türkei</v>
      </c>
      <c r="D3655" s="5" t="s">
        <v>181</v>
      </c>
      <c r="E3655" s="5">
        <f t="shared" si="12"/>
        <v>-8.8317711856217986</v>
      </c>
      <c r="F3655" s="5">
        <f>'2020_1-2-4_Download'!K336</f>
        <v>-8.8317711856217986</v>
      </c>
    </row>
    <row r="3656" spans="1:6">
      <c r="A3656" s="5">
        <f>'2020_1-2-4_Download'!D337</f>
        <v>2016</v>
      </c>
      <c r="B3656" s="5" t="str">
        <f>'2020_1-2-4_Download'!C337</f>
        <v>Diepholz</v>
      </c>
      <c r="C3656" s="147" t="str">
        <f>'2020_1-2-4_Download'!$K$8</f>
        <v>Türkei</v>
      </c>
      <c r="D3656" s="5" t="s">
        <v>181</v>
      </c>
      <c r="E3656" s="5">
        <f t="shared" si="12"/>
        <v>-16.107382550335572</v>
      </c>
      <c r="F3656" s="5">
        <f>'2020_1-2-4_Download'!K337</f>
        <v>-16.107382550335572</v>
      </c>
    </row>
    <row r="3657" spans="1:6">
      <c r="A3657" s="5">
        <f>'2020_1-2-4_Download'!D338</f>
        <v>2016</v>
      </c>
      <c r="B3657" s="5" t="str">
        <f>'2020_1-2-4_Download'!C338</f>
        <v>Hameln-Pyrmont</v>
      </c>
      <c r="C3657" s="147" t="str">
        <f>'2020_1-2-4_Download'!$K$8</f>
        <v>Türkei</v>
      </c>
      <c r="D3657" s="5" t="s">
        <v>181</v>
      </c>
      <c r="E3657" s="5">
        <f t="shared" si="12"/>
        <v>-15.088481837938529</v>
      </c>
      <c r="F3657" s="5">
        <f>'2020_1-2-4_Download'!K338</f>
        <v>-15.088481837938529</v>
      </c>
    </row>
    <row r="3658" spans="1:6">
      <c r="A3658" s="5">
        <f>'2020_1-2-4_Download'!D339</f>
        <v>2016</v>
      </c>
      <c r="B3658" s="5" t="str">
        <f>'2020_1-2-4_Download'!C339</f>
        <v>Hildesheim</v>
      </c>
      <c r="C3658" s="147" t="str">
        <f>'2020_1-2-4_Download'!$K$8</f>
        <v>Türkei</v>
      </c>
      <c r="D3658" s="5" t="s">
        <v>181</v>
      </c>
      <c r="E3658" s="5">
        <f t="shared" si="12"/>
        <v>-21.811193850588516</v>
      </c>
      <c r="F3658" s="5">
        <f>'2020_1-2-4_Download'!K339</f>
        <v>-21.811193850588516</v>
      </c>
    </row>
    <row r="3659" spans="1:6">
      <c r="A3659" s="5">
        <f>'2020_1-2-4_Download'!D340</f>
        <v>2016</v>
      </c>
      <c r="B3659" s="5" t="str">
        <f>'2020_1-2-4_Download'!C340</f>
        <v>Holzminden</v>
      </c>
      <c r="C3659" s="147" t="str">
        <f>'2020_1-2-4_Download'!$K$8</f>
        <v>Türkei</v>
      </c>
      <c r="D3659" s="5" t="s">
        <v>181</v>
      </c>
      <c r="E3659" s="5">
        <f t="shared" si="12"/>
        <v>-25.092250922509226</v>
      </c>
      <c r="F3659" s="5">
        <f>'2020_1-2-4_Download'!K340</f>
        <v>-25.092250922509226</v>
      </c>
    </row>
    <row r="3660" spans="1:6">
      <c r="A3660" s="5">
        <f>'2020_1-2-4_Download'!D341</f>
        <v>2016</v>
      </c>
      <c r="B3660" s="5" t="str">
        <f>'2020_1-2-4_Download'!C341</f>
        <v>Nienburg (Weser)</v>
      </c>
      <c r="C3660" s="147" t="str">
        <f>'2020_1-2-4_Download'!$K$8</f>
        <v>Türkei</v>
      </c>
      <c r="D3660" s="5" t="s">
        <v>181</v>
      </c>
      <c r="E3660" s="5">
        <f t="shared" si="12"/>
        <v>-30.695564516129032</v>
      </c>
      <c r="F3660" s="5">
        <f>'2020_1-2-4_Download'!K341</f>
        <v>-30.695564516129032</v>
      </c>
    </row>
    <row r="3661" spans="1:6">
      <c r="A3661" s="5">
        <f>'2020_1-2-4_Download'!D342</f>
        <v>2016</v>
      </c>
      <c r="B3661" s="5" t="str">
        <f>'2020_1-2-4_Download'!C342</f>
        <v>Schaumburg</v>
      </c>
      <c r="C3661" s="147" t="str">
        <f>'2020_1-2-4_Download'!$K$8</f>
        <v>Türkei</v>
      </c>
      <c r="D3661" s="5" t="s">
        <v>181</v>
      </c>
      <c r="E3661" s="5">
        <f t="shared" si="12"/>
        <v>-28.758169934640524</v>
      </c>
      <c r="F3661" s="5">
        <f>'2020_1-2-4_Download'!K342</f>
        <v>-28.758169934640524</v>
      </c>
    </row>
    <row r="3662" spans="1:6">
      <c r="A3662" s="5">
        <f>'2020_1-2-4_Download'!D343</f>
        <v>2016</v>
      </c>
      <c r="B3662" s="5" t="str">
        <f>'2020_1-2-4_Download'!C343</f>
        <v>Statistische Region Hannover</v>
      </c>
      <c r="C3662" s="147" t="str">
        <f>'2020_1-2-4_Download'!$K$8</f>
        <v>Türkei</v>
      </c>
      <c r="D3662" s="5" t="s">
        <v>181</v>
      </c>
      <c r="E3662" s="5">
        <f t="shared" si="12"/>
        <v>-15.749944775789706</v>
      </c>
      <c r="F3662" s="5">
        <f>'2020_1-2-4_Download'!K343</f>
        <v>-15.749944775789706</v>
      </c>
    </row>
    <row r="3663" spans="1:6">
      <c r="A3663" s="5">
        <f>'2020_1-2-4_Download'!D344</f>
        <v>2016</v>
      </c>
      <c r="B3663" s="5" t="str">
        <f>'2020_1-2-4_Download'!C344</f>
        <v>Celle</v>
      </c>
      <c r="C3663" s="147" t="str">
        <f>'2020_1-2-4_Download'!$K$8</f>
        <v>Türkei</v>
      </c>
      <c r="D3663" s="5" t="s">
        <v>181</v>
      </c>
      <c r="E3663" s="5">
        <f t="shared" si="12"/>
        <v>-38.378825475599669</v>
      </c>
      <c r="F3663" s="5">
        <f>'2020_1-2-4_Download'!K344</f>
        <v>-38.378825475599669</v>
      </c>
    </row>
    <row r="3664" spans="1:6">
      <c r="A3664" s="5">
        <f>'2020_1-2-4_Download'!D345</f>
        <v>2016</v>
      </c>
      <c r="B3664" s="5" t="str">
        <f>'2020_1-2-4_Download'!C345</f>
        <v>Cuxhaven</v>
      </c>
      <c r="C3664" s="147" t="str">
        <f>'2020_1-2-4_Download'!$K$8</f>
        <v>Türkei</v>
      </c>
      <c r="D3664" s="5" t="s">
        <v>181</v>
      </c>
      <c r="E3664" s="5">
        <f t="shared" si="12"/>
        <v>-27.019982623805387</v>
      </c>
      <c r="F3664" s="5">
        <f>'2020_1-2-4_Download'!K345</f>
        <v>-27.019982623805387</v>
      </c>
    </row>
    <row r="3665" spans="1:6">
      <c r="A3665" s="5">
        <f>'2020_1-2-4_Download'!D346</f>
        <v>2016</v>
      </c>
      <c r="B3665" s="5" t="str">
        <f>'2020_1-2-4_Download'!C346</f>
        <v>Harburg</v>
      </c>
      <c r="C3665" s="147" t="str">
        <f>'2020_1-2-4_Download'!$K$8</f>
        <v>Türkei</v>
      </c>
      <c r="D3665" s="5" t="s">
        <v>181</v>
      </c>
      <c r="E3665" s="5">
        <f t="shared" si="12"/>
        <v>-14.144533662754787</v>
      </c>
      <c r="F3665" s="5">
        <f>'2020_1-2-4_Download'!K346</f>
        <v>-14.144533662754787</v>
      </c>
    </row>
    <row r="3666" spans="1:6">
      <c r="A3666" s="5">
        <f>'2020_1-2-4_Download'!D347</f>
        <v>2016</v>
      </c>
      <c r="B3666" s="5" t="str">
        <f>'2020_1-2-4_Download'!C347</f>
        <v>Lüchow-Dannenberg</v>
      </c>
      <c r="C3666" s="147" t="str">
        <f>'2020_1-2-4_Download'!$K$8</f>
        <v>Türkei</v>
      </c>
      <c r="D3666" s="5" t="s">
        <v>181</v>
      </c>
      <c r="E3666" s="5" t="str">
        <f t="shared" si="12"/>
        <v>+0,961538461538462</v>
      </c>
      <c r="F3666" s="5">
        <f>'2020_1-2-4_Download'!K347</f>
        <v>0.96153846153846156</v>
      </c>
    </row>
    <row r="3667" spans="1:6">
      <c r="A3667" s="5">
        <f>'2020_1-2-4_Download'!D348</f>
        <v>2016</v>
      </c>
      <c r="B3667" s="5" t="str">
        <f>'2020_1-2-4_Download'!C348</f>
        <v>Lüneburg</v>
      </c>
      <c r="C3667" s="147" t="str">
        <f>'2020_1-2-4_Download'!$K$8</f>
        <v>Türkei</v>
      </c>
      <c r="D3667" s="5" t="s">
        <v>181</v>
      </c>
      <c r="E3667" s="5">
        <f t="shared" si="12"/>
        <v>-22.613065326633166</v>
      </c>
      <c r="F3667" s="5">
        <f>'2020_1-2-4_Download'!K348</f>
        <v>-22.613065326633166</v>
      </c>
    </row>
    <row r="3668" spans="1:6">
      <c r="A3668" s="5">
        <f>'2020_1-2-4_Download'!D349</f>
        <v>2016</v>
      </c>
      <c r="B3668" s="5" t="str">
        <f>'2020_1-2-4_Download'!C349</f>
        <v>Osterholz</v>
      </c>
      <c r="C3668" s="147" t="str">
        <f>'2020_1-2-4_Download'!$K$8</f>
        <v>Türkei</v>
      </c>
      <c r="D3668" s="5" t="s">
        <v>181</v>
      </c>
      <c r="E3668" s="5">
        <f t="shared" si="12"/>
        <v>-27.579365079365079</v>
      </c>
      <c r="F3668" s="5">
        <f>'2020_1-2-4_Download'!K349</f>
        <v>-27.579365079365079</v>
      </c>
    </row>
    <row r="3669" spans="1:6">
      <c r="A3669" s="5">
        <f>'2020_1-2-4_Download'!D350</f>
        <v>2016</v>
      </c>
      <c r="B3669" s="5" t="str">
        <f>'2020_1-2-4_Download'!C350</f>
        <v>Rotenburg (Wümme)</v>
      </c>
      <c r="C3669" s="147" t="str">
        <f>'2020_1-2-4_Download'!$K$8</f>
        <v>Türkei</v>
      </c>
      <c r="D3669" s="5" t="s">
        <v>181</v>
      </c>
      <c r="E3669" s="5">
        <f t="shared" si="12"/>
        <v>-28</v>
      </c>
      <c r="F3669" s="5">
        <f>'2020_1-2-4_Download'!K350</f>
        <v>-28</v>
      </c>
    </row>
    <row r="3670" spans="1:6">
      <c r="A3670" s="5">
        <f>'2020_1-2-4_Download'!D351</f>
        <v>2016</v>
      </c>
      <c r="B3670" s="5" t="str">
        <f>'2020_1-2-4_Download'!C351</f>
        <v>Heidekreis</v>
      </c>
      <c r="C3670" s="147" t="str">
        <f>'2020_1-2-4_Download'!$K$8</f>
        <v>Türkei</v>
      </c>
      <c r="D3670" s="5" t="s">
        <v>181</v>
      </c>
      <c r="E3670" s="5">
        <f t="shared" si="12"/>
        <v>-29.452582883577488</v>
      </c>
      <c r="F3670" s="5">
        <f>'2020_1-2-4_Download'!K351</f>
        <v>-29.452582883577488</v>
      </c>
    </row>
    <row r="3671" spans="1:6">
      <c r="A3671" s="5">
        <f>'2020_1-2-4_Download'!D352</f>
        <v>2016</v>
      </c>
      <c r="B3671" s="5" t="str">
        <f>'2020_1-2-4_Download'!C352</f>
        <v>Stade</v>
      </c>
      <c r="C3671" s="147" t="str">
        <f>'2020_1-2-4_Download'!$K$8</f>
        <v>Türkei</v>
      </c>
      <c r="D3671" s="5" t="s">
        <v>181</v>
      </c>
      <c r="E3671" s="5">
        <f t="shared" si="12"/>
        <v>-9.2299847016828149</v>
      </c>
      <c r="F3671" s="5">
        <f>'2020_1-2-4_Download'!K352</f>
        <v>-9.2299847016828149</v>
      </c>
    </row>
    <row r="3672" spans="1:6">
      <c r="A3672" s="5">
        <f>'2020_1-2-4_Download'!D353</f>
        <v>2016</v>
      </c>
      <c r="B3672" s="5" t="str">
        <f>'2020_1-2-4_Download'!C353</f>
        <v>Uelzen</v>
      </c>
      <c r="C3672" s="147" t="str">
        <f>'2020_1-2-4_Download'!$K$8</f>
        <v>Türkei</v>
      </c>
      <c r="D3672" s="5" t="s">
        <v>181</v>
      </c>
      <c r="E3672" s="5">
        <f t="shared" si="12"/>
        <v>-25.561797752808989</v>
      </c>
      <c r="F3672" s="5">
        <f>'2020_1-2-4_Download'!K353</f>
        <v>-25.561797752808989</v>
      </c>
    </row>
    <row r="3673" spans="1:6">
      <c r="A3673" s="5">
        <f>'2020_1-2-4_Download'!D354</f>
        <v>2016</v>
      </c>
      <c r="B3673" s="5" t="str">
        <f>'2020_1-2-4_Download'!C354</f>
        <v>Verden</v>
      </c>
      <c r="C3673" s="147" t="str">
        <f>'2020_1-2-4_Download'!$K$8</f>
        <v>Türkei</v>
      </c>
      <c r="D3673" s="5" t="s">
        <v>181</v>
      </c>
      <c r="E3673" s="5">
        <f t="shared" si="12"/>
        <v>-31.115459882583171</v>
      </c>
      <c r="F3673" s="5">
        <f>'2020_1-2-4_Download'!K354</f>
        <v>-31.115459882583171</v>
      </c>
    </row>
    <row r="3674" spans="1:6">
      <c r="A3674" s="5">
        <f>'2020_1-2-4_Download'!D355</f>
        <v>2016</v>
      </c>
      <c r="B3674" s="5" t="str">
        <f>'2020_1-2-4_Download'!C355</f>
        <v>Statistische Region Lüneburg</v>
      </c>
      <c r="C3674" s="147" t="str">
        <f>'2020_1-2-4_Download'!$K$8</f>
        <v>Türkei</v>
      </c>
      <c r="D3674" s="5" t="s">
        <v>181</v>
      </c>
      <c r="E3674" s="5">
        <f t="shared" si="12"/>
        <v>-25.57383849557522</v>
      </c>
      <c r="F3674" s="5">
        <f>'2020_1-2-4_Download'!K355</f>
        <v>-25.57383849557522</v>
      </c>
    </row>
    <row r="3675" spans="1:6">
      <c r="A3675" s="5">
        <f>'2020_1-2-4_Download'!D356</f>
        <v>2016</v>
      </c>
      <c r="B3675" s="5" t="str">
        <f>'2020_1-2-4_Download'!C356</f>
        <v>Delmenhorst  Stadt</v>
      </c>
      <c r="C3675" s="147" t="str">
        <f>'2020_1-2-4_Download'!$K$8</f>
        <v>Türkei</v>
      </c>
      <c r="D3675" s="5" t="s">
        <v>181</v>
      </c>
      <c r="E3675" s="5">
        <f t="shared" si="12"/>
        <v>-23.902747079254816</v>
      </c>
      <c r="F3675" s="5">
        <f>'2020_1-2-4_Download'!K356</f>
        <v>-23.902747079254816</v>
      </c>
    </row>
    <row r="3676" spans="1:6">
      <c r="A3676" s="5">
        <f>'2020_1-2-4_Download'!D357</f>
        <v>2016</v>
      </c>
      <c r="B3676" s="5" t="str">
        <f>'2020_1-2-4_Download'!C357</f>
        <v>Emden  Stadt</v>
      </c>
      <c r="C3676" s="147" t="str">
        <f>'2020_1-2-4_Download'!$K$8</f>
        <v>Türkei</v>
      </c>
      <c r="D3676" s="5" t="s">
        <v>181</v>
      </c>
      <c r="E3676" s="5">
        <f t="shared" si="12"/>
        <v>-23.592493297587133</v>
      </c>
      <c r="F3676" s="5">
        <f>'2020_1-2-4_Download'!K357</f>
        <v>-23.592493297587133</v>
      </c>
    </row>
    <row r="3677" spans="1:6">
      <c r="A3677" s="5">
        <f>'2020_1-2-4_Download'!D358</f>
        <v>2016</v>
      </c>
      <c r="B3677" s="5" t="str">
        <f>'2020_1-2-4_Download'!C358</f>
        <v>Oldenburg(Oldb)  Stadt</v>
      </c>
      <c r="C3677" s="147" t="str">
        <f>'2020_1-2-4_Download'!$K$8</f>
        <v>Türkei</v>
      </c>
      <c r="D3677" s="5" t="s">
        <v>181</v>
      </c>
      <c r="E3677" s="5">
        <f t="shared" si="12"/>
        <v>-27.234440804866637</v>
      </c>
      <c r="F3677" s="5">
        <f>'2020_1-2-4_Download'!K358</f>
        <v>-27.234440804866637</v>
      </c>
    </row>
    <row r="3678" spans="1:6">
      <c r="A3678" s="5">
        <f>'2020_1-2-4_Download'!D359</f>
        <v>2016</v>
      </c>
      <c r="B3678" s="5" t="str">
        <f>'2020_1-2-4_Download'!C359</f>
        <v>Osnabrück  Stadt</v>
      </c>
      <c r="C3678" s="147" t="str">
        <f>'2020_1-2-4_Download'!$K$8</f>
        <v>Türkei</v>
      </c>
      <c r="D3678" s="5" t="s">
        <v>181</v>
      </c>
      <c r="E3678" s="5">
        <f t="shared" si="12"/>
        <v>-15.343915343915343</v>
      </c>
      <c r="F3678" s="5">
        <f>'2020_1-2-4_Download'!K359</f>
        <v>-15.343915343915343</v>
      </c>
    </row>
    <row r="3679" spans="1:6">
      <c r="A3679" s="5">
        <f>'2020_1-2-4_Download'!D360</f>
        <v>2016</v>
      </c>
      <c r="B3679" s="5" t="str">
        <f>'2020_1-2-4_Download'!C360</f>
        <v>Wilhelmshaven  Stadt</v>
      </c>
      <c r="C3679" s="147" t="str">
        <f>'2020_1-2-4_Download'!$K$8</f>
        <v>Türkei</v>
      </c>
      <c r="D3679" s="5" t="s">
        <v>181</v>
      </c>
      <c r="E3679" s="5">
        <f t="shared" si="12"/>
        <v>-27.641099855282199</v>
      </c>
      <c r="F3679" s="5">
        <f>'2020_1-2-4_Download'!K360</f>
        <v>-27.641099855282199</v>
      </c>
    </row>
    <row r="3680" spans="1:6">
      <c r="A3680" s="5">
        <f>'2020_1-2-4_Download'!D361</f>
        <v>2016</v>
      </c>
      <c r="B3680" s="5" t="str">
        <f>'2020_1-2-4_Download'!C361</f>
        <v>Ammerland</v>
      </c>
      <c r="C3680" s="147" t="str">
        <f>'2020_1-2-4_Download'!$K$8</f>
        <v>Türkei</v>
      </c>
      <c r="D3680" s="5" t="s">
        <v>181</v>
      </c>
      <c r="E3680" s="5">
        <f t="shared" si="12"/>
        <v>-30.05540166204986</v>
      </c>
      <c r="F3680" s="5">
        <f>'2020_1-2-4_Download'!K361</f>
        <v>-30.05540166204986</v>
      </c>
    </row>
    <row r="3681" spans="1:6">
      <c r="A3681" s="5">
        <f>'2020_1-2-4_Download'!D362</f>
        <v>2016</v>
      </c>
      <c r="B3681" s="5" t="str">
        <f>'2020_1-2-4_Download'!C362</f>
        <v>Aurich</v>
      </c>
      <c r="C3681" s="147" t="str">
        <f>'2020_1-2-4_Download'!$K$8</f>
        <v>Türkei</v>
      </c>
      <c r="D3681" s="5" t="s">
        <v>181</v>
      </c>
      <c r="E3681" s="5">
        <f t="shared" si="12"/>
        <v>-12.5</v>
      </c>
      <c r="F3681" s="5">
        <f>'2020_1-2-4_Download'!K362</f>
        <v>-12.5</v>
      </c>
    </row>
    <row r="3682" spans="1:6">
      <c r="A3682" s="5">
        <f>'2020_1-2-4_Download'!D363</f>
        <v>2016</v>
      </c>
      <c r="B3682" s="5" t="str">
        <f>'2020_1-2-4_Download'!C363</f>
        <v>Cloppenburg</v>
      </c>
      <c r="C3682" s="147" t="str">
        <f>'2020_1-2-4_Download'!$K$8</f>
        <v>Türkei</v>
      </c>
      <c r="D3682" s="5" t="s">
        <v>181</v>
      </c>
      <c r="E3682" s="5">
        <f t="shared" si="12"/>
        <v>-24.124513618677042</v>
      </c>
      <c r="F3682" s="5">
        <f>'2020_1-2-4_Download'!K363</f>
        <v>-24.124513618677042</v>
      </c>
    </row>
    <row r="3683" spans="1:6">
      <c r="A3683" s="5">
        <f>'2020_1-2-4_Download'!D364</f>
        <v>2016</v>
      </c>
      <c r="B3683" s="5" t="str">
        <f>'2020_1-2-4_Download'!C364</f>
        <v>Emsland</v>
      </c>
      <c r="C3683" s="147" t="str">
        <f>'2020_1-2-4_Download'!$K$8</f>
        <v>Türkei</v>
      </c>
      <c r="D3683" s="5" t="s">
        <v>181</v>
      </c>
      <c r="E3683" s="5">
        <f t="shared" si="12"/>
        <v>-26.079734219269103</v>
      </c>
      <c r="F3683" s="5">
        <f>'2020_1-2-4_Download'!K364</f>
        <v>-26.079734219269103</v>
      </c>
    </row>
    <row r="3684" spans="1:6">
      <c r="A3684" s="5">
        <f>'2020_1-2-4_Download'!D365</f>
        <v>2016</v>
      </c>
      <c r="B3684" s="5" t="str">
        <f>'2020_1-2-4_Download'!C365</f>
        <v>Friesland</v>
      </c>
      <c r="C3684" s="147" t="str">
        <f>'2020_1-2-4_Download'!$K$8</f>
        <v>Türkei</v>
      </c>
      <c r="D3684" s="5" t="s">
        <v>181</v>
      </c>
      <c r="E3684" s="5">
        <f t="shared" si="12"/>
        <v>-42.028985507246375</v>
      </c>
      <c r="F3684" s="5">
        <f>'2020_1-2-4_Download'!K365</f>
        <v>-42.028985507246375</v>
      </c>
    </row>
    <row r="3685" spans="1:6">
      <c r="A3685" s="5">
        <f>'2020_1-2-4_Download'!D366</f>
        <v>2016</v>
      </c>
      <c r="B3685" s="5" t="str">
        <f>'2020_1-2-4_Download'!C366</f>
        <v>Grafschaft Bentheim</v>
      </c>
      <c r="C3685" s="147" t="str">
        <f>'2020_1-2-4_Download'!$K$8</f>
        <v>Türkei</v>
      </c>
      <c r="D3685" s="5" t="s">
        <v>181</v>
      </c>
      <c r="E3685" s="5">
        <f t="shared" si="12"/>
        <v>-27.142857142857142</v>
      </c>
      <c r="F3685" s="5">
        <f>'2020_1-2-4_Download'!K366</f>
        <v>-27.142857142857142</v>
      </c>
    </row>
    <row r="3686" spans="1:6">
      <c r="A3686" s="5">
        <f>'2020_1-2-4_Download'!D367</f>
        <v>2016</v>
      </c>
      <c r="B3686" s="5" t="str">
        <f>'2020_1-2-4_Download'!C367</f>
        <v>Leer</v>
      </c>
      <c r="C3686" s="147" t="str">
        <f>'2020_1-2-4_Download'!$K$8</f>
        <v>Türkei</v>
      </c>
      <c r="D3686" s="5" t="s">
        <v>181</v>
      </c>
      <c r="E3686" s="5">
        <f t="shared" si="12"/>
        <v>-35.837245696400629</v>
      </c>
      <c r="F3686" s="5">
        <f>'2020_1-2-4_Download'!K367</f>
        <v>-35.837245696400629</v>
      </c>
    </row>
    <row r="3687" spans="1:6">
      <c r="A3687" s="5">
        <f>'2020_1-2-4_Download'!D368</f>
        <v>2016</v>
      </c>
      <c r="B3687" s="5" t="str">
        <f>'2020_1-2-4_Download'!C368</f>
        <v>Oldenburg</v>
      </c>
      <c r="C3687" s="147" t="str">
        <f>'2020_1-2-4_Download'!$K$8</f>
        <v>Türkei</v>
      </c>
      <c r="D3687" s="5" t="s">
        <v>181</v>
      </c>
      <c r="E3687" s="5">
        <f t="shared" si="12"/>
        <v>-33.811802232854866</v>
      </c>
      <c r="F3687" s="5">
        <f>'2020_1-2-4_Download'!K368</f>
        <v>-33.811802232854866</v>
      </c>
    </row>
    <row r="3688" spans="1:6">
      <c r="A3688" s="5">
        <f>'2020_1-2-4_Download'!D369</f>
        <v>2016</v>
      </c>
      <c r="B3688" s="5" t="str">
        <f>'2020_1-2-4_Download'!C369</f>
        <v>Osnabrück</v>
      </c>
      <c r="C3688" s="147" t="str">
        <f>'2020_1-2-4_Download'!$K$8</f>
        <v>Türkei</v>
      </c>
      <c r="D3688" s="5" t="s">
        <v>181</v>
      </c>
      <c r="E3688" s="5">
        <f t="shared" si="12"/>
        <v>-18.702497285559176</v>
      </c>
      <c r="F3688" s="5">
        <f>'2020_1-2-4_Download'!K369</f>
        <v>-18.702497285559176</v>
      </c>
    </row>
    <row r="3689" spans="1:6">
      <c r="A3689" s="5">
        <f>'2020_1-2-4_Download'!D370</f>
        <v>2016</v>
      </c>
      <c r="B3689" s="5" t="str">
        <f>'2020_1-2-4_Download'!C370</f>
        <v>Vechta</v>
      </c>
      <c r="C3689" s="147" t="str">
        <f>'2020_1-2-4_Download'!$K$8</f>
        <v>Türkei</v>
      </c>
      <c r="D3689" s="5" t="s">
        <v>181</v>
      </c>
      <c r="E3689" s="5">
        <f t="shared" si="12"/>
        <v>-19.662742602608972</v>
      </c>
      <c r="F3689" s="5">
        <f>'2020_1-2-4_Download'!K370</f>
        <v>-19.662742602608972</v>
      </c>
    </row>
    <row r="3690" spans="1:6">
      <c r="A3690" s="5">
        <f>'2020_1-2-4_Download'!D371</f>
        <v>2016</v>
      </c>
      <c r="B3690" s="5" t="str">
        <f>'2020_1-2-4_Download'!C371</f>
        <v>Wesermarsch</v>
      </c>
      <c r="C3690" s="147" t="str">
        <f>'2020_1-2-4_Download'!$K$8</f>
        <v>Türkei</v>
      </c>
      <c r="D3690" s="5" t="s">
        <v>181</v>
      </c>
      <c r="E3690" s="5">
        <f t="shared" si="12"/>
        <v>-27.573062261753496</v>
      </c>
      <c r="F3690" s="5">
        <f>'2020_1-2-4_Download'!K371</f>
        <v>-27.573062261753496</v>
      </c>
    </row>
    <row r="3691" spans="1:6">
      <c r="A3691" s="5">
        <f>'2020_1-2-4_Download'!D372</f>
        <v>2016</v>
      </c>
      <c r="B3691" s="5" t="str">
        <f>'2020_1-2-4_Download'!C372</f>
        <v>Wittmund</v>
      </c>
      <c r="C3691" s="147" t="str">
        <f>'2020_1-2-4_Download'!$K$8</f>
        <v>Türkei</v>
      </c>
      <c r="D3691" s="5" t="s">
        <v>181</v>
      </c>
      <c r="E3691" s="5">
        <f t="shared" si="12"/>
        <v>-48.170731707317074</v>
      </c>
      <c r="F3691" s="5">
        <f>'2020_1-2-4_Download'!K372</f>
        <v>-48.170731707317074</v>
      </c>
    </row>
    <row r="3692" spans="1:6">
      <c r="A3692" s="5">
        <f>'2020_1-2-4_Download'!D373</f>
        <v>2016</v>
      </c>
      <c r="B3692" s="5" t="str">
        <f>'2020_1-2-4_Download'!C373</f>
        <v>Statistische Region Weser-Ems</v>
      </c>
      <c r="C3692" s="147" t="str">
        <f>'2020_1-2-4_Download'!$K$8</f>
        <v>Türkei</v>
      </c>
      <c r="D3692" s="5" t="s">
        <v>181</v>
      </c>
      <c r="E3692" s="5">
        <f t="shared" si="12"/>
        <v>-23.436809766676038</v>
      </c>
      <c r="F3692" s="5">
        <f>'2020_1-2-4_Download'!K373</f>
        <v>-23.436809766676038</v>
      </c>
    </row>
    <row r="3693" spans="1:6">
      <c r="A3693" s="5">
        <f>'2020_1-2-4_Download'!D374</f>
        <v>2016</v>
      </c>
      <c r="B3693" s="5" t="str">
        <f>'2020_1-2-4_Download'!C374</f>
        <v>Niedersachsen</v>
      </c>
      <c r="C3693" s="147" t="str">
        <f>'2020_1-2-4_Download'!$K$8</f>
        <v>Türkei</v>
      </c>
      <c r="D3693" s="5" t="s">
        <v>181</v>
      </c>
      <c r="E3693" s="5">
        <f t="shared" si="12"/>
        <v>-19.187619849818098</v>
      </c>
      <c r="F3693" s="5">
        <f>'2020_1-2-4_Download'!K374</f>
        <v>-19.187619849818098</v>
      </c>
    </row>
    <row r="3694" spans="1:6">
      <c r="A3694" s="5">
        <f>'2020_1-2-4_Download'!D375</f>
        <v>2017</v>
      </c>
      <c r="B3694" s="5" t="str">
        <f>'2020_1-2-4_Download'!C375</f>
        <v>Braunschweig  Stadt</v>
      </c>
      <c r="C3694" s="147" t="str">
        <f>'2020_1-2-4_Download'!$K$8</f>
        <v>Türkei</v>
      </c>
      <c r="D3694" s="5" t="s">
        <v>181</v>
      </c>
      <c r="E3694" s="5">
        <f t="shared" si="12"/>
        <v>-14.302501259022998</v>
      </c>
      <c r="F3694" s="5">
        <f>'2020_1-2-4_Download'!K375</f>
        <v>-14.302501259022998</v>
      </c>
    </row>
    <row r="3695" spans="1:6">
      <c r="A3695" s="5">
        <f>'2020_1-2-4_Download'!D376</f>
        <v>2017</v>
      </c>
      <c r="B3695" s="5" t="str">
        <f>'2020_1-2-4_Download'!C376</f>
        <v>Salzgitter  Stadt</v>
      </c>
      <c r="C3695" s="147" t="str">
        <f>'2020_1-2-4_Download'!$K$8</f>
        <v>Türkei</v>
      </c>
      <c r="D3695" s="5" t="s">
        <v>181</v>
      </c>
      <c r="E3695" s="5">
        <f t="shared" ref="E3695:E3758" si="13">IF(F3695&gt;0,"+"&amp;F3695,F3695)</f>
        <v>-16.693037974683545</v>
      </c>
      <c r="F3695" s="5">
        <f>'2020_1-2-4_Download'!K376</f>
        <v>-16.693037974683545</v>
      </c>
    </row>
    <row r="3696" spans="1:6">
      <c r="A3696" s="5">
        <f>'2020_1-2-4_Download'!D377</f>
        <v>2017</v>
      </c>
      <c r="B3696" s="5" t="str">
        <f>'2020_1-2-4_Download'!C377</f>
        <v>Wolfsburg  Stadt</v>
      </c>
      <c r="C3696" s="147" t="str">
        <f>'2020_1-2-4_Download'!$K$8</f>
        <v>Türkei</v>
      </c>
      <c r="D3696" s="5" t="s">
        <v>181</v>
      </c>
      <c r="E3696" s="5" t="str">
        <f t="shared" si="13"/>
        <v>+14,4578313253012</v>
      </c>
      <c r="F3696" s="5">
        <f>'2020_1-2-4_Download'!K377</f>
        <v>14.457831325301205</v>
      </c>
    </row>
    <row r="3697" spans="1:6">
      <c r="A3697" s="5">
        <f>'2020_1-2-4_Download'!D378</f>
        <v>2017</v>
      </c>
      <c r="B3697" s="5" t="str">
        <f>'2020_1-2-4_Download'!C378</f>
        <v>Gifhorn</v>
      </c>
      <c r="C3697" s="147" t="str">
        <f>'2020_1-2-4_Download'!$K$8</f>
        <v>Türkei</v>
      </c>
      <c r="D3697" s="5" t="s">
        <v>181</v>
      </c>
      <c r="E3697" s="5">
        <f t="shared" si="13"/>
        <v>-13.820283762480294</v>
      </c>
      <c r="F3697" s="5">
        <f>'2020_1-2-4_Download'!K378</f>
        <v>-13.820283762480294</v>
      </c>
    </row>
    <row r="3698" spans="1:6">
      <c r="A3698" s="5">
        <f>'2020_1-2-4_Download'!D379</f>
        <v>2017</v>
      </c>
      <c r="B3698" s="5" t="str">
        <f>'2020_1-2-4_Download'!C379</f>
        <v>Goslar</v>
      </c>
      <c r="C3698" s="147" t="str">
        <f>'2020_1-2-4_Download'!$K$8</f>
        <v>Türkei</v>
      </c>
      <c r="D3698" s="5" t="s">
        <v>181</v>
      </c>
      <c r="E3698" s="5">
        <f t="shared" si="13"/>
        <v>-22.778925619834709</v>
      </c>
      <c r="F3698" s="5">
        <f>'2020_1-2-4_Download'!K379</f>
        <v>-22.778925619834709</v>
      </c>
    </row>
    <row r="3699" spans="1:6">
      <c r="A3699" s="5">
        <f>'2020_1-2-4_Download'!D380</f>
        <v>2017</v>
      </c>
      <c r="B3699" s="5" t="str">
        <f>'2020_1-2-4_Download'!C380</f>
        <v>Helmstedt</v>
      </c>
      <c r="C3699" s="147" t="str">
        <f>'2020_1-2-4_Download'!$K$8</f>
        <v>Türkei</v>
      </c>
      <c r="D3699" s="5" t="s">
        <v>181</v>
      </c>
      <c r="E3699" s="5">
        <f t="shared" si="13"/>
        <v>-23.211169284467715</v>
      </c>
      <c r="F3699" s="5">
        <f>'2020_1-2-4_Download'!K380</f>
        <v>-23.211169284467715</v>
      </c>
    </row>
    <row r="3700" spans="1:6">
      <c r="A3700" s="5">
        <f>'2020_1-2-4_Download'!D381</f>
        <v>2017</v>
      </c>
      <c r="B3700" s="5" t="str">
        <f>'2020_1-2-4_Download'!C381</f>
        <v>Northeim</v>
      </c>
      <c r="C3700" s="147" t="str">
        <f>'2020_1-2-4_Download'!$K$8</f>
        <v>Türkei</v>
      </c>
      <c r="D3700" s="5" t="s">
        <v>181</v>
      </c>
      <c r="E3700" s="5">
        <f t="shared" si="13"/>
        <v>-29.82456140350877</v>
      </c>
      <c r="F3700" s="5">
        <f>'2020_1-2-4_Download'!K381</f>
        <v>-29.82456140350877</v>
      </c>
    </row>
    <row r="3701" spans="1:6">
      <c r="A3701" s="5">
        <f>'2020_1-2-4_Download'!D382</f>
        <v>2017</v>
      </c>
      <c r="B3701" s="5" t="str">
        <f>'2020_1-2-4_Download'!C382</f>
        <v>Peine</v>
      </c>
      <c r="C3701" s="147" t="str">
        <f>'2020_1-2-4_Download'!$K$8</f>
        <v>Türkei</v>
      </c>
      <c r="D3701" s="5" t="s">
        <v>181</v>
      </c>
      <c r="E3701" s="5">
        <f t="shared" si="13"/>
        <v>-20.90970807875085</v>
      </c>
      <c r="F3701" s="5">
        <f>'2020_1-2-4_Download'!K382</f>
        <v>-20.90970807875085</v>
      </c>
    </row>
    <row r="3702" spans="1:6">
      <c r="A3702" s="5">
        <f>'2020_1-2-4_Download'!D383</f>
        <v>2017</v>
      </c>
      <c r="B3702" s="5" t="str">
        <f>'2020_1-2-4_Download'!C383</f>
        <v>Wolfenbüttel</v>
      </c>
      <c r="C3702" s="147" t="str">
        <f>'2020_1-2-4_Download'!$K$8</f>
        <v>Türkei</v>
      </c>
      <c r="D3702" s="5" t="s">
        <v>181</v>
      </c>
      <c r="E3702" s="5">
        <f t="shared" si="13"/>
        <v>-32.452830188679243</v>
      </c>
      <c r="F3702" s="5">
        <f>'2020_1-2-4_Download'!K383</f>
        <v>-32.452830188679243</v>
      </c>
    </row>
    <row r="3703" spans="1:6">
      <c r="A3703" s="5">
        <f>'2020_1-2-4_Download'!D384</f>
        <v>2017</v>
      </c>
      <c r="B3703" s="5" t="str">
        <f>'2020_1-2-4_Download'!C384</f>
        <v>Göttingen</v>
      </c>
      <c r="C3703" s="147" t="str">
        <f>'2020_1-2-4_Download'!$K$8</f>
        <v>Türkei</v>
      </c>
      <c r="D3703" s="5" t="s">
        <v>181</v>
      </c>
      <c r="E3703" s="5">
        <f t="shared" si="13"/>
        <v>-20.350510070625162</v>
      </c>
      <c r="F3703" s="5">
        <f>'2020_1-2-4_Download'!K384</f>
        <v>-20.350510070625162</v>
      </c>
    </row>
    <row r="3704" spans="1:6">
      <c r="A3704" s="5">
        <f>'2020_1-2-4_Download'!D385</f>
        <v>2017</v>
      </c>
      <c r="B3704" s="5" t="str">
        <f>'2020_1-2-4_Download'!C385</f>
        <v>Statistische Region Braunschweig</v>
      </c>
      <c r="C3704" s="147" t="str">
        <f>'2020_1-2-4_Download'!$K$8</f>
        <v>Türkei</v>
      </c>
      <c r="D3704" s="5" t="s">
        <v>181</v>
      </c>
      <c r="E3704" s="5">
        <f t="shared" si="13"/>
        <v>-18.258354040722473</v>
      </c>
      <c r="F3704" s="5">
        <f>'2020_1-2-4_Download'!K385</f>
        <v>-18.258354040722473</v>
      </c>
    </row>
    <row r="3705" spans="1:6">
      <c r="A3705" s="5">
        <f>'2020_1-2-4_Download'!D386</f>
        <v>2017</v>
      </c>
      <c r="B3705" s="5" t="str">
        <f>'2020_1-2-4_Download'!C386</f>
        <v>Hannover  Region</v>
      </c>
      <c r="C3705" s="147" t="str">
        <f>'2020_1-2-4_Download'!$K$8</f>
        <v>Türkei</v>
      </c>
      <c r="D3705" s="5" t="s">
        <v>181</v>
      </c>
      <c r="E3705" s="5">
        <f t="shared" si="13"/>
        <v>-12.74116973635476</v>
      </c>
      <c r="F3705" s="5">
        <f>'2020_1-2-4_Download'!K386</f>
        <v>-12.74116973635476</v>
      </c>
    </row>
    <row r="3706" spans="1:6">
      <c r="A3706" s="5">
        <f>'2020_1-2-4_Download'!D387</f>
        <v>2017</v>
      </c>
      <c r="B3706" s="5" t="str">
        <f>'2020_1-2-4_Download'!C387</f>
        <v>dav. Hannover  Lhst.</v>
      </c>
      <c r="C3706" s="147" t="str">
        <f>'2020_1-2-4_Download'!$K$8</f>
        <v>Türkei</v>
      </c>
      <c r="D3706" s="5" t="s">
        <v>181</v>
      </c>
      <c r="E3706" s="5">
        <f t="shared" si="13"/>
        <v>-14.806201550387597</v>
      </c>
      <c r="F3706" s="5">
        <f>'2020_1-2-4_Download'!K387</f>
        <v>-14.806201550387597</v>
      </c>
    </row>
    <row r="3707" spans="1:6">
      <c r="A3707" s="5">
        <f>'2020_1-2-4_Download'!D388</f>
        <v>2017</v>
      </c>
      <c r="B3707" s="5" t="str">
        <f>'2020_1-2-4_Download'!C388</f>
        <v>dav. Hannover  Umland</v>
      </c>
      <c r="C3707" s="147" t="str">
        <f>'2020_1-2-4_Download'!$K$8</f>
        <v>Türkei</v>
      </c>
      <c r="D3707" s="5" t="s">
        <v>181</v>
      </c>
      <c r="E3707" s="5">
        <f t="shared" si="13"/>
        <v>-8.8800850323702765</v>
      </c>
      <c r="F3707" s="5">
        <f>'2020_1-2-4_Download'!K388</f>
        <v>-8.8800850323702765</v>
      </c>
    </row>
    <row r="3708" spans="1:6">
      <c r="A3708" s="5">
        <f>'2020_1-2-4_Download'!D389</f>
        <v>2017</v>
      </c>
      <c r="B3708" s="5" t="str">
        <f>'2020_1-2-4_Download'!C389</f>
        <v>Diepholz</v>
      </c>
      <c r="C3708" s="147" t="str">
        <f>'2020_1-2-4_Download'!$K$8</f>
        <v>Türkei</v>
      </c>
      <c r="D3708" s="5" t="s">
        <v>181</v>
      </c>
      <c r="E3708" s="5">
        <f t="shared" si="13"/>
        <v>-16.107382550335572</v>
      </c>
      <c r="F3708" s="5">
        <f>'2020_1-2-4_Download'!K389</f>
        <v>-16.107382550335572</v>
      </c>
    </row>
    <row r="3709" spans="1:6">
      <c r="A3709" s="5">
        <f>'2020_1-2-4_Download'!D390</f>
        <v>2017</v>
      </c>
      <c r="B3709" s="5" t="str">
        <f>'2020_1-2-4_Download'!C390</f>
        <v>Hameln-Pyrmont</v>
      </c>
      <c r="C3709" s="147" t="str">
        <f>'2020_1-2-4_Download'!$K$8</f>
        <v>Türkei</v>
      </c>
      <c r="D3709" s="5" t="s">
        <v>181</v>
      </c>
      <c r="E3709" s="5">
        <f t="shared" si="13"/>
        <v>-15.398944427196524</v>
      </c>
      <c r="F3709" s="5">
        <f>'2020_1-2-4_Download'!K390</f>
        <v>-15.398944427196524</v>
      </c>
    </row>
    <row r="3710" spans="1:6">
      <c r="A3710" s="5">
        <f>'2020_1-2-4_Download'!D391</f>
        <v>2017</v>
      </c>
      <c r="B3710" s="5" t="str">
        <f>'2020_1-2-4_Download'!C391</f>
        <v>Hildesheim</v>
      </c>
      <c r="C3710" s="147" t="str">
        <f>'2020_1-2-4_Download'!$K$8</f>
        <v>Türkei</v>
      </c>
      <c r="D3710" s="5" t="s">
        <v>181</v>
      </c>
      <c r="E3710" s="5">
        <f t="shared" si="13"/>
        <v>-21.931299543598367</v>
      </c>
      <c r="F3710" s="5">
        <f>'2020_1-2-4_Download'!K391</f>
        <v>-21.931299543598367</v>
      </c>
    </row>
    <row r="3711" spans="1:6">
      <c r="A3711" s="5">
        <f>'2020_1-2-4_Download'!D392</f>
        <v>2017</v>
      </c>
      <c r="B3711" s="5" t="str">
        <f>'2020_1-2-4_Download'!C392</f>
        <v>Holzminden</v>
      </c>
      <c r="C3711" s="147" t="str">
        <f>'2020_1-2-4_Download'!$K$8</f>
        <v>Türkei</v>
      </c>
      <c r="D3711" s="5" t="s">
        <v>181</v>
      </c>
      <c r="E3711" s="5">
        <f t="shared" si="13"/>
        <v>-26.199261992619927</v>
      </c>
      <c r="F3711" s="5">
        <f>'2020_1-2-4_Download'!K392</f>
        <v>-26.199261992619927</v>
      </c>
    </row>
    <row r="3712" spans="1:6">
      <c r="A3712" s="5">
        <f>'2020_1-2-4_Download'!D393</f>
        <v>2017</v>
      </c>
      <c r="B3712" s="5" t="str">
        <f>'2020_1-2-4_Download'!C393</f>
        <v>Nienburg (Weser)</v>
      </c>
      <c r="C3712" s="147" t="str">
        <f>'2020_1-2-4_Download'!$K$8</f>
        <v>Türkei</v>
      </c>
      <c r="D3712" s="5" t="s">
        <v>181</v>
      </c>
      <c r="E3712" s="5">
        <f t="shared" si="13"/>
        <v>-31.955645161290324</v>
      </c>
      <c r="F3712" s="5">
        <f>'2020_1-2-4_Download'!K393</f>
        <v>-31.955645161290324</v>
      </c>
    </row>
    <row r="3713" spans="1:6">
      <c r="A3713" s="5">
        <f>'2020_1-2-4_Download'!D394</f>
        <v>2017</v>
      </c>
      <c r="B3713" s="5" t="str">
        <f>'2020_1-2-4_Download'!C394</f>
        <v>Schaumburg</v>
      </c>
      <c r="C3713" s="147" t="str">
        <f>'2020_1-2-4_Download'!$K$8</f>
        <v>Türkei</v>
      </c>
      <c r="D3713" s="5" t="s">
        <v>181</v>
      </c>
      <c r="E3713" s="5">
        <f t="shared" si="13"/>
        <v>-29.575163398692812</v>
      </c>
      <c r="F3713" s="5">
        <f>'2020_1-2-4_Download'!K394</f>
        <v>-29.575163398692812</v>
      </c>
    </row>
    <row r="3714" spans="1:6">
      <c r="A3714" s="5">
        <f>'2020_1-2-4_Download'!D395</f>
        <v>2017</v>
      </c>
      <c r="B3714" s="5" t="str">
        <f>'2020_1-2-4_Download'!C395</f>
        <v>Statistische Region Hannover</v>
      </c>
      <c r="C3714" s="147" t="str">
        <f>'2020_1-2-4_Download'!$K$8</f>
        <v>Türkei</v>
      </c>
      <c r="D3714" s="5" t="s">
        <v>181</v>
      </c>
      <c r="E3714" s="5">
        <f t="shared" si="13"/>
        <v>-16.280097194610118</v>
      </c>
      <c r="F3714" s="5">
        <f>'2020_1-2-4_Download'!K395</f>
        <v>-16.280097194610118</v>
      </c>
    </row>
    <row r="3715" spans="1:6">
      <c r="A3715" s="5">
        <f>'2020_1-2-4_Download'!D396</f>
        <v>2017</v>
      </c>
      <c r="B3715" s="5" t="str">
        <f>'2020_1-2-4_Download'!C396</f>
        <v>Celle</v>
      </c>
      <c r="C3715" s="147" t="str">
        <f>'2020_1-2-4_Download'!$K$8</f>
        <v>Türkei</v>
      </c>
      <c r="D3715" s="5" t="s">
        <v>181</v>
      </c>
      <c r="E3715" s="5">
        <f t="shared" si="13"/>
        <v>-39.412737799834574</v>
      </c>
      <c r="F3715" s="5">
        <f>'2020_1-2-4_Download'!K396</f>
        <v>-39.412737799834574</v>
      </c>
    </row>
    <row r="3716" spans="1:6">
      <c r="A3716" s="5">
        <f>'2020_1-2-4_Download'!D397</f>
        <v>2017</v>
      </c>
      <c r="B3716" s="5" t="str">
        <f>'2020_1-2-4_Download'!C397</f>
        <v>Cuxhaven</v>
      </c>
      <c r="C3716" s="147" t="str">
        <f>'2020_1-2-4_Download'!$K$8</f>
        <v>Türkei</v>
      </c>
      <c r="D3716" s="5" t="s">
        <v>181</v>
      </c>
      <c r="E3716" s="5">
        <f t="shared" si="13"/>
        <v>-29.192006950477847</v>
      </c>
      <c r="F3716" s="5">
        <f>'2020_1-2-4_Download'!K397</f>
        <v>-29.192006950477847</v>
      </c>
    </row>
    <row r="3717" spans="1:6">
      <c r="A3717" s="5">
        <f>'2020_1-2-4_Download'!D398</f>
        <v>2017</v>
      </c>
      <c r="B3717" s="5" t="str">
        <f>'2020_1-2-4_Download'!C398</f>
        <v>Harburg</v>
      </c>
      <c r="C3717" s="147" t="str">
        <f>'2020_1-2-4_Download'!$K$8</f>
        <v>Türkei</v>
      </c>
      <c r="D3717" s="5" t="s">
        <v>181</v>
      </c>
      <c r="E3717" s="5">
        <f t="shared" si="13"/>
        <v>-10.12970969734404</v>
      </c>
      <c r="F3717" s="5">
        <f>'2020_1-2-4_Download'!K398</f>
        <v>-10.12970969734404</v>
      </c>
    </row>
    <row r="3718" spans="1:6">
      <c r="A3718" s="5">
        <f>'2020_1-2-4_Download'!D399</f>
        <v>2017</v>
      </c>
      <c r="B3718" s="5" t="str">
        <f>'2020_1-2-4_Download'!C399</f>
        <v>Lüchow-Dannenberg</v>
      </c>
      <c r="C3718" s="147" t="str">
        <f>'2020_1-2-4_Download'!$K$8</f>
        <v>Türkei</v>
      </c>
      <c r="D3718" s="5" t="s">
        <v>181</v>
      </c>
      <c r="E3718" s="5">
        <f t="shared" si="13"/>
        <v>-3.8461538461538463</v>
      </c>
      <c r="F3718" s="5">
        <f>'2020_1-2-4_Download'!K399</f>
        <v>-3.8461538461538463</v>
      </c>
    </row>
    <row r="3719" spans="1:6">
      <c r="A3719" s="5">
        <f>'2020_1-2-4_Download'!D400</f>
        <v>2017</v>
      </c>
      <c r="B3719" s="5" t="str">
        <f>'2020_1-2-4_Download'!C400</f>
        <v>Lüneburg</v>
      </c>
      <c r="C3719" s="147" t="str">
        <f>'2020_1-2-4_Download'!$K$8</f>
        <v>Türkei</v>
      </c>
      <c r="D3719" s="5" t="s">
        <v>181</v>
      </c>
      <c r="E3719" s="5">
        <f t="shared" si="13"/>
        <v>-22.110552763819097</v>
      </c>
      <c r="F3719" s="5">
        <f>'2020_1-2-4_Download'!K400</f>
        <v>-22.110552763819097</v>
      </c>
    </row>
    <row r="3720" spans="1:6">
      <c r="A3720" s="5">
        <f>'2020_1-2-4_Download'!D401</f>
        <v>2017</v>
      </c>
      <c r="B3720" s="5" t="str">
        <f>'2020_1-2-4_Download'!C401</f>
        <v>Osterholz</v>
      </c>
      <c r="C3720" s="147" t="str">
        <f>'2020_1-2-4_Download'!$K$8</f>
        <v>Türkei</v>
      </c>
      <c r="D3720" s="5" t="s">
        <v>181</v>
      </c>
      <c r="E3720" s="5">
        <f t="shared" si="13"/>
        <v>-26.587301587301589</v>
      </c>
      <c r="F3720" s="5">
        <f>'2020_1-2-4_Download'!K401</f>
        <v>-26.587301587301589</v>
      </c>
    </row>
    <row r="3721" spans="1:6">
      <c r="A3721" s="5">
        <f>'2020_1-2-4_Download'!D402</f>
        <v>2017</v>
      </c>
      <c r="B3721" s="5" t="str">
        <f>'2020_1-2-4_Download'!C402</f>
        <v>Rotenburg (Wümme)</v>
      </c>
      <c r="C3721" s="147" t="str">
        <f>'2020_1-2-4_Download'!$K$8</f>
        <v>Türkei</v>
      </c>
      <c r="D3721" s="5" t="s">
        <v>181</v>
      </c>
      <c r="E3721" s="5">
        <f t="shared" si="13"/>
        <v>-25.5</v>
      </c>
      <c r="F3721" s="5">
        <f>'2020_1-2-4_Download'!K402</f>
        <v>-25.5</v>
      </c>
    </row>
    <row r="3722" spans="1:6">
      <c r="A3722" s="5">
        <f>'2020_1-2-4_Download'!D403</f>
        <v>2017</v>
      </c>
      <c r="B3722" s="5" t="str">
        <f>'2020_1-2-4_Download'!C403</f>
        <v>Heidekreis</v>
      </c>
      <c r="C3722" s="147" t="str">
        <f>'2020_1-2-4_Download'!$K$8</f>
        <v>Türkei</v>
      </c>
      <c r="D3722" s="5" t="s">
        <v>181</v>
      </c>
      <c r="E3722" s="5">
        <f t="shared" si="13"/>
        <v>-30.609097918272937</v>
      </c>
      <c r="F3722" s="5">
        <f>'2020_1-2-4_Download'!K403</f>
        <v>-30.609097918272937</v>
      </c>
    </row>
    <row r="3723" spans="1:6">
      <c r="A3723" s="5">
        <f>'2020_1-2-4_Download'!D404</f>
        <v>2017</v>
      </c>
      <c r="B3723" s="5" t="str">
        <f>'2020_1-2-4_Download'!C404</f>
        <v>Stade</v>
      </c>
      <c r="C3723" s="147" t="str">
        <f>'2020_1-2-4_Download'!$K$8</f>
        <v>Türkei</v>
      </c>
      <c r="D3723" s="5" t="s">
        <v>181</v>
      </c>
      <c r="E3723" s="5">
        <f t="shared" si="13"/>
        <v>-8.7200407955124941</v>
      </c>
      <c r="F3723" s="5">
        <f>'2020_1-2-4_Download'!K404</f>
        <v>-8.7200407955124941</v>
      </c>
    </row>
    <row r="3724" spans="1:6">
      <c r="A3724" s="5">
        <f>'2020_1-2-4_Download'!D405</f>
        <v>2017</v>
      </c>
      <c r="B3724" s="5" t="str">
        <f>'2020_1-2-4_Download'!C405</f>
        <v>Uelzen</v>
      </c>
      <c r="C3724" s="147" t="str">
        <f>'2020_1-2-4_Download'!$K$8</f>
        <v>Türkei</v>
      </c>
      <c r="D3724" s="5" t="s">
        <v>181</v>
      </c>
      <c r="E3724" s="5">
        <f t="shared" si="13"/>
        <v>-21.348314606741575</v>
      </c>
      <c r="F3724" s="5">
        <f>'2020_1-2-4_Download'!K405</f>
        <v>-21.348314606741575</v>
      </c>
    </row>
    <row r="3725" spans="1:6">
      <c r="A3725" s="5">
        <f>'2020_1-2-4_Download'!D406</f>
        <v>2017</v>
      </c>
      <c r="B3725" s="5" t="str">
        <f>'2020_1-2-4_Download'!C406</f>
        <v>Verden</v>
      </c>
      <c r="C3725" s="147" t="str">
        <f>'2020_1-2-4_Download'!$K$8</f>
        <v>Türkei</v>
      </c>
      <c r="D3725" s="5" t="s">
        <v>181</v>
      </c>
      <c r="E3725" s="5">
        <f t="shared" si="13"/>
        <v>-32.289628180039138</v>
      </c>
      <c r="F3725" s="5">
        <f>'2020_1-2-4_Download'!K406</f>
        <v>-32.289628180039138</v>
      </c>
    </row>
    <row r="3726" spans="1:6">
      <c r="A3726" s="5">
        <f>'2020_1-2-4_Download'!D407</f>
        <v>2017</v>
      </c>
      <c r="B3726" s="5" t="str">
        <f>'2020_1-2-4_Download'!C407</f>
        <v>Statistische Region Lüneburg</v>
      </c>
      <c r="C3726" s="147" t="str">
        <f>'2020_1-2-4_Download'!$K$8</f>
        <v>Türkei</v>
      </c>
      <c r="D3726" s="5" t="s">
        <v>181</v>
      </c>
      <c r="E3726" s="5">
        <f t="shared" si="13"/>
        <v>-25.400995575221238</v>
      </c>
      <c r="F3726" s="5">
        <f>'2020_1-2-4_Download'!K407</f>
        <v>-25.400995575221238</v>
      </c>
    </row>
    <row r="3727" spans="1:6">
      <c r="A3727" s="5">
        <f>'2020_1-2-4_Download'!D408</f>
        <v>2017</v>
      </c>
      <c r="B3727" s="5" t="str">
        <f>'2020_1-2-4_Download'!C408</f>
        <v>Delmenhorst  Stadt</v>
      </c>
      <c r="C3727" s="147" t="str">
        <f>'2020_1-2-4_Download'!$K$8</f>
        <v>Türkei</v>
      </c>
      <c r="D3727" s="5" t="s">
        <v>181</v>
      </c>
      <c r="E3727" s="5">
        <f t="shared" si="13"/>
        <v>-24.85001578781181</v>
      </c>
      <c r="F3727" s="5">
        <f>'2020_1-2-4_Download'!K408</f>
        <v>-24.85001578781181</v>
      </c>
    </row>
    <row r="3728" spans="1:6">
      <c r="A3728" s="5">
        <f>'2020_1-2-4_Download'!D409</f>
        <v>2017</v>
      </c>
      <c r="B3728" s="5" t="str">
        <f>'2020_1-2-4_Download'!C409</f>
        <v>Emden  Stadt</v>
      </c>
      <c r="C3728" s="147" t="str">
        <f>'2020_1-2-4_Download'!$K$8</f>
        <v>Türkei</v>
      </c>
      <c r="D3728" s="5" t="s">
        <v>181</v>
      </c>
      <c r="E3728" s="5">
        <f t="shared" si="13"/>
        <v>-24.932975871313673</v>
      </c>
      <c r="F3728" s="5">
        <f>'2020_1-2-4_Download'!K409</f>
        <v>-24.932975871313673</v>
      </c>
    </row>
    <row r="3729" spans="1:6">
      <c r="A3729" s="5">
        <f>'2020_1-2-4_Download'!D410</f>
        <v>2017</v>
      </c>
      <c r="B3729" s="5" t="str">
        <f>'2020_1-2-4_Download'!C410</f>
        <v>Oldenburg(Oldb)  Stadt</v>
      </c>
      <c r="C3729" s="147" t="str">
        <f>'2020_1-2-4_Download'!$K$8</f>
        <v>Türkei</v>
      </c>
      <c r="D3729" s="5" t="s">
        <v>181</v>
      </c>
      <c r="E3729" s="5">
        <f t="shared" si="13"/>
        <v>-28.40430510060833</v>
      </c>
      <c r="F3729" s="5">
        <f>'2020_1-2-4_Download'!K410</f>
        <v>-28.40430510060833</v>
      </c>
    </row>
    <row r="3730" spans="1:6">
      <c r="A3730" s="5">
        <f>'2020_1-2-4_Download'!D411</f>
        <v>2017</v>
      </c>
      <c r="B3730" s="5" t="str">
        <f>'2020_1-2-4_Download'!C411</f>
        <v>Osnabrück  Stadt</v>
      </c>
      <c r="C3730" s="147" t="str">
        <f>'2020_1-2-4_Download'!$K$8</f>
        <v>Türkei</v>
      </c>
      <c r="D3730" s="5" t="s">
        <v>181</v>
      </c>
      <c r="E3730" s="5">
        <f t="shared" si="13"/>
        <v>-15.810768751945222</v>
      </c>
      <c r="F3730" s="5">
        <f>'2020_1-2-4_Download'!K411</f>
        <v>-15.810768751945222</v>
      </c>
    </row>
    <row r="3731" spans="1:6">
      <c r="A3731" s="5">
        <f>'2020_1-2-4_Download'!D412</f>
        <v>2017</v>
      </c>
      <c r="B3731" s="5" t="str">
        <f>'2020_1-2-4_Download'!C412</f>
        <v>Wilhelmshaven  Stadt</v>
      </c>
      <c r="C3731" s="147" t="str">
        <f>'2020_1-2-4_Download'!$K$8</f>
        <v>Türkei</v>
      </c>
      <c r="D3731" s="5" t="s">
        <v>181</v>
      </c>
      <c r="E3731" s="5">
        <f t="shared" si="13"/>
        <v>-29.811866859623734</v>
      </c>
      <c r="F3731" s="5">
        <f>'2020_1-2-4_Download'!K412</f>
        <v>-29.811866859623734</v>
      </c>
    </row>
    <row r="3732" spans="1:6">
      <c r="A3732" s="5">
        <f>'2020_1-2-4_Download'!D413</f>
        <v>2017</v>
      </c>
      <c r="B3732" s="5" t="str">
        <f>'2020_1-2-4_Download'!C413</f>
        <v>Ammerland</v>
      </c>
      <c r="C3732" s="147" t="str">
        <f>'2020_1-2-4_Download'!$K$8</f>
        <v>Türkei</v>
      </c>
      <c r="D3732" s="5" t="s">
        <v>181</v>
      </c>
      <c r="E3732" s="5">
        <f t="shared" si="13"/>
        <v>-33.518005540166207</v>
      </c>
      <c r="F3732" s="5">
        <f>'2020_1-2-4_Download'!K413</f>
        <v>-33.518005540166207</v>
      </c>
    </row>
    <row r="3733" spans="1:6">
      <c r="A3733" s="5">
        <f>'2020_1-2-4_Download'!D414</f>
        <v>2017</v>
      </c>
      <c r="B3733" s="5" t="str">
        <f>'2020_1-2-4_Download'!C414</f>
        <v>Aurich</v>
      </c>
      <c r="C3733" s="147" t="str">
        <f>'2020_1-2-4_Download'!$K$8</f>
        <v>Türkei</v>
      </c>
      <c r="D3733" s="5" t="s">
        <v>181</v>
      </c>
      <c r="E3733" s="5">
        <f t="shared" si="13"/>
        <v>-7.9545454545454541</v>
      </c>
      <c r="F3733" s="5">
        <f>'2020_1-2-4_Download'!K414</f>
        <v>-7.9545454545454541</v>
      </c>
    </row>
    <row r="3734" spans="1:6">
      <c r="A3734" s="5">
        <f>'2020_1-2-4_Download'!D415</f>
        <v>2017</v>
      </c>
      <c r="B3734" s="5" t="str">
        <f>'2020_1-2-4_Download'!C415</f>
        <v>Cloppenburg</v>
      </c>
      <c r="C3734" s="147" t="str">
        <f>'2020_1-2-4_Download'!$K$8</f>
        <v>Türkei</v>
      </c>
      <c r="D3734" s="5" t="s">
        <v>181</v>
      </c>
      <c r="E3734" s="5">
        <f t="shared" si="13"/>
        <v>-25.58365758754864</v>
      </c>
      <c r="F3734" s="5">
        <f>'2020_1-2-4_Download'!K415</f>
        <v>-25.58365758754864</v>
      </c>
    </row>
    <row r="3735" spans="1:6">
      <c r="A3735" s="5">
        <f>'2020_1-2-4_Download'!D416</f>
        <v>2017</v>
      </c>
      <c r="B3735" s="5" t="str">
        <f>'2020_1-2-4_Download'!C416</f>
        <v>Emsland</v>
      </c>
      <c r="C3735" s="147" t="str">
        <f>'2020_1-2-4_Download'!$K$8</f>
        <v>Türkei</v>
      </c>
      <c r="D3735" s="5" t="s">
        <v>181</v>
      </c>
      <c r="E3735" s="5">
        <f t="shared" si="13"/>
        <v>-27.740863787375414</v>
      </c>
      <c r="F3735" s="5">
        <f>'2020_1-2-4_Download'!K416</f>
        <v>-27.740863787375414</v>
      </c>
    </row>
    <row r="3736" spans="1:6">
      <c r="A3736" s="5">
        <f>'2020_1-2-4_Download'!D417</f>
        <v>2017</v>
      </c>
      <c r="B3736" s="5" t="str">
        <f>'2020_1-2-4_Download'!C417</f>
        <v>Friesland</v>
      </c>
      <c r="C3736" s="147" t="str">
        <f>'2020_1-2-4_Download'!$K$8</f>
        <v>Türkei</v>
      </c>
      <c r="D3736" s="5" t="s">
        <v>181</v>
      </c>
      <c r="E3736" s="5">
        <f t="shared" si="13"/>
        <v>-40.579710144927539</v>
      </c>
      <c r="F3736" s="5">
        <f>'2020_1-2-4_Download'!K417</f>
        <v>-40.579710144927539</v>
      </c>
    </row>
    <row r="3737" spans="1:6">
      <c r="A3737" s="5">
        <f>'2020_1-2-4_Download'!D418</f>
        <v>2017</v>
      </c>
      <c r="B3737" s="5" t="str">
        <f>'2020_1-2-4_Download'!C418</f>
        <v>Grafschaft Bentheim</v>
      </c>
      <c r="C3737" s="147" t="str">
        <f>'2020_1-2-4_Download'!$K$8</f>
        <v>Türkei</v>
      </c>
      <c r="D3737" s="5" t="s">
        <v>181</v>
      </c>
      <c r="E3737" s="5">
        <f t="shared" si="13"/>
        <v>-28.571428571428573</v>
      </c>
      <c r="F3737" s="5">
        <f>'2020_1-2-4_Download'!K418</f>
        <v>-28.571428571428573</v>
      </c>
    </row>
    <row r="3738" spans="1:6">
      <c r="A3738" s="5">
        <f>'2020_1-2-4_Download'!D419</f>
        <v>2017</v>
      </c>
      <c r="B3738" s="5" t="str">
        <f>'2020_1-2-4_Download'!C419</f>
        <v>Leer</v>
      </c>
      <c r="C3738" s="147" t="str">
        <f>'2020_1-2-4_Download'!$K$8</f>
        <v>Türkei</v>
      </c>
      <c r="D3738" s="5" t="s">
        <v>181</v>
      </c>
      <c r="E3738" s="5">
        <f t="shared" si="13"/>
        <v>-30.359937402190923</v>
      </c>
      <c r="F3738" s="5">
        <f>'2020_1-2-4_Download'!K419</f>
        <v>-30.359937402190923</v>
      </c>
    </row>
    <row r="3739" spans="1:6">
      <c r="A3739" s="5">
        <f>'2020_1-2-4_Download'!D420</f>
        <v>2017</v>
      </c>
      <c r="B3739" s="5" t="str">
        <f>'2020_1-2-4_Download'!C420</f>
        <v>Oldenburg</v>
      </c>
      <c r="C3739" s="147" t="str">
        <f>'2020_1-2-4_Download'!$K$8</f>
        <v>Türkei</v>
      </c>
      <c r="D3739" s="5" t="s">
        <v>181</v>
      </c>
      <c r="E3739" s="5">
        <f t="shared" si="13"/>
        <v>-36.204146730462519</v>
      </c>
      <c r="F3739" s="5">
        <f>'2020_1-2-4_Download'!K420</f>
        <v>-36.204146730462519</v>
      </c>
    </row>
    <row r="3740" spans="1:6">
      <c r="A3740" s="5">
        <f>'2020_1-2-4_Download'!D421</f>
        <v>2017</v>
      </c>
      <c r="B3740" s="5" t="str">
        <f>'2020_1-2-4_Download'!C421</f>
        <v>Osnabrück</v>
      </c>
      <c r="C3740" s="147" t="str">
        <f>'2020_1-2-4_Download'!$K$8</f>
        <v>Türkei</v>
      </c>
      <c r="D3740" s="5" t="s">
        <v>181</v>
      </c>
      <c r="E3740" s="5">
        <f t="shared" si="13"/>
        <v>-16.666666666666668</v>
      </c>
      <c r="F3740" s="5">
        <f>'2020_1-2-4_Download'!K421</f>
        <v>-16.666666666666668</v>
      </c>
    </row>
    <row r="3741" spans="1:6">
      <c r="A3741" s="5">
        <f>'2020_1-2-4_Download'!D422</f>
        <v>2017</v>
      </c>
      <c r="B3741" s="5" t="str">
        <f>'2020_1-2-4_Download'!C422</f>
        <v>Vechta</v>
      </c>
      <c r="C3741" s="147" t="str">
        <f>'2020_1-2-4_Download'!$K$8</f>
        <v>Türkei</v>
      </c>
      <c r="D3741" s="5" t="s">
        <v>181</v>
      </c>
      <c r="E3741" s="5">
        <f t="shared" si="13"/>
        <v>-21.094495704740694</v>
      </c>
      <c r="F3741" s="5">
        <f>'2020_1-2-4_Download'!K422</f>
        <v>-21.094495704740694</v>
      </c>
    </row>
    <row r="3742" spans="1:6">
      <c r="A3742" s="5">
        <f>'2020_1-2-4_Download'!D423</f>
        <v>2017</v>
      </c>
      <c r="B3742" s="5" t="str">
        <f>'2020_1-2-4_Download'!C423</f>
        <v>Wesermarsch</v>
      </c>
      <c r="C3742" s="147" t="str">
        <f>'2020_1-2-4_Download'!$K$8</f>
        <v>Türkei</v>
      </c>
      <c r="D3742" s="5" t="s">
        <v>181</v>
      </c>
      <c r="E3742" s="5">
        <f t="shared" si="13"/>
        <v>-28.843710292249046</v>
      </c>
      <c r="F3742" s="5">
        <f>'2020_1-2-4_Download'!K423</f>
        <v>-28.843710292249046</v>
      </c>
    </row>
    <row r="3743" spans="1:6">
      <c r="A3743" s="5">
        <f>'2020_1-2-4_Download'!D424</f>
        <v>2017</v>
      </c>
      <c r="B3743" s="5" t="str">
        <f>'2020_1-2-4_Download'!C424</f>
        <v>Wittmund</v>
      </c>
      <c r="C3743" s="147" t="str">
        <f>'2020_1-2-4_Download'!$K$8</f>
        <v>Türkei</v>
      </c>
      <c r="D3743" s="5" t="s">
        <v>181</v>
      </c>
      <c r="E3743" s="5">
        <f t="shared" si="13"/>
        <v>-54.268292682926827</v>
      </c>
      <c r="F3743" s="5">
        <f>'2020_1-2-4_Download'!K424</f>
        <v>-54.268292682926827</v>
      </c>
    </row>
    <row r="3744" spans="1:6">
      <c r="A3744" s="5">
        <f>'2020_1-2-4_Download'!D425</f>
        <v>2017</v>
      </c>
      <c r="B3744" s="5" t="str">
        <f>'2020_1-2-4_Download'!C425</f>
        <v>Statistische Region Weser-Ems</v>
      </c>
      <c r="C3744" s="147" t="str">
        <f>'2020_1-2-4_Download'!$K$8</f>
        <v>Türkei</v>
      </c>
      <c r="D3744" s="5" t="s">
        <v>181</v>
      </c>
      <c r="E3744" s="5">
        <f t="shared" si="13"/>
        <v>-23.91871812377013</v>
      </c>
      <c r="F3744" s="5">
        <f>'2020_1-2-4_Download'!K425</f>
        <v>-23.91871812377013</v>
      </c>
    </row>
    <row r="3745" spans="1:6">
      <c r="A3745" s="5">
        <f>'2020_1-2-4_Download'!D426</f>
        <v>2017</v>
      </c>
      <c r="B3745" s="5" t="str">
        <f>'2020_1-2-4_Download'!C426</f>
        <v>Niedersachsen</v>
      </c>
      <c r="C3745" s="147" t="str">
        <f>'2020_1-2-4_Download'!$K$8</f>
        <v>Türkei</v>
      </c>
      <c r="D3745" s="5" t="s">
        <v>181</v>
      </c>
      <c r="E3745" s="5">
        <f t="shared" si="13"/>
        <v>-19.644617287048156</v>
      </c>
      <c r="F3745" s="5">
        <f>'2020_1-2-4_Download'!K426</f>
        <v>-19.644617287048156</v>
      </c>
    </row>
    <row r="3746" spans="1:6">
      <c r="A3746" s="5">
        <f>'2020_1-2-4_Download'!D427</f>
        <v>2018</v>
      </c>
      <c r="B3746" s="5" t="str">
        <f>'2020_1-2-4_Download'!C427</f>
        <v>Braunschweig  Stadt</v>
      </c>
      <c r="C3746" s="147" t="str">
        <f>'2020_1-2-4_Download'!$K$8</f>
        <v>Türkei</v>
      </c>
      <c r="D3746" s="5" t="s">
        <v>181</v>
      </c>
      <c r="E3746" s="5">
        <f t="shared" si="13"/>
        <v>-14.638240725197248</v>
      </c>
      <c r="F3746" s="5">
        <f>'2020_1-2-4_Download'!K427</f>
        <v>-14.638240725197248</v>
      </c>
    </row>
    <row r="3747" spans="1:6">
      <c r="A3747" s="5">
        <f>'2020_1-2-4_Download'!D428</f>
        <v>2018</v>
      </c>
      <c r="B3747" s="5" t="str">
        <f>'2020_1-2-4_Download'!C428</f>
        <v>Salzgitter  Stadt</v>
      </c>
      <c r="C3747" s="147" t="str">
        <f>'2020_1-2-4_Download'!$K$8</f>
        <v>Türkei</v>
      </c>
      <c r="D3747" s="5" t="s">
        <v>181</v>
      </c>
      <c r="E3747" s="5">
        <f t="shared" si="13"/>
        <v>-18.037974683544302</v>
      </c>
      <c r="F3747" s="5">
        <f>'2020_1-2-4_Download'!K428</f>
        <v>-18.037974683544302</v>
      </c>
    </row>
    <row r="3748" spans="1:6">
      <c r="A3748" s="5">
        <f>'2020_1-2-4_Download'!D429</f>
        <v>2018</v>
      </c>
      <c r="B3748" s="5" t="str">
        <f>'2020_1-2-4_Download'!C429</f>
        <v>Wolfsburg  Stadt</v>
      </c>
      <c r="C3748" s="147" t="str">
        <f>'2020_1-2-4_Download'!$K$8</f>
        <v>Türkei</v>
      </c>
      <c r="D3748" s="5" t="s">
        <v>181</v>
      </c>
      <c r="E3748" s="5" t="str">
        <f t="shared" si="13"/>
        <v>+20,4819277108434</v>
      </c>
      <c r="F3748" s="5">
        <f>'2020_1-2-4_Download'!K429</f>
        <v>20.481927710843372</v>
      </c>
    </row>
    <row r="3749" spans="1:6">
      <c r="A3749" s="5">
        <f>'2020_1-2-4_Download'!D430</f>
        <v>2018</v>
      </c>
      <c r="B3749" s="5" t="str">
        <f>'2020_1-2-4_Download'!C430</f>
        <v>Gifhorn</v>
      </c>
      <c r="C3749" s="147" t="str">
        <f>'2020_1-2-4_Download'!$K$8</f>
        <v>Türkei</v>
      </c>
      <c r="D3749" s="5" t="s">
        <v>181</v>
      </c>
      <c r="E3749" s="5">
        <f t="shared" si="13"/>
        <v>-12.243825538623227</v>
      </c>
      <c r="F3749" s="5">
        <f>'2020_1-2-4_Download'!K430</f>
        <v>-12.243825538623227</v>
      </c>
    </row>
    <row r="3750" spans="1:6">
      <c r="A3750" s="5">
        <f>'2020_1-2-4_Download'!D431</f>
        <v>2018</v>
      </c>
      <c r="B3750" s="5" t="str">
        <f>'2020_1-2-4_Download'!C431</f>
        <v>Goslar</v>
      </c>
      <c r="C3750" s="147" t="str">
        <f>'2020_1-2-4_Download'!$K$8</f>
        <v>Türkei</v>
      </c>
      <c r="D3750" s="5" t="s">
        <v>181</v>
      </c>
      <c r="E3750" s="5">
        <f t="shared" si="13"/>
        <v>-24.070247933884296</v>
      </c>
      <c r="F3750" s="5">
        <f>'2020_1-2-4_Download'!K431</f>
        <v>-24.070247933884296</v>
      </c>
    </row>
    <row r="3751" spans="1:6">
      <c r="A3751" s="5">
        <f>'2020_1-2-4_Download'!D432</f>
        <v>2018</v>
      </c>
      <c r="B3751" s="5" t="str">
        <f>'2020_1-2-4_Download'!C432</f>
        <v>Helmstedt</v>
      </c>
      <c r="C3751" s="147" t="str">
        <f>'2020_1-2-4_Download'!$K$8</f>
        <v>Türkei</v>
      </c>
      <c r="D3751" s="5" t="s">
        <v>181</v>
      </c>
      <c r="E3751" s="5">
        <f t="shared" si="13"/>
        <v>-23.211169284467715</v>
      </c>
      <c r="F3751" s="5">
        <f>'2020_1-2-4_Download'!K432</f>
        <v>-23.211169284467715</v>
      </c>
    </row>
    <row r="3752" spans="1:6">
      <c r="A3752" s="5">
        <f>'2020_1-2-4_Download'!D433</f>
        <v>2018</v>
      </c>
      <c r="B3752" s="5" t="str">
        <f>'2020_1-2-4_Download'!C433</f>
        <v>Northeim</v>
      </c>
      <c r="C3752" s="147" t="str">
        <f>'2020_1-2-4_Download'!$K$8</f>
        <v>Türkei</v>
      </c>
      <c r="D3752" s="5" t="s">
        <v>181</v>
      </c>
      <c r="E3752" s="5">
        <f t="shared" si="13"/>
        <v>-31.773879142300196</v>
      </c>
      <c r="F3752" s="5">
        <f>'2020_1-2-4_Download'!K433</f>
        <v>-31.773879142300196</v>
      </c>
    </row>
    <row r="3753" spans="1:6">
      <c r="A3753" s="5">
        <f>'2020_1-2-4_Download'!D434</f>
        <v>2018</v>
      </c>
      <c r="B3753" s="5" t="str">
        <f>'2020_1-2-4_Download'!C434</f>
        <v>Peine</v>
      </c>
      <c r="C3753" s="147" t="str">
        <f>'2020_1-2-4_Download'!$K$8</f>
        <v>Türkei</v>
      </c>
      <c r="D3753" s="5" t="s">
        <v>181</v>
      </c>
      <c r="E3753" s="5">
        <f t="shared" si="13"/>
        <v>-21.588594704684319</v>
      </c>
      <c r="F3753" s="5">
        <f>'2020_1-2-4_Download'!K434</f>
        <v>-21.588594704684319</v>
      </c>
    </row>
    <row r="3754" spans="1:6">
      <c r="A3754" s="5">
        <f>'2020_1-2-4_Download'!D435</f>
        <v>2018</v>
      </c>
      <c r="B3754" s="5" t="str">
        <f>'2020_1-2-4_Download'!C435</f>
        <v>Wolfenbüttel</v>
      </c>
      <c r="C3754" s="147" t="str">
        <f>'2020_1-2-4_Download'!$K$8</f>
        <v>Türkei</v>
      </c>
      <c r="D3754" s="5" t="s">
        <v>181</v>
      </c>
      <c r="E3754" s="5">
        <f t="shared" si="13"/>
        <v>-31.69811320754717</v>
      </c>
      <c r="F3754" s="5">
        <f>'2020_1-2-4_Download'!K435</f>
        <v>-31.69811320754717</v>
      </c>
    </row>
    <row r="3755" spans="1:6">
      <c r="A3755" s="5">
        <f>'2020_1-2-4_Download'!D436</f>
        <v>2018</v>
      </c>
      <c r="B3755" s="5" t="str">
        <f>'2020_1-2-4_Download'!C436</f>
        <v>Göttingen</v>
      </c>
      <c r="C3755" s="147" t="str">
        <f>'2020_1-2-4_Download'!$K$8</f>
        <v>Türkei</v>
      </c>
      <c r="D3755" s="5" t="s">
        <v>181</v>
      </c>
      <c r="E3755" s="5">
        <f t="shared" si="13"/>
        <v>-21.396808788909233</v>
      </c>
      <c r="F3755" s="5">
        <f>'2020_1-2-4_Download'!K436</f>
        <v>-21.396808788909233</v>
      </c>
    </row>
    <row r="3756" spans="1:6">
      <c r="A3756" s="5">
        <f>'2020_1-2-4_Download'!D437</f>
        <v>2018</v>
      </c>
      <c r="B3756" s="5" t="str">
        <f>'2020_1-2-4_Download'!C437</f>
        <v>Statistische Region Braunschweig</v>
      </c>
      <c r="C3756" s="147" t="str">
        <f>'2020_1-2-4_Download'!$K$8</f>
        <v>Türkei</v>
      </c>
      <c r="D3756" s="5" t="s">
        <v>181</v>
      </c>
      <c r="E3756" s="5">
        <f t="shared" si="13"/>
        <v>-18.796128027296668</v>
      </c>
      <c r="F3756" s="5">
        <f>'2020_1-2-4_Download'!K437</f>
        <v>-18.796128027296668</v>
      </c>
    </row>
    <row r="3757" spans="1:6">
      <c r="A3757" s="5">
        <f>'2020_1-2-4_Download'!D438</f>
        <v>2018</v>
      </c>
      <c r="B3757" s="5" t="str">
        <f>'2020_1-2-4_Download'!C438</f>
        <v>Hannover  Region</v>
      </c>
      <c r="C3757" s="147" t="str">
        <f>'2020_1-2-4_Download'!$K$8</f>
        <v>Türkei</v>
      </c>
      <c r="D3757" s="5" t="s">
        <v>181</v>
      </c>
      <c r="E3757" s="5">
        <f t="shared" si="13"/>
        <v>-12.53914273207852</v>
      </c>
      <c r="F3757" s="5">
        <f>'2020_1-2-4_Download'!K438</f>
        <v>-12.53914273207852</v>
      </c>
    </row>
    <row r="3758" spans="1:6">
      <c r="A3758" s="5">
        <f>'2020_1-2-4_Download'!D439</f>
        <v>2018</v>
      </c>
      <c r="B3758" s="5" t="str">
        <f>'2020_1-2-4_Download'!C439</f>
        <v>dav. Hannover  Lhst.</v>
      </c>
      <c r="C3758" s="147" t="str">
        <f>'2020_1-2-4_Download'!$K$8</f>
        <v>Türkei</v>
      </c>
      <c r="D3758" s="5" t="s">
        <v>181</v>
      </c>
      <c r="E3758" s="5">
        <f t="shared" si="13"/>
        <v>-15.090439276485789</v>
      </c>
      <c r="F3758" s="5">
        <f>'2020_1-2-4_Download'!K439</f>
        <v>-15.090439276485789</v>
      </c>
    </row>
    <row r="3759" spans="1:6">
      <c r="A3759" s="5">
        <f>'2020_1-2-4_Download'!D440</f>
        <v>2018</v>
      </c>
      <c r="B3759" s="5" t="str">
        <f>'2020_1-2-4_Download'!C440</f>
        <v>dav. Hannover  Umland</v>
      </c>
      <c r="C3759" s="147" t="str">
        <f>'2020_1-2-4_Download'!$K$8</f>
        <v>Türkei</v>
      </c>
      <c r="D3759" s="5" t="s">
        <v>181</v>
      </c>
      <c r="E3759" s="5">
        <f t="shared" ref="E3759:E3822" si="14">IF(F3759&gt;0,"+"&amp;F3759,F3759)</f>
        <v>-7.7688665571552811</v>
      </c>
      <c r="F3759" s="5">
        <f>'2020_1-2-4_Download'!K440</f>
        <v>-7.7688665571552811</v>
      </c>
    </row>
    <row r="3760" spans="1:6">
      <c r="A3760" s="5">
        <f>'2020_1-2-4_Download'!D441</f>
        <v>2018</v>
      </c>
      <c r="B3760" s="5" t="str">
        <f>'2020_1-2-4_Download'!C441</f>
        <v>Diepholz</v>
      </c>
      <c r="C3760" s="147" t="str">
        <f>'2020_1-2-4_Download'!$K$8</f>
        <v>Türkei</v>
      </c>
      <c r="D3760" s="5" t="s">
        <v>181</v>
      </c>
      <c r="E3760" s="5">
        <f t="shared" si="14"/>
        <v>-14.429530201342281</v>
      </c>
      <c r="F3760" s="5">
        <f>'2020_1-2-4_Download'!K441</f>
        <v>-14.429530201342281</v>
      </c>
    </row>
    <row r="3761" spans="1:6">
      <c r="A3761" s="5">
        <f>'2020_1-2-4_Download'!D442</f>
        <v>2018</v>
      </c>
      <c r="B3761" s="5" t="str">
        <f>'2020_1-2-4_Download'!C442</f>
        <v>Hameln-Pyrmont</v>
      </c>
      <c r="C3761" s="147" t="str">
        <f>'2020_1-2-4_Download'!$K$8</f>
        <v>Türkei</v>
      </c>
      <c r="D3761" s="5" t="s">
        <v>181</v>
      </c>
      <c r="E3761" s="5">
        <f t="shared" si="14"/>
        <v>-16.485563489599503</v>
      </c>
      <c r="F3761" s="5">
        <f>'2020_1-2-4_Download'!K442</f>
        <v>-16.485563489599503</v>
      </c>
    </row>
    <row r="3762" spans="1:6">
      <c r="A3762" s="5">
        <f>'2020_1-2-4_Download'!D443</f>
        <v>2018</v>
      </c>
      <c r="B3762" s="5" t="str">
        <f>'2020_1-2-4_Download'!C443</f>
        <v>Hildesheim</v>
      </c>
      <c r="C3762" s="147" t="str">
        <f>'2020_1-2-4_Download'!$K$8</f>
        <v>Türkei</v>
      </c>
      <c r="D3762" s="5" t="s">
        <v>181</v>
      </c>
      <c r="E3762" s="5">
        <f t="shared" si="14"/>
        <v>-21.090559692529425</v>
      </c>
      <c r="F3762" s="5">
        <f>'2020_1-2-4_Download'!K443</f>
        <v>-21.090559692529425</v>
      </c>
    </row>
    <row r="3763" spans="1:6">
      <c r="A3763" s="5">
        <f>'2020_1-2-4_Download'!D444</f>
        <v>2018</v>
      </c>
      <c r="B3763" s="5" t="str">
        <f>'2020_1-2-4_Download'!C444</f>
        <v>Holzminden</v>
      </c>
      <c r="C3763" s="147" t="str">
        <f>'2020_1-2-4_Download'!$K$8</f>
        <v>Türkei</v>
      </c>
      <c r="D3763" s="5" t="s">
        <v>181</v>
      </c>
      <c r="E3763" s="5">
        <f t="shared" si="14"/>
        <v>-28.782287822878228</v>
      </c>
      <c r="F3763" s="5">
        <f>'2020_1-2-4_Download'!K444</f>
        <v>-28.782287822878228</v>
      </c>
    </row>
    <row r="3764" spans="1:6">
      <c r="A3764" s="5">
        <f>'2020_1-2-4_Download'!D445</f>
        <v>2018</v>
      </c>
      <c r="B3764" s="5" t="str">
        <f>'2020_1-2-4_Download'!C445</f>
        <v>Nienburg (Weser)</v>
      </c>
      <c r="C3764" s="147" t="str">
        <f>'2020_1-2-4_Download'!$K$8</f>
        <v>Türkei</v>
      </c>
      <c r="D3764" s="5" t="s">
        <v>181</v>
      </c>
      <c r="E3764" s="5">
        <f t="shared" si="14"/>
        <v>-32.207661290322584</v>
      </c>
      <c r="F3764" s="5">
        <f>'2020_1-2-4_Download'!K445</f>
        <v>-32.207661290322584</v>
      </c>
    </row>
    <row r="3765" spans="1:6">
      <c r="A3765" s="5">
        <f>'2020_1-2-4_Download'!D446</f>
        <v>2018</v>
      </c>
      <c r="B3765" s="5" t="str">
        <f>'2020_1-2-4_Download'!C446</f>
        <v>Schaumburg</v>
      </c>
      <c r="C3765" s="147" t="str">
        <f>'2020_1-2-4_Download'!$K$8</f>
        <v>Türkei</v>
      </c>
      <c r="D3765" s="5" t="s">
        <v>181</v>
      </c>
      <c r="E3765" s="5">
        <f t="shared" si="14"/>
        <v>-30.718954248366014</v>
      </c>
      <c r="F3765" s="5">
        <f>'2020_1-2-4_Download'!K446</f>
        <v>-30.718954248366014</v>
      </c>
    </row>
    <row r="3766" spans="1:6">
      <c r="A3766" s="5">
        <f>'2020_1-2-4_Download'!D447</f>
        <v>2018</v>
      </c>
      <c r="B3766" s="5" t="str">
        <f>'2020_1-2-4_Download'!C447</f>
        <v>Statistische Region Hannover</v>
      </c>
      <c r="C3766" s="147" t="str">
        <f>'2020_1-2-4_Download'!$K$8</f>
        <v>Türkei</v>
      </c>
      <c r="D3766" s="5" t="s">
        <v>181</v>
      </c>
      <c r="E3766" s="5">
        <f t="shared" si="14"/>
        <v>-16.269052352551359</v>
      </c>
      <c r="F3766" s="5">
        <f>'2020_1-2-4_Download'!K447</f>
        <v>-16.269052352551359</v>
      </c>
    </row>
    <row r="3767" spans="1:6">
      <c r="A3767" s="5">
        <f>'2020_1-2-4_Download'!D448</f>
        <v>2018</v>
      </c>
      <c r="B3767" s="5" t="str">
        <f>'2020_1-2-4_Download'!C448</f>
        <v>Celle</v>
      </c>
      <c r="C3767" s="147" t="str">
        <f>'2020_1-2-4_Download'!$K$8</f>
        <v>Türkei</v>
      </c>
      <c r="D3767" s="5" t="s">
        <v>181</v>
      </c>
      <c r="E3767" s="5">
        <f t="shared" si="14"/>
        <v>-41.273779983457402</v>
      </c>
      <c r="F3767" s="5">
        <f>'2020_1-2-4_Download'!K448</f>
        <v>-41.273779983457402</v>
      </c>
    </row>
    <row r="3768" spans="1:6">
      <c r="A3768" s="5">
        <f>'2020_1-2-4_Download'!D449</f>
        <v>2018</v>
      </c>
      <c r="B3768" s="5" t="str">
        <f>'2020_1-2-4_Download'!C449</f>
        <v>Cuxhaven</v>
      </c>
      <c r="C3768" s="147" t="str">
        <f>'2020_1-2-4_Download'!$K$8</f>
        <v>Türkei</v>
      </c>
      <c r="D3768" s="5" t="s">
        <v>181</v>
      </c>
      <c r="E3768" s="5">
        <f t="shared" si="14"/>
        <v>-29.626411815812336</v>
      </c>
      <c r="F3768" s="5">
        <f>'2020_1-2-4_Download'!K449</f>
        <v>-29.626411815812336</v>
      </c>
    </row>
    <row r="3769" spans="1:6">
      <c r="A3769" s="5">
        <f>'2020_1-2-4_Download'!D450</f>
        <v>2018</v>
      </c>
      <c r="B3769" s="5" t="str">
        <f>'2020_1-2-4_Download'!C450</f>
        <v>Harburg</v>
      </c>
      <c r="C3769" s="147" t="str">
        <f>'2020_1-2-4_Download'!$K$8</f>
        <v>Türkei</v>
      </c>
      <c r="D3769" s="5" t="s">
        <v>181</v>
      </c>
      <c r="E3769" s="5">
        <f t="shared" si="14"/>
        <v>-7.3502161828289063</v>
      </c>
      <c r="F3769" s="5">
        <f>'2020_1-2-4_Download'!K450</f>
        <v>-7.3502161828289063</v>
      </c>
    </row>
    <row r="3770" spans="1:6">
      <c r="A3770" s="5">
        <f>'2020_1-2-4_Download'!D451</f>
        <v>2018</v>
      </c>
      <c r="B3770" s="5" t="str">
        <f>'2020_1-2-4_Download'!C451</f>
        <v>Lüchow-Dannenberg</v>
      </c>
      <c r="C3770" s="147" t="str">
        <f>'2020_1-2-4_Download'!$K$8</f>
        <v>Türkei</v>
      </c>
      <c r="D3770" s="5" t="s">
        <v>181</v>
      </c>
      <c r="E3770" s="5" t="str">
        <f t="shared" si="14"/>
        <v>+0,961538461538462</v>
      </c>
      <c r="F3770" s="5">
        <f>'2020_1-2-4_Download'!K451</f>
        <v>0.96153846153846156</v>
      </c>
    </row>
    <row r="3771" spans="1:6">
      <c r="A3771" s="5">
        <f>'2020_1-2-4_Download'!D452</f>
        <v>2018</v>
      </c>
      <c r="B3771" s="5" t="str">
        <f>'2020_1-2-4_Download'!C452</f>
        <v>Lüneburg</v>
      </c>
      <c r="C3771" s="147" t="str">
        <f>'2020_1-2-4_Download'!$K$8</f>
        <v>Türkei</v>
      </c>
      <c r="D3771" s="5" t="s">
        <v>181</v>
      </c>
      <c r="E3771" s="5">
        <f t="shared" si="14"/>
        <v>-22.110552763819097</v>
      </c>
      <c r="F3771" s="5">
        <f>'2020_1-2-4_Download'!K452</f>
        <v>-22.110552763819097</v>
      </c>
    </row>
    <row r="3772" spans="1:6">
      <c r="A3772" s="5">
        <f>'2020_1-2-4_Download'!D453</f>
        <v>2018</v>
      </c>
      <c r="B3772" s="5" t="str">
        <f>'2020_1-2-4_Download'!C453</f>
        <v>Osterholz</v>
      </c>
      <c r="C3772" s="147" t="str">
        <f>'2020_1-2-4_Download'!$K$8</f>
        <v>Türkei</v>
      </c>
      <c r="D3772" s="5" t="s">
        <v>181</v>
      </c>
      <c r="E3772" s="5">
        <f t="shared" si="14"/>
        <v>-26.091269841269842</v>
      </c>
      <c r="F3772" s="5">
        <f>'2020_1-2-4_Download'!K453</f>
        <v>-26.091269841269842</v>
      </c>
    </row>
    <row r="3773" spans="1:6">
      <c r="A3773" s="5">
        <f>'2020_1-2-4_Download'!D454</f>
        <v>2018</v>
      </c>
      <c r="B3773" s="5" t="str">
        <f>'2020_1-2-4_Download'!C454</f>
        <v>Rotenburg (Wümme)</v>
      </c>
      <c r="C3773" s="147" t="str">
        <f>'2020_1-2-4_Download'!$K$8</f>
        <v>Türkei</v>
      </c>
      <c r="D3773" s="5" t="s">
        <v>181</v>
      </c>
      <c r="E3773" s="5">
        <f t="shared" si="14"/>
        <v>-26</v>
      </c>
      <c r="F3773" s="5">
        <f>'2020_1-2-4_Download'!K454</f>
        <v>-26</v>
      </c>
    </row>
    <row r="3774" spans="1:6">
      <c r="A3774" s="5">
        <f>'2020_1-2-4_Download'!D455</f>
        <v>2018</v>
      </c>
      <c r="B3774" s="5" t="str">
        <f>'2020_1-2-4_Download'!C455</f>
        <v>Heidekreis</v>
      </c>
      <c r="C3774" s="147" t="str">
        <f>'2020_1-2-4_Download'!$K$8</f>
        <v>Türkei</v>
      </c>
      <c r="D3774" s="5" t="s">
        <v>181</v>
      </c>
      <c r="E3774" s="5">
        <f t="shared" si="14"/>
        <v>-32.922127987663842</v>
      </c>
      <c r="F3774" s="5">
        <f>'2020_1-2-4_Download'!K455</f>
        <v>-32.922127987663842</v>
      </c>
    </row>
    <row r="3775" spans="1:6">
      <c r="A3775" s="5">
        <f>'2020_1-2-4_Download'!D456</f>
        <v>2018</v>
      </c>
      <c r="B3775" s="5" t="str">
        <f>'2020_1-2-4_Download'!C456</f>
        <v>Stade</v>
      </c>
      <c r="C3775" s="147" t="str">
        <f>'2020_1-2-4_Download'!$K$8</f>
        <v>Türkei</v>
      </c>
      <c r="D3775" s="5" t="s">
        <v>181</v>
      </c>
      <c r="E3775" s="5">
        <f t="shared" si="14"/>
        <v>-9.9949005609382962</v>
      </c>
      <c r="F3775" s="5">
        <f>'2020_1-2-4_Download'!K456</f>
        <v>-9.9949005609382962</v>
      </c>
    </row>
    <row r="3776" spans="1:6">
      <c r="A3776" s="5">
        <f>'2020_1-2-4_Download'!D457</f>
        <v>2018</v>
      </c>
      <c r="B3776" s="5" t="str">
        <f>'2020_1-2-4_Download'!C457</f>
        <v>Uelzen</v>
      </c>
      <c r="C3776" s="147" t="str">
        <f>'2020_1-2-4_Download'!$K$8</f>
        <v>Türkei</v>
      </c>
      <c r="D3776" s="5" t="s">
        <v>181</v>
      </c>
      <c r="E3776" s="5">
        <f t="shared" si="14"/>
        <v>-21.348314606741575</v>
      </c>
      <c r="F3776" s="5">
        <f>'2020_1-2-4_Download'!K457</f>
        <v>-21.348314606741575</v>
      </c>
    </row>
    <row r="3777" spans="1:6">
      <c r="A3777" s="5">
        <f>'2020_1-2-4_Download'!D458</f>
        <v>2018</v>
      </c>
      <c r="B3777" s="5" t="str">
        <f>'2020_1-2-4_Download'!C458</f>
        <v>Verden</v>
      </c>
      <c r="C3777" s="147" t="str">
        <f>'2020_1-2-4_Download'!$K$8</f>
        <v>Türkei</v>
      </c>
      <c r="D3777" s="5" t="s">
        <v>181</v>
      </c>
      <c r="E3777" s="5">
        <f t="shared" si="14"/>
        <v>-34.050880626223091</v>
      </c>
      <c r="F3777" s="5">
        <f>'2020_1-2-4_Download'!K458</f>
        <v>-34.050880626223091</v>
      </c>
    </row>
    <row r="3778" spans="1:6">
      <c r="A3778" s="5">
        <f>'2020_1-2-4_Download'!D459</f>
        <v>2018</v>
      </c>
      <c r="B3778" s="5" t="str">
        <f>'2020_1-2-4_Download'!C459</f>
        <v>Statistische Region Lüneburg</v>
      </c>
      <c r="C3778" s="147" t="str">
        <f>'2020_1-2-4_Download'!$K$8</f>
        <v>Türkei</v>
      </c>
      <c r="D3778" s="5" t="s">
        <v>181</v>
      </c>
      <c r="E3778" s="5">
        <f t="shared" si="14"/>
        <v>-26.092367256637168</v>
      </c>
      <c r="F3778" s="5">
        <f>'2020_1-2-4_Download'!K459</f>
        <v>-26.092367256637168</v>
      </c>
    </row>
    <row r="3779" spans="1:6">
      <c r="A3779" s="5">
        <f>'2020_1-2-4_Download'!D460</f>
        <v>2018</v>
      </c>
      <c r="B3779" s="5" t="str">
        <f>'2020_1-2-4_Download'!C460</f>
        <v>Delmenhorst  Stadt</v>
      </c>
      <c r="C3779" s="147" t="str">
        <f>'2020_1-2-4_Download'!$K$8</f>
        <v>Türkei</v>
      </c>
      <c r="D3779" s="5" t="s">
        <v>181</v>
      </c>
      <c r="E3779" s="5">
        <f t="shared" si="14"/>
        <v>-25.639406378275972</v>
      </c>
      <c r="F3779" s="5">
        <f>'2020_1-2-4_Download'!K460</f>
        <v>-25.639406378275972</v>
      </c>
    </row>
    <row r="3780" spans="1:6">
      <c r="A3780" s="5">
        <f>'2020_1-2-4_Download'!D461</f>
        <v>2018</v>
      </c>
      <c r="B3780" s="5" t="str">
        <f>'2020_1-2-4_Download'!C461</f>
        <v>Emden  Stadt</v>
      </c>
      <c r="C3780" s="147" t="str">
        <f>'2020_1-2-4_Download'!$K$8</f>
        <v>Türkei</v>
      </c>
      <c r="D3780" s="5" t="s">
        <v>181</v>
      </c>
      <c r="E3780" s="5">
        <f t="shared" si="14"/>
        <v>-26.273458445040216</v>
      </c>
      <c r="F3780" s="5">
        <f>'2020_1-2-4_Download'!K461</f>
        <v>-26.273458445040216</v>
      </c>
    </row>
    <row r="3781" spans="1:6">
      <c r="A3781" s="5">
        <f>'2020_1-2-4_Download'!D462</f>
        <v>2018</v>
      </c>
      <c r="B3781" s="5" t="str">
        <f>'2020_1-2-4_Download'!C462</f>
        <v>Oldenburg(Oldb)  Stadt</v>
      </c>
      <c r="C3781" s="147" t="str">
        <f>'2020_1-2-4_Download'!$K$8</f>
        <v>Türkei</v>
      </c>
      <c r="D3781" s="5" t="s">
        <v>181</v>
      </c>
      <c r="E3781" s="5">
        <f t="shared" si="14"/>
        <v>-30.510060832943378</v>
      </c>
      <c r="F3781" s="5">
        <f>'2020_1-2-4_Download'!K462</f>
        <v>-30.510060832943378</v>
      </c>
    </row>
    <row r="3782" spans="1:6">
      <c r="A3782" s="5">
        <f>'2020_1-2-4_Download'!D463</f>
        <v>2018</v>
      </c>
      <c r="B3782" s="5" t="str">
        <f>'2020_1-2-4_Download'!C463</f>
        <v>Osnabrück  Stadt</v>
      </c>
      <c r="C3782" s="147" t="str">
        <f>'2020_1-2-4_Download'!$K$8</f>
        <v>Türkei</v>
      </c>
      <c r="D3782" s="5" t="s">
        <v>181</v>
      </c>
      <c r="E3782" s="5">
        <f t="shared" si="14"/>
        <v>-17.52256458138811</v>
      </c>
      <c r="F3782" s="5">
        <f>'2020_1-2-4_Download'!K463</f>
        <v>-17.52256458138811</v>
      </c>
    </row>
    <row r="3783" spans="1:6">
      <c r="A3783" s="5">
        <f>'2020_1-2-4_Download'!D464</f>
        <v>2018</v>
      </c>
      <c r="B3783" s="5" t="str">
        <f>'2020_1-2-4_Download'!C464</f>
        <v>Wilhelmshaven  Stadt</v>
      </c>
      <c r="C3783" s="147" t="str">
        <f>'2020_1-2-4_Download'!$K$8</f>
        <v>Türkei</v>
      </c>
      <c r="D3783" s="5" t="s">
        <v>181</v>
      </c>
      <c r="E3783" s="5">
        <f t="shared" si="14"/>
        <v>-30.535455861070911</v>
      </c>
      <c r="F3783" s="5">
        <f>'2020_1-2-4_Download'!K464</f>
        <v>-30.535455861070911</v>
      </c>
    </row>
    <row r="3784" spans="1:6">
      <c r="A3784" s="5">
        <f>'2020_1-2-4_Download'!D465</f>
        <v>2018</v>
      </c>
      <c r="B3784" s="5" t="str">
        <f>'2020_1-2-4_Download'!C465</f>
        <v>Ammerland</v>
      </c>
      <c r="C3784" s="147" t="str">
        <f>'2020_1-2-4_Download'!$K$8</f>
        <v>Türkei</v>
      </c>
      <c r="D3784" s="5" t="s">
        <v>181</v>
      </c>
      <c r="E3784" s="5">
        <f t="shared" si="14"/>
        <v>-30.747922437673129</v>
      </c>
      <c r="F3784" s="5">
        <f>'2020_1-2-4_Download'!K465</f>
        <v>-30.747922437673129</v>
      </c>
    </row>
    <row r="3785" spans="1:6">
      <c r="A3785" s="5">
        <f>'2020_1-2-4_Download'!D466</f>
        <v>2018</v>
      </c>
      <c r="B3785" s="5" t="str">
        <f>'2020_1-2-4_Download'!C466</f>
        <v>Aurich</v>
      </c>
      <c r="C3785" s="147" t="str">
        <f>'2020_1-2-4_Download'!$K$8</f>
        <v>Türkei</v>
      </c>
      <c r="D3785" s="5" t="s">
        <v>181</v>
      </c>
      <c r="E3785" s="5">
        <f t="shared" si="14"/>
        <v>-6.8181818181818183</v>
      </c>
      <c r="F3785" s="5">
        <f>'2020_1-2-4_Download'!K466</f>
        <v>-6.8181818181818183</v>
      </c>
    </row>
    <row r="3786" spans="1:6">
      <c r="A3786" s="5">
        <f>'2020_1-2-4_Download'!D467</f>
        <v>2018</v>
      </c>
      <c r="B3786" s="5" t="str">
        <f>'2020_1-2-4_Download'!C467</f>
        <v>Cloppenburg</v>
      </c>
      <c r="C3786" s="147" t="str">
        <f>'2020_1-2-4_Download'!$K$8</f>
        <v>Türkei</v>
      </c>
      <c r="D3786" s="5" t="s">
        <v>181</v>
      </c>
      <c r="E3786" s="5">
        <f t="shared" si="14"/>
        <v>-26.556420233463037</v>
      </c>
      <c r="F3786" s="5">
        <f>'2020_1-2-4_Download'!K467</f>
        <v>-26.556420233463037</v>
      </c>
    </row>
    <row r="3787" spans="1:6">
      <c r="A3787" s="5">
        <f>'2020_1-2-4_Download'!D468</f>
        <v>2018</v>
      </c>
      <c r="B3787" s="5" t="str">
        <f>'2020_1-2-4_Download'!C468</f>
        <v>Emsland</v>
      </c>
      <c r="C3787" s="147" t="str">
        <f>'2020_1-2-4_Download'!$K$8</f>
        <v>Türkei</v>
      </c>
      <c r="D3787" s="5" t="s">
        <v>181</v>
      </c>
      <c r="E3787" s="5">
        <f t="shared" si="14"/>
        <v>-27.740863787375414</v>
      </c>
      <c r="F3787" s="5">
        <f>'2020_1-2-4_Download'!K468</f>
        <v>-27.740863787375414</v>
      </c>
    </row>
    <row r="3788" spans="1:6">
      <c r="A3788" s="5">
        <f>'2020_1-2-4_Download'!D469</f>
        <v>2018</v>
      </c>
      <c r="B3788" s="5" t="str">
        <f>'2020_1-2-4_Download'!C469</f>
        <v>Friesland</v>
      </c>
      <c r="C3788" s="147" t="str">
        <f>'2020_1-2-4_Download'!$K$8</f>
        <v>Türkei</v>
      </c>
      <c r="D3788" s="5" t="s">
        <v>181</v>
      </c>
      <c r="E3788" s="5">
        <f t="shared" si="14"/>
        <v>-37.681159420289852</v>
      </c>
      <c r="F3788" s="5">
        <f>'2020_1-2-4_Download'!K469</f>
        <v>-37.681159420289852</v>
      </c>
    </row>
    <row r="3789" spans="1:6">
      <c r="A3789" s="5">
        <f>'2020_1-2-4_Download'!D470</f>
        <v>2018</v>
      </c>
      <c r="B3789" s="5" t="str">
        <f>'2020_1-2-4_Download'!C470</f>
        <v>Grafschaft Bentheim</v>
      </c>
      <c r="C3789" s="147" t="str">
        <f>'2020_1-2-4_Download'!$K$8</f>
        <v>Türkei</v>
      </c>
      <c r="D3789" s="5" t="s">
        <v>181</v>
      </c>
      <c r="E3789" s="5">
        <f t="shared" si="14"/>
        <v>-29.714285714285715</v>
      </c>
      <c r="F3789" s="5">
        <f>'2020_1-2-4_Download'!K470</f>
        <v>-29.714285714285715</v>
      </c>
    </row>
    <row r="3790" spans="1:6">
      <c r="A3790" s="5">
        <f>'2020_1-2-4_Download'!D471</f>
        <v>2018</v>
      </c>
      <c r="B3790" s="5" t="str">
        <f>'2020_1-2-4_Download'!C471</f>
        <v>Leer</v>
      </c>
      <c r="C3790" s="147" t="str">
        <f>'2020_1-2-4_Download'!$K$8</f>
        <v>Türkei</v>
      </c>
      <c r="D3790" s="5" t="s">
        <v>181</v>
      </c>
      <c r="E3790" s="5">
        <f t="shared" si="14"/>
        <v>-25.665101721439751</v>
      </c>
      <c r="F3790" s="5">
        <f>'2020_1-2-4_Download'!K471</f>
        <v>-25.665101721439751</v>
      </c>
    </row>
    <row r="3791" spans="1:6">
      <c r="A3791" s="5">
        <f>'2020_1-2-4_Download'!D472</f>
        <v>2018</v>
      </c>
      <c r="B3791" s="5" t="str">
        <f>'2020_1-2-4_Download'!C472</f>
        <v>Oldenburg</v>
      </c>
      <c r="C3791" s="147" t="str">
        <f>'2020_1-2-4_Download'!$K$8</f>
        <v>Türkei</v>
      </c>
      <c r="D3791" s="5" t="s">
        <v>181</v>
      </c>
      <c r="E3791" s="5">
        <f t="shared" si="14"/>
        <v>-37.799043062200958</v>
      </c>
      <c r="F3791" s="5">
        <f>'2020_1-2-4_Download'!K472</f>
        <v>-37.799043062200958</v>
      </c>
    </row>
    <row r="3792" spans="1:6">
      <c r="A3792" s="5">
        <f>'2020_1-2-4_Download'!D473</f>
        <v>2018</v>
      </c>
      <c r="B3792" s="5" t="str">
        <f>'2020_1-2-4_Download'!C473</f>
        <v>Osnabrück</v>
      </c>
      <c r="C3792" s="147" t="str">
        <f>'2020_1-2-4_Download'!$K$8</f>
        <v>Türkei</v>
      </c>
      <c r="D3792" s="5" t="s">
        <v>181</v>
      </c>
      <c r="E3792" s="5">
        <f t="shared" si="14"/>
        <v>-16.802388707926166</v>
      </c>
      <c r="F3792" s="5">
        <f>'2020_1-2-4_Download'!K473</f>
        <v>-16.802388707926166</v>
      </c>
    </row>
    <row r="3793" spans="1:6">
      <c r="A3793" s="5">
        <f>'2020_1-2-4_Download'!D474</f>
        <v>2018</v>
      </c>
      <c r="B3793" s="5" t="str">
        <f>'2020_1-2-4_Download'!C474</f>
        <v>Vechta</v>
      </c>
      <c r="C3793" s="147" t="str">
        <f>'2020_1-2-4_Download'!$K$8</f>
        <v>Türkei</v>
      </c>
      <c r="D3793" s="5" t="s">
        <v>181</v>
      </c>
      <c r="E3793" s="5">
        <f t="shared" si="14"/>
        <v>-22.685332484887052</v>
      </c>
      <c r="F3793" s="5">
        <f>'2020_1-2-4_Download'!K474</f>
        <v>-22.685332484887052</v>
      </c>
    </row>
    <row r="3794" spans="1:6">
      <c r="A3794" s="5">
        <f>'2020_1-2-4_Download'!D475</f>
        <v>2018</v>
      </c>
      <c r="B3794" s="5" t="str">
        <f>'2020_1-2-4_Download'!C475</f>
        <v>Wesermarsch</v>
      </c>
      <c r="C3794" s="147" t="str">
        <f>'2020_1-2-4_Download'!$K$8</f>
        <v>Türkei</v>
      </c>
      <c r="D3794" s="5" t="s">
        <v>181</v>
      </c>
      <c r="E3794" s="5">
        <f t="shared" si="14"/>
        <v>-28.526048284625158</v>
      </c>
      <c r="F3794" s="5">
        <f>'2020_1-2-4_Download'!K475</f>
        <v>-28.526048284625158</v>
      </c>
    </row>
    <row r="3795" spans="1:6">
      <c r="A3795" s="5">
        <f>'2020_1-2-4_Download'!D476</f>
        <v>2018</v>
      </c>
      <c r="B3795" s="5" t="str">
        <f>'2020_1-2-4_Download'!C476</f>
        <v>Wittmund</v>
      </c>
      <c r="C3795" s="147" t="str">
        <f>'2020_1-2-4_Download'!$K$8</f>
        <v>Türkei</v>
      </c>
      <c r="D3795" s="5" t="s">
        <v>181</v>
      </c>
      <c r="E3795" s="5">
        <f t="shared" si="14"/>
        <v>-54.268292682926827</v>
      </c>
      <c r="F3795" s="5">
        <f>'2020_1-2-4_Download'!K476</f>
        <v>-54.268292682926827</v>
      </c>
    </row>
    <row r="3796" spans="1:6">
      <c r="A3796" s="5">
        <f>'2020_1-2-4_Download'!D477</f>
        <v>2018</v>
      </c>
      <c r="B3796" s="5" t="str">
        <f>'2020_1-2-4_Download'!C477</f>
        <v>Statistische Region Weser-Ems</v>
      </c>
      <c r="C3796" s="147" t="str">
        <f>'2020_1-2-4_Download'!$K$8</f>
        <v>Türkei</v>
      </c>
      <c r="D3796" s="5" t="s">
        <v>181</v>
      </c>
      <c r="E3796" s="5">
        <f t="shared" si="14"/>
        <v>-24.561262599895585</v>
      </c>
      <c r="F3796" s="5">
        <f>'2020_1-2-4_Download'!K477</f>
        <v>-24.561262599895585</v>
      </c>
    </row>
    <row r="3797" spans="1:6">
      <c r="A3797" s="5">
        <f>'2020_1-2-4_Download'!D478</f>
        <v>2018</v>
      </c>
      <c r="B3797" s="5" t="str">
        <f>'2020_1-2-4_Download'!C478</f>
        <v>Niedersachsen</v>
      </c>
      <c r="C3797" s="147" t="str">
        <f>'2020_1-2-4_Download'!$K$8</f>
        <v>Türkei</v>
      </c>
      <c r="D3797" s="5" t="s">
        <v>181</v>
      </c>
      <c r="E3797" s="5">
        <f t="shared" si="14"/>
        <v>-20.003046649581535</v>
      </c>
      <c r="F3797" s="5">
        <f>'2020_1-2-4_Download'!K478</f>
        <v>-20.003046649581535</v>
      </c>
    </row>
    <row r="3798" spans="1:6">
      <c r="A3798" s="5">
        <f>'2020_1-2-4_Download'!D479</f>
        <v>2019</v>
      </c>
      <c r="B3798" s="5" t="str">
        <f>'2020_1-2-4_Download'!C479</f>
        <v>Braunschweig  Stadt</v>
      </c>
      <c r="C3798" s="147" t="str">
        <f>'2020_1-2-4_Download'!$K$8</f>
        <v>Türkei</v>
      </c>
      <c r="D3798" s="5" t="s">
        <v>181</v>
      </c>
      <c r="E3798" s="5">
        <f t="shared" si="14"/>
        <v>-14.134631525935873</v>
      </c>
      <c r="F3798" s="5">
        <f>'2020_1-2-4_Download'!K479</f>
        <v>-14.134631525935873</v>
      </c>
    </row>
    <row r="3799" spans="1:6">
      <c r="A3799" s="5">
        <f>'2020_1-2-4_Download'!D480</f>
        <v>2019</v>
      </c>
      <c r="B3799" s="5" t="str">
        <f>'2020_1-2-4_Download'!C480</f>
        <v>Salzgitter  Stadt</v>
      </c>
      <c r="C3799" s="147" t="str">
        <f>'2020_1-2-4_Download'!$K$8</f>
        <v>Türkei</v>
      </c>
      <c r="D3799" s="5" t="s">
        <v>181</v>
      </c>
      <c r="E3799" s="5">
        <f t="shared" si="14"/>
        <v>-19.382911392405063</v>
      </c>
      <c r="F3799" s="5">
        <f>'2020_1-2-4_Download'!K480</f>
        <v>-19.382911392405063</v>
      </c>
    </row>
    <row r="3800" spans="1:6">
      <c r="A3800" s="5">
        <f>'2020_1-2-4_Download'!D481</f>
        <v>2019</v>
      </c>
      <c r="B3800" s="5" t="str">
        <f>'2020_1-2-4_Download'!C481</f>
        <v>Wolfsburg  Stadt</v>
      </c>
      <c r="C3800" s="147" t="str">
        <f>'2020_1-2-4_Download'!$K$8</f>
        <v>Türkei</v>
      </c>
      <c r="D3800" s="5" t="s">
        <v>181</v>
      </c>
      <c r="E3800" s="5" t="str">
        <f t="shared" si="14"/>
        <v>+20,4819277108434</v>
      </c>
      <c r="F3800" s="5">
        <f>'2020_1-2-4_Download'!K481</f>
        <v>20.481927710843372</v>
      </c>
    </row>
    <row r="3801" spans="1:6">
      <c r="A3801" s="5">
        <f>'2020_1-2-4_Download'!D482</f>
        <v>2019</v>
      </c>
      <c r="B3801" s="5" t="str">
        <f>'2020_1-2-4_Download'!C482</f>
        <v>Gifhorn</v>
      </c>
      <c r="C3801" s="147" t="str">
        <f>'2020_1-2-4_Download'!$K$8</f>
        <v>Türkei</v>
      </c>
      <c r="D3801" s="5" t="s">
        <v>181</v>
      </c>
      <c r="E3801" s="5">
        <f t="shared" si="14"/>
        <v>-13.03205465055176</v>
      </c>
      <c r="F3801" s="5">
        <f>'2020_1-2-4_Download'!K482</f>
        <v>-13.03205465055176</v>
      </c>
    </row>
    <row r="3802" spans="1:6">
      <c r="A3802" s="5">
        <f>'2020_1-2-4_Download'!D483</f>
        <v>2019</v>
      </c>
      <c r="B3802" s="5" t="str">
        <f>'2020_1-2-4_Download'!C483</f>
        <v>Goslar</v>
      </c>
      <c r="C3802" s="147" t="str">
        <f>'2020_1-2-4_Download'!$K$8</f>
        <v>Türkei</v>
      </c>
      <c r="D3802" s="5" t="s">
        <v>181</v>
      </c>
      <c r="E3802" s="5">
        <f t="shared" si="14"/>
        <v>-25.103305785123968</v>
      </c>
      <c r="F3802" s="5">
        <f>'2020_1-2-4_Download'!K483</f>
        <v>-25.103305785123968</v>
      </c>
    </row>
    <row r="3803" spans="1:6">
      <c r="A3803" s="5">
        <f>'2020_1-2-4_Download'!D484</f>
        <v>2019</v>
      </c>
      <c r="B3803" s="5" t="str">
        <f>'2020_1-2-4_Download'!C484</f>
        <v>Helmstedt</v>
      </c>
      <c r="C3803" s="147" t="str">
        <f>'2020_1-2-4_Download'!$K$8</f>
        <v>Türkei</v>
      </c>
      <c r="D3803" s="5" t="s">
        <v>181</v>
      </c>
      <c r="E3803" s="5">
        <f t="shared" si="14"/>
        <v>-24.520069808027923</v>
      </c>
      <c r="F3803" s="5">
        <f>'2020_1-2-4_Download'!K484</f>
        <v>-24.520069808027923</v>
      </c>
    </row>
    <row r="3804" spans="1:6">
      <c r="A3804" s="5">
        <f>'2020_1-2-4_Download'!D485</f>
        <v>2019</v>
      </c>
      <c r="B3804" s="5" t="str">
        <f>'2020_1-2-4_Download'!C485</f>
        <v>Northeim</v>
      </c>
      <c r="C3804" s="147" t="str">
        <f>'2020_1-2-4_Download'!$K$8</f>
        <v>Türkei</v>
      </c>
      <c r="D3804" s="5" t="s">
        <v>181</v>
      </c>
      <c r="E3804" s="5">
        <f t="shared" si="14"/>
        <v>-32.748538011695906</v>
      </c>
      <c r="F3804" s="5">
        <f>'2020_1-2-4_Download'!K485</f>
        <v>-32.748538011695906</v>
      </c>
    </row>
    <row r="3805" spans="1:6">
      <c r="A3805" s="5">
        <f>'2020_1-2-4_Download'!D486</f>
        <v>2019</v>
      </c>
      <c r="B3805" s="5" t="str">
        <f>'2020_1-2-4_Download'!C486</f>
        <v>Peine</v>
      </c>
      <c r="C3805" s="147" t="str">
        <f>'2020_1-2-4_Download'!$K$8</f>
        <v>Türkei</v>
      </c>
      <c r="D3805" s="5" t="s">
        <v>181</v>
      </c>
      <c r="E3805" s="5">
        <f t="shared" si="14"/>
        <v>-23.794976238968093</v>
      </c>
      <c r="F3805" s="5">
        <f>'2020_1-2-4_Download'!K486</f>
        <v>-23.794976238968093</v>
      </c>
    </row>
    <row r="3806" spans="1:6">
      <c r="A3806" s="5">
        <f>'2020_1-2-4_Download'!D487</f>
        <v>2019</v>
      </c>
      <c r="B3806" s="5" t="str">
        <f>'2020_1-2-4_Download'!C487</f>
        <v>Wolfenbüttel</v>
      </c>
      <c r="C3806" s="147" t="str">
        <f>'2020_1-2-4_Download'!$K$8</f>
        <v>Türkei</v>
      </c>
      <c r="D3806" s="5" t="s">
        <v>181</v>
      </c>
      <c r="E3806" s="5">
        <f t="shared" si="14"/>
        <v>-30.943396226415093</v>
      </c>
      <c r="F3806" s="5">
        <f>'2020_1-2-4_Download'!K487</f>
        <v>-30.943396226415093</v>
      </c>
    </row>
    <row r="3807" spans="1:6">
      <c r="A3807" s="5">
        <f>'2020_1-2-4_Download'!D488</f>
        <v>2019</v>
      </c>
      <c r="B3807" s="5" t="str">
        <f>'2020_1-2-4_Download'!C488</f>
        <v>Göttingen</v>
      </c>
      <c r="C3807" s="147" t="str">
        <f>'2020_1-2-4_Download'!$K$8</f>
        <v>Türkei</v>
      </c>
      <c r="D3807" s="5" t="s">
        <v>181</v>
      </c>
      <c r="E3807" s="5">
        <f t="shared" si="14"/>
        <v>-21.527596128694743</v>
      </c>
      <c r="F3807" s="5">
        <f>'2020_1-2-4_Download'!K488</f>
        <v>-21.527596128694743</v>
      </c>
    </row>
    <row r="3808" spans="1:6">
      <c r="A3808" s="5">
        <f>'2020_1-2-4_Download'!D489</f>
        <v>2019</v>
      </c>
      <c r="B3808" s="5" t="str">
        <f>'2020_1-2-4_Download'!C489</f>
        <v>Statistische Region Braunschweig</v>
      </c>
      <c r="C3808" s="147" t="str">
        <f>'2020_1-2-4_Download'!$K$8</f>
        <v>Türkei</v>
      </c>
      <c r="D3808" s="5" t="s">
        <v>181</v>
      </c>
      <c r="E3808" s="5">
        <f t="shared" si="14"/>
        <v>-19.426621666728479</v>
      </c>
      <c r="F3808" s="5">
        <f>'2020_1-2-4_Download'!K489</f>
        <v>-19.426621666728479</v>
      </c>
    </row>
    <row r="3809" spans="1:6">
      <c r="A3809" s="5">
        <f>'2020_1-2-4_Download'!D490</f>
        <v>2019</v>
      </c>
      <c r="B3809" s="5" t="str">
        <f>'2020_1-2-4_Download'!C490</f>
        <v>Hannover  Region</v>
      </c>
      <c r="C3809" s="147" t="str">
        <f>'2020_1-2-4_Download'!$K$8</f>
        <v>Türkei</v>
      </c>
      <c r="D3809" s="5" t="s">
        <v>181</v>
      </c>
      <c r="E3809" s="5">
        <f t="shared" si="14"/>
        <v>-13.027374659079431</v>
      </c>
      <c r="F3809" s="5">
        <f>'2020_1-2-4_Download'!K490</f>
        <v>-13.027374659079431</v>
      </c>
    </row>
    <row r="3810" spans="1:6">
      <c r="A3810" s="5">
        <f>'2020_1-2-4_Download'!D491</f>
        <v>2019</v>
      </c>
      <c r="B3810" s="5" t="str">
        <f>'2020_1-2-4_Download'!C491</f>
        <v>dav. Hannover  Lhst.</v>
      </c>
      <c r="C3810" s="147" t="str">
        <f>'2020_1-2-4_Download'!$K$8</f>
        <v>Türkei</v>
      </c>
      <c r="D3810" s="5" t="s">
        <v>181</v>
      </c>
      <c r="E3810" s="5">
        <f t="shared" si="14"/>
        <v>-15.891472868217054</v>
      </c>
      <c r="F3810" s="5">
        <f>'2020_1-2-4_Download'!K491</f>
        <v>-15.891472868217054</v>
      </c>
    </row>
    <row r="3811" spans="1:6">
      <c r="A3811" s="5">
        <f>'2020_1-2-4_Download'!D492</f>
        <v>2019</v>
      </c>
      <c r="B3811" s="5" t="str">
        <f>'2020_1-2-4_Download'!C492</f>
        <v>dav. Hannover  Umland</v>
      </c>
      <c r="C3811" s="147" t="str">
        <f>'2020_1-2-4_Download'!$K$8</f>
        <v>Türkei</v>
      </c>
      <c r="D3811" s="5" t="s">
        <v>181</v>
      </c>
      <c r="E3811" s="5">
        <f t="shared" si="14"/>
        <v>-7.6722388636583245</v>
      </c>
      <c r="F3811" s="5">
        <f>'2020_1-2-4_Download'!K492</f>
        <v>-7.6722388636583245</v>
      </c>
    </row>
    <row r="3812" spans="1:6">
      <c r="A3812" s="5">
        <f>'2020_1-2-4_Download'!D493</f>
        <v>2019</v>
      </c>
      <c r="B3812" s="5" t="str">
        <f>'2020_1-2-4_Download'!C493</f>
        <v>Diepholz</v>
      </c>
      <c r="C3812" s="147" t="str">
        <f>'2020_1-2-4_Download'!$K$8</f>
        <v>Türkei</v>
      </c>
      <c r="D3812" s="5" t="s">
        <v>181</v>
      </c>
      <c r="E3812" s="5">
        <f t="shared" si="14"/>
        <v>-13.870246085011185</v>
      </c>
      <c r="F3812" s="5">
        <f>'2020_1-2-4_Download'!K493</f>
        <v>-13.870246085011185</v>
      </c>
    </row>
    <row r="3813" spans="1:6">
      <c r="A3813" s="5">
        <f>'2020_1-2-4_Download'!D494</f>
        <v>2019</v>
      </c>
      <c r="B3813" s="5" t="str">
        <f>'2020_1-2-4_Download'!C494</f>
        <v>Hameln-Pyrmont</v>
      </c>
      <c r="C3813" s="147" t="str">
        <f>'2020_1-2-4_Download'!$K$8</f>
        <v>Türkei</v>
      </c>
      <c r="D3813" s="5" t="s">
        <v>181</v>
      </c>
      <c r="E3813" s="5">
        <f t="shared" si="14"/>
        <v>-17.106488668115492</v>
      </c>
      <c r="F3813" s="5">
        <f>'2020_1-2-4_Download'!K494</f>
        <v>-17.106488668115492</v>
      </c>
    </row>
    <row r="3814" spans="1:6">
      <c r="A3814" s="5">
        <f>'2020_1-2-4_Download'!D495</f>
        <v>2019</v>
      </c>
      <c r="B3814" s="5" t="str">
        <f>'2020_1-2-4_Download'!C495</f>
        <v>Hildesheim</v>
      </c>
      <c r="C3814" s="147" t="str">
        <f>'2020_1-2-4_Download'!$K$8</f>
        <v>Türkei</v>
      </c>
      <c r="D3814" s="5" t="s">
        <v>181</v>
      </c>
      <c r="E3814" s="5">
        <f t="shared" si="14"/>
        <v>-22.291616622627913</v>
      </c>
      <c r="F3814" s="5">
        <f>'2020_1-2-4_Download'!K495</f>
        <v>-22.291616622627913</v>
      </c>
    </row>
    <row r="3815" spans="1:6">
      <c r="A3815" s="5">
        <f>'2020_1-2-4_Download'!D496</f>
        <v>2019</v>
      </c>
      <c r="B3815" s="5" t="str">
        <f>'2020_1-2-4_Download'!C496</f>
        <v>Holzminden</v>
      </c>
      <c r="C3815" s="147" t="str">
        <f>'2020_1-2-4_Download'!$K$8</f>
        <v>Türkei</v>
      </c>
      <c r="D3815" s="5" t="s">
        <v>181</v>
      </c>
      <c r="E3815" s="5">
        <f t="shared" si="14"/>
        <v>-28.782287822878228</v>
      </c>
      <c r="F3815" s="5">
        <f>'2020_1-2-4_Download'!K496</f>
        <v>-28.782287822878228</v>
      </c>
    </row>
    <row r="3816" spans="1:6">
      <c r="A3816" s="5">
        <f>'2020_1-2-4_Download'!D497</f>
        <v>2019</v>
      </c>
      <c r="B3816" s="5" t="str">
        <f>'2020_1-2-4_Download'!C497</f>
        <v>Nienburg (Weser)</v>
      </c>
      <c r="C3816" s="147" t="str">
        <f>'2020_1-2-4_Download'!$K$8</f>
        <v>Türkei</v>
      </c>
      <c r="D3816" s="5" t="s">
        <v>181</v>
      </c>
      <c r="E3816" s="5">
        <f t="shared" si="14"/>
        <v>-33.719758064516128</v>
      </c>
      <c r="F3816" s="5">
        <f>'2020_1-2-4_Download'!K497</f>
        <v>-33.719758064516128</v>
      </c>
    </row>
    <row r="3817" spans="1:6">
      <c r="A3817" s="5">
        <f>'2020_1-2-4_Download'!D498</f>
        <v>2019</v>
      </c>
      <c r="B3817" s="5" t="str">
        <f>'2020_1-2-4_Download'!C498</f>
        <v>Schaumburg</v>
      </c>
      <c r="C3817" s="147" t="str">
        <f>'2020_1-2-4_Download'!$K$8</f>
        <v>Türkei</v>
      </c>
      <c r="D3817" s="5" t="s">
        <v>181</v>
      </c>
      <c r="E3817" s="5">
        <f t="shared" si="14"/>
        <v>-31.862745098039216</v>
      </c>
      <c r="F3817" s="5">
        <f>'2020_1-2-4_Download'!K498</f>
        <v>-31.862745098039216</v>
      </c>
    </row>
    <row r="3818" spans="1:6">
      <c r="A3818" s="5">
        <f>'2020_1-2-4_Download'!D499</f>
        <v>2019</v>
      </c>
      <c r="B3818" s="5" t="str">
        <f>'2020_1-2-4_Download'!C499</f>
        <v>Statistische Region Hannover</v>
      </c>
      <c r="C3818" s="147" t="str">
        <f>'2020_1-2-4_Download'!$K$8</f>
        <v>Türkei</v>
      </c>
      <c r="D3818" s="5" t="s">
        <v>181</v>
      </c>
      <c r="E3818" s="5">
        <f t="shared" si="14"/>
        <v>-16.865473823724322</v>
      </c>
      <c r="F3818" s="5">
        <f>'2020_1-2-4_Download'!K499</f>
        <v>-16.865473823724322</v>
      </c>
    </row>
    <row r="3819" spans="1:6">
      <c r="A3819" s="5">
        <f>'2020_1-2-4_Download'!D500</f>
        <v>2019</v>
      </c>
      <c r="B3819" s="5" t="str">
        <f>'2020_1-2-4_Download'!C500</f>
        <v>Celle</v>
      </c>
      <c r="C3819" s="147" t="str">
        <f>'2020_1-2-4_Download'!$K$8</f>
        <v>Türkei</v>
      </c>
      <c r="D3819" s="5" t="s">
        <v>181</v>
      </c>
      <c r="E3819" s="5">
        <f t="shared" si="14"/>
        <v>-43.341604631927211</v>
      </c>
      <c r="F3819" s="5">
        <f>'2020_1-2-4_Download'!K500</f>
        <v>-43.341604631927211</v>
      </c>
    </row>
    <row r="3820" spans="1:6">
      <c r="A3820" s="5">
        <f>'2020_1-2-4_Download'!D501</f>
        <v>2019</v>
      </c>
      <c r="B3820" s="5" t="str">
        <f>'2020_1-2-4_Download'!C501</f>
        <v>Cuxhaven</v>
      </c>
      <c r="C3820" s="147" t="str">
        <f>'2020_1-2-4_Download'!$K$8</f>
        <v>Türkei</v>
      </c>
      <c r="D3820" s="5" t="s">
        <v>181</v>
      </c>
      <c r="E3820" s="5">
        <f t="shared" si="14"/>
        <v>-31.364031277150303</v>
      </c>
      <c r="F3820" s="5">
        <f>'2020_1-2-4_Download'!K501</f>
        <v>-31.364031277150303</v>
      </c>
    </row>
    <row r="3821" spans="1:6">
      <c r="A3821" s="5">
        <f>'2020_1-2-4_Download'!D502</f>
        <v>2019</v>
      </c>
      <c r="B3821" s="5" t="str">
        <f>'2020_1-2-4_Download'!C502</f>
        <v>Harburg</v>
      </c>
      <c r="C3821" s="147" t="str">
        <f>'2020_1-2-4_Download'!$K$8</f>
        <v>Türkei</v>
      </c>
      <c r="D3821" s="5" t="s">
        <v>181</v>
      </c>
      <c r="E3821" s="5">
        <f t="shared" si="14"/>
        <v>-3.3353922174181592</v>
      </c>
      <c r="F3821" s="5">
        <f>'2020_1-2-4_Download'!K502</f>
        <v>-3.3353922174181592</v>
      </c>
    </row>
    <row r="3822" spans="1:6">
      <c r="A3822" s="5">
        <f>'2020_1-2-4_Download'!D503</f>
        <v>2019</v>
      </c>
      <c r="B3822" s="5" t="str">
        <f>'2020_1-2-4_Download'!C503</f>
        <v>Lüchow-Dannenberg</v>
      </c>
      <c r="C3822" s="147" t="str">
        <f>'2020_1-2-4_Download'!$K$8</f>
        <v>Türkei</v>
      </c>
      <c r="D3822" s="5" t="s">
        <v>181</v>
      </c>
      <c r="E3822" s="5" t="str">
        <f t="shared" si="14"/>
        <v>+5,76923076923077</v>
      </c>
      <c r="F3822" s="5">
        <f>'2020_1-2-4_Download'!K503</f>
        <v>5.7692307692307692</v>
      </c>
    </row>
    <row r="3823" spans="1:6">
      <c r="A3823" s="5">
        <f>'2020_1-2-4_Download'!D504</f>
        <v>2019</v>
      </c>
      <c r="B3823" s="5" t="str">
        <f>'2020_1-2-4_Download'!C504</f>
        <v>Lüneburg</v>
      </c>
      <c r="C3823" s="147" t="str">
        <f>'2020_1-2-4_Download'!$K$8</f>
        <v>Türkei</v>
      </c>
      <c r="D3823" s="5" t="s">
        <v>181</v>
      </c>
      <c r="E3823" s="5">
        <f t="shared" ref="E3823:E3886" si="15">IF(F3823&gt;0,"+"&amp;F3823,F3823)</f>
        <v>-22.110552763819097</v>
      </c>
      <c r="F3823" s="5">
        <f>'2020_1-2-4_Download'!K504</f>
        <v>-22.110552763819097</v>
      </c>
    </row>
    <row r="3824" spans="1:6">
      <c r="A3824" s="5">
        <f>'2020_1-2-4_Download'!D505</f>
        <v>2019</v>
      </c>
      <c r="B3824" s="5" t="str">
        <f>'2020_1-2-4_Download'!C505</f>
        <v>Osterholz</v>
      </c>
      <c r="C3824" s="147" t="str">
        <f>'2020_1-2-4_Download'!$K$8</f>
        <v>Türkei</v>
      </c>
      <c r="D3824" s="5" t="s">
        <v>181</v>
      </c>
      <c r="E3824" s="5">
        <f t="shared" si="15"/>
        <v>-25.595238095238095</v>
      </c>
      <c r="F3824" s="5">
        <f>'2020_1-2-4_Download'!K505</f>
        <v>-25.595238095238095</v>
      </c>
    </row>
    <row r="3825" spans="1:6">
      <c r="A3825" s="5">
        <f>'2020_1-2-4_Download'!D506</f>
        <v>2019</v>
      </c>
      <c r="B3825" s="5" t="str">
        <f>'2020_1-2-4_Download'!C506</f>
        <v>Rotenburg (Wümme)</v>
      </c>
      <c r="C3825" s="147" t="str">
        <f>'2020_1-2-4_Download'!$K$8</f>
        <v>Türkei</v>
      </c>
      <c r="D3825" s="5" t="s">
        <v>181</v>
      </c>
      <c r="E3825" s="5">
        <f t="shared" si="15"/>
        <v>-27.5</v>
      </c>
      <c r="F3825" s="5">
        <f>'2020_1-2-4_Download'!K506</f>
        <v>-27.5</v>
      </c>
    </row>
    <row r="3826" spans="1:6">
      <c r="A3826" s="5">
        <f>'2020_1-2-4_Download'!D507</f>
        <v>2019</v>
      </c>
      <c r="B3826" s="5" t="str">
        <f>'2020_1-2-4_Download'!C507</f>
        <v>Heidekreis</v>
      </c>
      <c r="C3826" s="147" t="str">
        <f>'2020_1-2-4_Download'!$K$8</f>
        <v>Türkei</v>
      </c>
      <c r="D3826" s="5" t="s">
        <v>181</v>
      </c>
      <c r="E3826" s="5">
        <f t="shared" si="15"/>
        <v>-29.838087895142635</v>
      </c>
      <c r="F3826" s="5">
        <f>'2020_1-2-4_Download'!K507</f>
        <v>-29.838087895142635</v>
      </c>
    </row>
    <row r="3827" spans="1:6">
      <c r="A3827" s="5">
        <f>'2020_1-2-4_Download'!D508</f>
        <v>2019</v>
      </c>
      <c r="B3827" s="5" t="str">
        <f>'2020_1-2-4_Download'!C508</f>
        <v>Stade</v>
      </c>
      <c r="C3827" s="147" t="str">
        <f>'2020_1-2-4_Download'!$K$8</f>
        <v>Türkei</v>
      </c>
      <c r="D3827" s="5" t="s">
        <v>181</v>
      </c>
      <c r="E3827" s="5">
        <f t="shared" si="15"/>
        <v>-9.4849566547679753</v>
      </c>
      <c r="F3827" s="5">
        <f>'2020_1-2-4_Download'!K508</f>
        <v>-9.4849566547679753</v>
      </c>
    </row>
    <row r="3828" spans="1:6">
      <c r="A3828" s="5">
        <f>'2020_1-2-4_Download'!D509</f>
        <v>2019</v>
      </c>
      <c r="B3828" s="5" t="str">
        <f>'2020_1-2-4_Download'!C509</f>
        <v>Uelzen</v>
      </c>
      <c r="C3828" s="147" t="str">
        <f>'2020_1-2-4_Download'!$K$8</f>
        <v>Türkei</v>
      </c>
      <c r="D3828" s="5" t="s">
        <v>181</v>
      </c>
      <c r="E3828" s="5">
        <f t="shared" si="15"/>
        <v>-21.348314606741575</v>
      </c>
      <c r="F3828" s="5">
        <f>'2020_1-2-4_Download'!K509</f>
        <v>-21.348314606741575</v>
      </c>
    </row>
    <row r="3829" spans="1:6">
      <c r="A3829" s="5">
        <f>'2020_1-2-4_Download'!D510</f>
        <v>2019</v>
      </c>
      <c r="B3829" s="5" t="str">
        <f>'2020_1-2-4_Download'!C510</f>
        <v>Verden</v>
      </c>
      <c r="C3829" s="147" t="str">
        <f>'2020_1-2-4_Download'!$K$8</f>
        <v>Türkei</v>
      </c>
      <c r="D3829" s="5" t="s">
        <v>181</v>
      </c>
      <c r="E3829" s="5">
        <f t="shared" si="15"/>
        <v>-35.029354207436398</v>
      </c>
      <c r="F3829" s="5">
        <f>'2020_1-2-4_Download'!K510</f>
        <v>-35.029354207436398</v>
      </c>
    </row>
    <row r="3830" spans="1:6">
      <c r="A3830" s="5">
        <f>'2020_1-2-4_Download'!D511</f>
        <v>2019</v>
      </c>
      <c r="B3830" s="5" t="str">
        <f>'2020_1-2-4_Download'!C511</f>
        <v>Statistische Region Lüneburg</v>
      </c>
      <c r="C3830" s="147" t="str">
        <f>'2020_1-2-4_Download'!$K$8</f>
        <v>Türkei</v>
      </c>
      <c r="D3830" s="5" t="s">
        <v>181</v>
      </c>
      <c r="E3830" s="5">
        <f t="shared" si="15"/>
        <v>-25.954092920353983</v>
      </c>
      <c r="F3830" s="5">
        <f>'2020_1-2-4_Download'!K511</f>
        <v>-25.954092920353983</v>
      </c>
    </row>
    <row r="3831" spans="1:6">
      <c r="A3831" s="5">
        <f>'2020_1-2-4_Download'!D512</f>
        <v>2019</v>
      </c>
      <c r="B3831" s="5" t="str">
        <f>'2020_1-2-4_Download'!C512</f>
        <v>Delmenhorst  Stadt</v>
      </c>
      <c r="C3831" s="147" t="str">
        <f>'2020_1-2-4_Download'!$K$8</f>
        <v>Türkei</v>
      </c>
      <c r="D3831" s="5" t="s">
        <v>181</v>
      </c>
      <c r="E3831" s="5">
        <f t="shared" si="15"/>
        <v>-27.218187559204296</v>
      </c>
      <c r="F3831" s="5">
        <f>'2020_1-2-4_Download'!K512</f>
        <v>-27.218187559204296</v>
      </c>
    </row>
    <row r="3832" spans="1:6">
      <c r="A3832" s="5">
        <f>'2020_1-2-4_Download'!D513</f>
        <v>2019</v>
      </c>
      <c r="B3832" s="5" t="str">
        <f>'2020_1-2-4_Download'!C513</f>
        <v>Emden  Stadt</v>
      </c>
      <c r="C3832" s="147" t="str">
        <f>'2020_1-2-4_Download'!$K$8</f>
        <v>Türkei</v>
      </c>
      <c r="D3832" s="5" t="s">
        <v>181</v>
      </c>
      <c r="E3832" s="5">
        <f t="shared" si="15"/>
        <v>-27.613941018766756</v>
      </c>
      <c r="F3832" s="5">
        <f>'2020_1-2-4_Download'!K513</f>
        <v>-27.613941018766756</v>
      </c>
    </row>
    <row r="3833" spans="1:6">
      <c r="A3833" s="5">
        <f>'2020_1-2-4_Download'!D514</f>
        <v>2019</v>
      </c>
      <c r="B3833" s="5" t="str">
        <f>'2020_1-2-4_Download'!C514</f>
        <v>Oldenburg(Oldb)  Stadt</v>
      </c>
      <c r="C3833" s="147" t="str">
        <f>'2020_1-2-4_Download'!$K$8</f>
        <v>Türkei</v>
      </c>
      <c r="D3833" s="5" t="s">
        <v>181</v>
      </c>
      <c r="E3833" s="5">
        <f t="shared" si="15"/>
        <v>-32.615816565278429</v>
      </c>
      <c r="F3833" s="5">
        <f>'2020_1-2-4_Download'!K514</f>
        <v>-32.615816565278429</v>
      </c>
    </row>
    <row r="3834" spans="1:6">
      <c r="A3834" s="5">
        <f>'2020_1-2-4_Download'!D515</f>
        <v>2019</v>
      </c>
      <c r="B3834" s="5" t="str">
        <f>'2020_1-2-4_Download'!C515</f>
        <v>Osnabrück  Stadt</v>
      </c>
      <c r="C3834" s="147" t="str">
        <f>'2020_1-2-4_Download'!$K$8</f>
        <v>Türkei</v>
      </c>
      <c r="D3834" s="5" t="s">
        <v>181</v>
      </c>
      <c r="E3834" s="5">
        <f t="shared" si="15"/>
        <v>-17.833800186741364</v>
      </c>
      <c r="F3834" s="5">
        <f>'2020_1-2-4_Download'!K515</f>
        <v>-17.833800186741364</v>
      </c>
    </row>
    <row r="3835" spans="1:6">
      <c r="A3835" s="5">
        <f>'2020_1-2-4_Download'!D516</f>
        <v>2019</v>
      </c>
      <c r="B3835" s="5" t="str">
        <f>'2020_1-2-4_Download'!C516</f>
        <v>Wilhelmshaven  Stadt</v>
      </c>
      <c r="C3835" s="147" t="str">
        <f>'2020_1-2-4_Download'!$K$8</f>
        <v>Türkei</v>
      </c>
      <c r="D3835" s="5" t="s">
        <v>181</v>
      </c>
      <c r="E3835" s="5">
        <f t="shared" si="15"/>
        <v>-31.259044862518088</v>
      </c>
      <c r="F3835" s="5">
        <f>'2020_1-2-4_Download'!K516</f>
        <v>-31.259044862518088</v>
      </c>
    </row>
    <row r="3836" spans="1:6">
      <c r="A3836" s="5">
        <f>'2020_1-2-4_Download'!D517</f>
        <v>2019</v>
      </c>
      <c r="B3836" s="5" t="str">
        <f>'2020_1-2-4_Download'!C517</f>
        <v>Ammerland</v>
      </c>
      <c r="C3836" s="147" t="str">
        <f>'2020_1-2-4_Download'!$K$8</f>
        <v>Türkei</v>
      </c>
      <c r="D3836" s="5" t="s">
        <v>181</v>
      </c>
      <c r="E3836" s="5">
        <f t="shared" si="15"/>
        <v>-30.747922437673129</v>
      </c>
      <c r="F3836" s="5">
        <f>'2020_1-2-4_Download'!K517</f>
        <v>-30.747922437673129</v>
      </c>
    </row>
    <row r="3837" spans="1:6">
      <c r="A3837" s="5">
        <f>'2020_1-2-4_Download'!D518</f>
        <v>2019</v>
      </c>
      <c r="B3837" s="5" t="str">
        <f>'2020_1-2-4_Download'!C518</f>
        <v>Aurich</v>
      </c>
      <c r="C3837" s="147" t="str">
        <f>'2020_1-2-4_Download'!$K$8</f>
        <v>Türkei</v>
      </c>
      <c r="D3837" s="5" t="s">
        <v>181</v>
      </c>
      <c r="E3837" s="5">
        <f t="shared" si="15"/>
        <v>-3.4090909090909092</v>
      </c>
      <c r="F3837" s="5">
        <f>'2020_1-2-4_Download'!K518</f>
        <v>-3.4090909090909092</v>
      </c>
    </row>
    <row r="3838" spans="1:6">
      <c r="A3838" s="5">
        <f>'2020_1-2-4_Download'!D519</f>
        <v>2019</v>
      </c>
      <c r="B3838" s="5" t="str">
        <f>'2020_1-2-4_Download'!C519</f>
        <v>Cloppenburg</v>
      </c>
      <c r="C3838" s="147" t="str">
        <f>'2020_1-2-4_Download'!$K$8</f>
        <v>Türkei</v>
      </c>
      <c r="D3838" s="5" t="s">
        <v>181</v>
      </c>
      <c r="E3838" s="5">
        <f t="shared" si="15"/>
        <v>-27.529182879377434</v>
      </c>
      <c r="F3838" s="5">
        <f>'2020_1-2-4_Download'!K519</f>
        <v>-27.529182879377434</v>
      </c>
    </row>
    <row r="3839" spans="1:6">
      <c r="A3839" s="5">
        <f>'2020_1-2-4_Download'!D520</f>
        <v>2019</v>
      </c>
      <c r="B3839" s="5" t="str">
        <f>'2020_1-2-4_Download'!C520</f>
        <v>Emsland</v>
      </c>
      <c r="C3839" s="147" t="str">
        <f>'2020_1-2-4_Download'!$K$8</f>
        <v>Türkei</v>
      </c>
      <c r="D3839" s="5" t="s">
        <v>181</v>
      </c>
      <c r="E3839" s="5">
        <f t="shared" si="15"/>
        <v>-25.249169435215947</v>
      </c>
      <c r="F3839" s="5">
        <f>'2020_1-2-4_Download'!K520</f>
        <v>-25.249169435215947</v>
      </c>
    </row>
    <row r="3840" spans="1:6">
      <c r="A3840" s="5">
        <f>'2020_1-2-4_Download'!D521</f>
        <v>2019</v>
      </c>
      <c r="B3840" s="5" t="str">
        <f>'2020_1-2-4_Download'!C521</f>
        <v>Friesland</v>
      </c>
      <c r="C3840" s="147" t="str">
        <f>'2020_1-2-4_Download'!$K$8</f>
        <v>Türkei</v>
      </c>
      <c r="D3840" s="5" t="s">
        <v>181</v>
      </c>
      <c r="E3840" s="5">
        <f t="shared" si="15"/>
        <v>-34.782608695652172</v>
      </c>
      <c r="F3840" s="5">
        <f>'2020_1-2-4_Download'!K521</f>
        <v>-34.782608695652172</v>
      </c>
    </row>
    <row r="3841" spans="1:6">
      <c r="A3841" s="5">
        <f>'2020_1-2-4_Download'!D522</f>
        <v>2019</v>
      </c>
      <c r="B3841" s="5" t="str">
        <f>'2020_1-2-4_Download'!C522</f>
        <v>Grafschaft Bentheim</v>
      </c>
      <c r="C3841" s="147" t="str">
        <f>'2020_1-2-4_Download'!$K$8</f>
        <v>Türkei</v>
      </c>
      <c r="D3841" s="5" t="s">
        <v>181</v>
      </c>
      <c r="E3841" s="5">
        <f t="shared" si="15"/>
        <v>-30.571428571428573</v>
      </c>
      <c r="F3841" s="5">
        <f>'2020_1-2-4_Download'!K522</f>
        <v>-30.571428571428573</v>
      </c>
    </row>
    <row r="3842" spans="1:6">
      <c r="A3842" s="5">
        <f>'2020_1-2-4_Download'!D523</f>
        <v>2019</v>
      </c>
      <c r="B3842" s="5" t="str">
        <f>'2020_1-2-4_Download'!C523</f>
        <v>Leer</v>
      </c>
      <c r="C3842" s="147" t="str">
        <f>'2020_1-2-4_Download'!$K$8</f>
        <v>Türkei</v>
      </c>
      <c r="D3842" s="5" t="s">
        <v>181</v>
      </c>
      <c r="E3842" s="5">
        <f t="shared" si="15"/>
        <v>-22.535211267605632</v>
      </c>
      <c r="F3842" s="5">
        <f>'2020_1-2-4_Download'!K523</f>
        <v>-22.535211267605632</v>
      </c>
    </row>
    <row r="3843" spans="1:6">
      <c r="A3843" s="5">
        <f>'2020_1-2-4_Download'!D524</f>
        <v>2019</v>
      </c>
      <c r="B3843" s="5" t="str">
        <f>'2020_1-2-4_Download'!C524</f>
        <v>Oldenburg</v>
      </c>
      <c r="C3843" s="147" t="str">
        <f>'2020_1-2-4_Download'!$K$8</f>
        <v>Türkei</v>
      </c>
      <c r="D3843" s="5" t="s">
        <v>181</v>
      </c>
      <c r="E3843" s="5">
        <f t="shared" si="15"/>
        <v>-37.799043062200958</v>
      </c>
      <c r="F3843" s="5">
        <f>'2020_1-2-4_Download'!K524</f>
        <v>-37.799043062200958</v>
      </c>
    </row>
    <row r="3844" spans="1:6">
      <c r="A3844" s="5">
        <f>'2020_1-2-4_Download'!D525</f>
        <v>2019</v>
      </c>
      <c r="B3844" s="5" t="str">
        <f>'2020_1-2-4_Download'!C525</f>
        <v>Osnabrück</v>
      </c>
      <c r="C3844" s="147" t="str">
        <f>'2020_1-2-4_Download'!$K$8</f>
        <v>Türkei</v>
      </c>
      <c r="D3844" s="5" t="s">
        <v>181</v>
      </c>
      <c r="E3844" s="5">
        <f t="shared" si="15"/>
        <v>-16.802388707926166</v>
      </c>
      <c r="F3844" s="5">
        <f>'2020_1-2-4_Download'!K525</f>
        <v>-16.802388707926166</v>
      </c>
    </row>
    <row r="3845" spans="1:6">
      <c r="A3845" s="5">
        <f>'2020_1-2-4_Download'!D526</f>
        <v>2019</v>
      </c>
      <c r="B3845" s="5" t="str">
        <f>'2020_1-2-4_Download'!C526</f>
        <v>Vechta</v>
      </c>
      <c r="C3845" s="147" t="str">
        <f>'2020_1-2-4_Download'!$K$8</f>
        <v>Türkei</v>
      </c>
      <c r="D3845" s="5" t="s">
        <v>181</v>
      </c>
      <c r="E3845" s="5">
        <f t="shared" si="15"/>
        <v>-24.276169265033406</v>
      </c>
      <c r="F3845" s="5">
        <f>'2020_1-2-4_Download'!K526</f>
        <v>-24.276169265033406</v>
      </c>
    </row>
    <row r="3846" spans="1:6">
      <c r="A3846" s="5">
        <f>'2020_1-2-4_Download'!D527</f>
        <v>2019</v>
      </c>
      <c r="B3846" s="5" t="str">
        <f>'2020_1-2-4_Download'!C527</f>
        <v>Wesermarsch</v>
      </c>
      <c r="C3846" s="147" t="str">
        <f>'2020_1-2-4_Download'!$K$8</f>
        <v>Türkei</v>
      </c>
      <c r="D3846" s="5" t="s">
        <v>181</v>
      </c>
      <c r="E3846" s="5">
        <f t="shared" si="15"/>
        <v>-29.479034307496825</v>
      </c>
      <c r="F3846" s="5">
        <f>'2020_1-2-4_Download'!K527</f>
        <v>-29.479034307496825</v>
      </c>
    </row>
    <row r="3847" spans="1:6">
      <c r="A3847" s="5">
        <f>'2020_1-2-4_Download'!D528</f>
        <v>2019</v>
      </c>
      <c r="B3847" s="5" t="str">
        <f>'2020_1-2-4_Download'!C528</f>
        <v>Wittmund</v>
      </c>
      <c r="C3847" s="147" t="str">
        <f>'2020_1-2-4_Download'!$K$8</f>
        <v>Türkei</v>
      </c>
      <c r="D3847" s="5" t="s">
        <v>181</v>
      </c>
      <c r="E3847" s="5">
        <f t="shared" si="15"/>
        <v>-54.268292682926827</v>
      </c>
      <c r="F3847" s="5">
        <f>'2020_1-2-4_Download'!K528</f>
        <v>-54.268292682926827</v>
      </c>
    </row>
    <row r="3848" spans="1:6">
      <c r="A3848" s="5">
        <f>'2020_1-2-4_Download'!D529</f>
        <v>2019</v>
      </c>
      <c r="B3848" s="5" t="str">
        <f>'2020_1-2-4_Download'!C529</f>
        <v>Statistische Region Weser-Ems</v>
      </c>
      <c r="C3848" s="147" t="str">
        <f>'2020_1-2-4_Download'!$K$8</f>
        <v>Türkei</v>
      </c>
      <c r="D3848" s="5" t="s">
        <v>181</v>
      </c>
      <c r="E3848" s="5">
        <f t="shared" si="15"/>
        <v>-25.063250471868599</v>
      </c>
      <c r="F3848" s="5">
        <f>'2020_1-2-4_Download'!K529</f>
        <v>-25.063250471868599</v>
      </c>
    </row>
    <row r="3849" spans="1:6">
      <c r="A3849" s="5">
        <f>'2020_1-2-4_Download'!D530</f>
        <v>2019</v>
      </c>
      <c r="B3849" s="5" t="str">
        <f>'2020_1-2-4_Download'!C530</f>
        <v>Niedersachsen</v>
      </c>
      <c r="C3849" s="147" t="str">
        <f>'2020_1-2-4_Download'!$K$8</f>
        <v>Türkei</v>
      </c>
      <c r="D3849" s="5" t="s">
        <v>181</v>
      </c>
      <c r="E3849" s="5">
        <f t="shared" si="15"/>
        <v>-20.486926289001595</v>
      </c>
      <c r="F3849" s="5">
        <f>'2020_1-2-4_Download'!K530</f>
        <v>-20.486926289001595</v>
      </c>
    </row>
    <row r="3850" spans="1:6">
      <c r="A3850" s="5">
        <f>'2020_1-2-4_Download'!D531</f>
        <v>2020</v>
      </c>
      <c r="B3850" s="5" t="str">
        <f>'2020_1-2-4_Download'!C531</f>
        <v>Braunschweig  Stadt</v>
      </c>
      <c r="C3850" s="147" t="str">
        <f>'2020_1-2-4_Download'!$K$8</f>
        <v>Türkei</v>
      </c>
      <c r="D3850" s="5" t="s">
        <v>181</v>
      </c>
      <c r="E3850" s="5">
        <f t="shared" si="15"/>
        <v>-15.057915057915057</v>
      </c>
      <c r="F3850" s="5">
        <f>'2020_1-2-4_Download'!K531</f>
        <v>-15.057915057915057</v>
      </c>
    </row>
    <row r="3851" spans="1:6">
      <c r="A3851" s="5">
        <f>'2020_1-2-4_Download'!D532</f>
        <v>2020</v>
      </c>
      <c r="B3851" s="5" t="str">
        <f>'2020_1-2-4_Download'!C532</f>
        <v>Salzgitter  Stadt</v>
      </c>
      <c r="C3851" s="147" t="str">
        <f>'2020_1-2-4_Download'!$K$8</f>
        <v>Türkei</v>
      </c>
      <c r="D3851" s="5" t="s">
        <v>181</v>
      </c>
      <c r="E3851" s="5">
        <f t="shared" si="15"/>
        <v>-20.015822784810126</v>
      </c>
      <c r="F3851" s="5">
        <f>'2020_1-2-4_Download'!K532</f>
        <v>-20.015822784810126</v>
      </c>
    </row>
    <row r="3852" spans="1:6">
      <c r="A3852" s="5">
        <f>'2020_1-2-4_Download'!D533</f>
        <v>2020</v>
      </c>
      <c r="B3852" s="5" t="str">
        <f>'2020_1-2-4_Download'!C533</f>
        <v>Wolfsburg  Stadt</v>
      </c>
      <c r="C3852" s="147" t="str">
        <f>'2020_1-2-4_Download'!$K$8</f>
        <v>Türkei</v>
      </c>
      <c r="D3852" s="5" t="s">
        <v>181</v>
      </c>
      <c r="E3852" s="5" t="str">
        <f t="shared" si="15"/>
        <v>+23,0636833046472</v>
      </c>
      <c r="F3852" s="5">
        <f>'2020_1-2-4_Download'!K533</f>
        <v>23.06368330464716</v>
      </c>
    </row>
    <row r="3853" spans="1:6">
      <c r="A3853" s="5">
        <f>'2020_1-2-4_Download'!D534</f>
        <v>2020</v>
      </c>
      <c r="B3853" s="5" t="str">
        <f>'2020_1-2-4_Download'!C534</f>
        <v>Gifhorn</v>
      </c>
      <c r="C3853" s="147" t="str">
        <f>'2020_1-2-4_Download'!$K$8</f>
        <v>Türkei</v>
      </c>
      <c r="D3853" s="5" t="s">
        <v>181</v>
      </c>
      <c r="E3853" s="5">
        <f t="shared" si="15"/>
        <v>-11.192853389385181</v>
      </c>
      <c r="F3853" s="5">
        <f>'2020_1-2-4_Download'!K534</f>
        <v>-11.192853389385181</v>
      </c>
    </row>
    <row r="3854" spans="1:6">
      <c r="A3854" s="5">
        <f>'2020_1-2-4_Download'!D535</f>
        <v>2020</v>
      </c>
      <c r="B3854" s="5" t="str">
        <f>'2020_1-2-4_Download'!C535</f>
        <v>Goslar</v>
      </c>
      <c r="C3854" s="147" t="str">
        <f>'2020_1-2-4_Download'!$K$8</f>
        <v>Türkei</v>
      </c>
      <c r="D3854" s="5" t="s">
        <v>181</v>
      </c>
      <c r="E3854" s="5">
        <f t="shared" si="15"/>
        <v>-27.685950413223139</v>
      </c>
      <c r="F3854" s="5">
        <f>'2020_1-2-4_Download'!K535</f>
        <v>-27.685950413223139</v>
      </c>
    </row>
    <row r="3855" spans="1:6">
      <c r="A3855" s="5">
        <f>'2020_1-2-4_Download'!D536</f>
        <v>2020</v>
      </c>
      <c r="B3855" s="5" t="str">
        <f>'2020_1-2-4_Download'!C536</f>
        <v>Helmstedt</v>
      </c>
      <c r="C3855" s="147" t="str">
        <f>'2020_1-2-4_Download'!$K$8</f>
        <v>Türkei</v>
      </c>
      <c r="D3855" s="5" t="s">
        <v>181</v>
      </c>
      <c r="E3855" s="5">
        <f t="shared" si="15"/>
        <v>-23.647469458987782</v>
      </c>
      <c r="F3855" s="5">
        <f>'2020_1-2-4_Download'!K536</f>
        <v>-23.647469458987782</v>
      </c>
    </row>
    <row r="3856" spans="1:6">
      <c r="A3856" s="5">
        <f>'2020_1-2-4_Download'!D537</f>
        <v>2020</v>
      </c>
      <c r="B3856" s="5" t="str">
        <f>'2020_1-2-4_Download'!C537</f>
        <v>Northeim</v>
      </c>
      <c r="C3856" s="147" t="str">
        <f>'2020_1-2-4_Download'!$K$8</f>
        <v>Türkei</v>
      </c>
      <c r="D3856" s="5" t="s">
        <v>181</v>
      </c>
      <c r="E3856" s="5">
        <f t="shared" si="15"/>
        <v>-33.723196881091617</v>
      </c>
      <c r="F3856" s="5">
        <f>'2020_1-2-4_Download'!K537</f>
        <v>-33.723196881091617</v>
      </c>
    </row>
    <row r="3857" spans="1:6">
      <c r="A3857" s="5">
        <f>'2020_1-2-4_Download'!D538</f>
        <v>2020</v>
      </c>
      <c r="B3857" s="5" t="str">
        <f>'2020_1-2-4_Download'!C538</f>
        <v>Peine</v>
      </c>
      <c r="C3857" s="147" t="str">
        <f>'2020_1-2-4_Download'!$K$8</f>
        <v>Türkei</v>
      </c>
      <c r="D3857" s="5" t="s">
        <v>181</v>
      </c>
      <c r="E3857" s="5">
        <f t="shared" si="15"/>
        <v>-23.116089613034625</v>
      </c>
      <c r="F3857" s="5">
        <f>'2020_1-2-4_Download'!K538</f>
        <v>-23.116089613034625</v>
      </c>
    </row>
    <row r="3858" spans="1:6">
      <c r="A3858" s="5">
        <f>'2020_1-2-4_Download'!D539</f>
        <v>2020</v>
      </c>
      <c r="B3858" s="5" t="str">
        <f>'2020_1-2-4_Download'!C539</f>
        <v>Wolfenbüttel</v>
      </c>
      <c r="C3858" s="147" t="str">
        <f>'2020_1-2-4_Download'!$K$8</f>
        <v>Türkei</v>
      </c>
      <c r="D3858" s="5" t="s">
        <v>181</v>
      </c>
      <c r="E3858" s="5">
        <f t="shared" si="15"/>
        <v>-31.69811320754717</v>
      </c>
      <c r="F3858" s="5">
        <f>'2020_1-2-4_Download'!K539</f>
        <v>-31.69811320754717</v>
      </c>
    </row>
    <row r="3859" spans="1:6">
      <c r="A3859" s="5">
        <f>'2020_1-2-4_Download'!D540</f>
        <v>2020</v>
      </c>
      <c r="B3859" s="5" t="str">
        <f>'2020_1-2-4_Download'!C540</f>
        <v>Göttingen</v>
      </c>
      <c r="C3859" s="147" t="str">
        <f>'2020_1-2-4_Download'!$K$8</f>
        <v>Türkei</v>
      </c>
      <c r="D3859" s="5" t="s">
        <v>181</v>
      </c>
      <c r="E3859" s="5">
        <f t="shared" si="15"/>
        <v>-21.135234109338217</v>
      </c>
      <c r="F3859" s="5">
        <f>'2020_1-2-4_Download'!K540</f>
        <v>-21.135234109338217</v>
      </c>
    </row>
    <row r="3860" spans="1:6">
      <c r="A3860" s="5">
        <f>'2020_1-2-4_Download'!D541</f>
        <v>2020</v>
      </c>
      <c r="B3860" s="5" t="str">
        <f>'2020_1-2-4_Download'!C541</f>
        <v>Statistische Region Braunschweig</v>
      </c>
      <c r="C3860" s="147" t="str">
        <f>'2020_1-2-4_Download'!$K$8</f>
        <v>Türkei</v>
      </c>
      <c r="D3860" s="5" t="s">
        <v>181</v>
      </c>
      <c r="E3860" s="5">
        <f t="shared" si="15"/>
        <v>-19.630604903015243</v>
      </c>
      <c r="F3860" s="5">
        <f>'2020_1-2-4_Download'!K541</f>
        <v>-19.630604903015243</v>
      </c>
    </row>
    <row r="3861" spans="1:6">
      <c r="A3861" s="5">
        <f>'2020_1-2-4_Download'!D542</f>
        <v>2020</v>
      </c>
      <c r="B3861" s="5" t="str">
        <f>'2020_1-2-4_Download'!C542</f>
        <v>Hannover  Region</v>
      </c>
      <c r="C3861" s="147" t="str">
        <f>'2020_1-2-4_Download'!$K$8</f>
        <v>Türkei</v>
      </c>
      <c r="D3861" s="5" t="s">
        <v>181</v>
      </c>
      <c r="E3861" s="5">
        <f t="shared" si="15"/>
        <v>-14.306879019495605</v>
      </c>
      <c r="F3861" s="5">
        <f>'2020_1-2-4_Download'!K542</f>
        <v>-14.306879019495605</v>
      </c>
    </row>
    <row r="3862" spans="1:6">
      <c r="A3862" s="5">
        <f>'2020_1-2-4_Download'!D543</f>
        <v>2020</v>
      </c>
      <c r="B3862" s="5" t="str">
        <f>'2020_1-2-4_Download'!C543</f>
        <v>dav. Hannover  Lhst.</v>
      </c>
      <c r="C3862" s="147" t="str">
        <f>'2020_1-2-4_Download'!$K$8</f>
        <v>Türkei</v>
      </c>
      <c r="D3862" s="5" t="s">
        <v>181</v>
      </c>
      <c r="E3862" s="5">
        <f t="shared" si="15"/>
        <v>-18.191214470284237</v>
      </c>
      <c r="F3862" s="5">
        <f>'2020_1-2-4_Download'!K543</f>
        <v>-18.191214470284237</v>
      </c>
    </row>
    <row r="3863" spans="1:6">
      <c r="A3863" s="5">
        <f>'2020_1-2-4_Download'!D544</f>
        <v>2020</v>
      </c>
      <c r="B3863" s="5" t="str">
        <f>'2020_1-2-4_Download'!C544</f>
        <v>dav. Hannover  Umland</v>
      </c>
      <c r="C3863" s="147" t="str">
        <f>'2020_1-2-4_Download'!$K$8</f>
        <v>Türkei</v>
      </c>
      <c r="D3863" s="5" t="s">
        <v>181</v>
      </c>
      <c r="E3863" s="5">
        <f t="shared" si="15"/>
        <v>-7.0441588559281092</v>
      </c>
      <c r="F3863" s="5">
        <f>'2020_1-2-4_Download'!K544</f>
        <v>-7.0441588559281092</v>
      </c>
    </row>
    <row r="3864" spans="1:6">
      <c r="A3864" s="5">
        <f>'2020_1-2-4_Download'!D545</f>
        <v>2020</v>
      </c>
      <c r="B3864" s="5" t="str">
        <f>'2020_1-2-4_Download'!C545</f>
        <v>Diepholz</v>
      </c>
      <c r="C3864" s="147" t="str">
        <f>'2020_1-2-4_Download'!$K$8</f>
        <v>Türkei</v>
      </c>
      <c r="D3864" s="5" t="s">
        <v>181</v>
      </c>
      <c r="E3864" s="5">
        <f t="shared" si="15"/>
        <v>-15.548098434004475</v>
      </c>
      <c r="F3864" s="5">
        <f>'2020_1-2-4_Download'!K545</f>
        <v>-15.548098434004475</v>
      </c>
    </row>
    <row r="3865" spans="1:6">
      <c r="A3865" s="5">
        <f>'2020_1-2-4_Download'!D546</f>
        <v>2020</v>
      </c>
      <c r="B3865" s="5" t="str">
        <f>'2020_1-2-4_Download'!C546</f>
        <v>Hameln-Pyrmont</v>
      </c>
      <c r="C3865" s="147" t="str">
        <f>'2020_1-2-4_Download'!$K$8</f>
        <v>Türkei</v>
      </c>
      <c r="D3865" s="5" t="s">
        <v>181</v>
      </c>
      <c r="E3865" s="5">
        <f t="shared" si="15"/>
        <v>-18.193107730518474</v>
      </c>
      <c r="F3865" s="5">
        <f>'2020_1-2-4_Download'!K546</f>
        <v>-18.193107730518474</v>
      </c>
    </row>
    <row r="3866" spans="1:6">
      <c r="A3866" s="5">
        <f>'2020_1-2-4_Download'!D547</f>
        <v>2020</v>
      </c>
      <c r="B3866" s="5" t="str">
        <f>'2020_1-2-4_Download'!C547</f>
        <v>Hildesheim</v>
      </c>
      <c r="C3866" s="147" t="str">
        <f>'2020_1-2-4_Download'!$K$8</f>
        <v>Türkei</v>
      </c>
      <c r="D3866" s="5" t="s">
        <v>181</v>
      </c>
      <c r="E3866" s="5">
        <f t="shared" si="15"/>
        <v>-22.651933701657459</v>
      </c>
      <c r="F3866" s="5">
        <f>'2020_1-2-4_Download'!K547</f>
        <v>-22.651933701657459</v>
      </c>
    </row>
    <row r="3867" spans="1:6">
      <c r="A3867" s="5">
        <f>'2020_1-2-4_Download'!D548</f>
        <v>2020</v>
      </c>
      <c r="B3867" s="5" t="str">
        <f>'2020_1-2-4_Download'!C548</f>
        <v>Holzminden</v>
      </c>
      <c r="C3867" s="147" t="str">
        <f>'2020_1-2-4_Download'!$K$8</f>
        <v>Türkei</v>
      </c>
      <c r="D3867" s="5" t="s">
        <v>181</v>
      </c>
      <c r="E3867" s="5">
        <f t="shared" si="15"/>
        <v>-29.15129151291513</v>
      </c>
      <c r="F3867" s="5">
        <f>'2020_1-2-4_Download'!K548</f>
        <v>-29.15129151291513</v>
      </c>
    </row>
    <row r="3868" spans="1:6">
      <c r="A3868" s="5">
        <f>'2020_1-2-4_Download'!D549</f>
        <v>2020</v>
      </c>
      <c r="B3868" s="5" t="str">
        <f>'2020_1-2-4_Download'!C549</f>
        <v>Nienburg (Weser)</v>
      </c>
      <c r="C3868" s="147" t="str">
        <f>'2020_1-2-4_Download'!$K$8</f>
        <v>Türkei</v>
      </c>
      <c r="D3868" s="5" t="s">
        <v>181</v>
      </c>
      <c r="E3868" s="5">
        <f t="shared" si="15"/>
        <v>-34.223790322580648</v>
      </c>
      <c r="F3868" s="5">
        <f>'2020_1-2-4_Download'!K549</f>
        <v>-34.223790322580648</v>
      </c>
    </row>
    <row r="3869" spans="1:6">
      <c r="A3869" s="5">
        <f>'2020_1-2-4_Download'!D550</f>
        <v>2020</v>
      </c>
      <c r="B3869" s="5" t="str">
        <f>'2020_1-2-4_Download'!C550</f>
        <v>Schaumburg</v>
      </c>
      <c r="C3869" s="147" t="str">
        <f>'2020_1-2-4_Download'!$K$8</f>
        <v>Türkei</v>
      </c>
      <c r="D3869" s="5" t="s">
        <v>181</v>
      </c>
      <c r="E3869" s="5">
        <f t="shared" si="15"/>
        <v>-32.679738562091501</v>
      </c>
      <c r="F3869" s="5">
        <f>'2020_1-2-4_Download'!K550</f>
        <v>-32.679738562091501</v>
      </c>
    </row>
    <row r="3870" spans="1:6">
      <c r="A3870" s="5">
        <f>'2020_1-2-4_Download'!D551</f>
        <v>2020</v>
      </c>
      <c r="B3870" s="5" t="str">
        <f>'2020_1-2-4_Download'!C551</f>
        <v>Statistische Region Hannover</v>
      </c>
      <c r="C3870" s="147" t="str">
        <f>'2020_1-2-4_Download'!$K$8</f>
        <v>Türkei</v>
      </c>
      <c r="D3870" s="5" t="s">
        <v>181</v>
      </c>
      <c r="E3870" s="5">
        <f t="shared" si="15"/>
        <v>-17.95891318754142</v>
      </c>
      <c r="F3870" s="5">
        <f>'2020_1-2-4_Download'!K551</f>
        <v>-17.95891318754142</v>
      </c>
    </row>
    <row r="3871" spans="1:6">
      <c r="A3871" s="5">
        <f>'2020_1-2-4_Download'!D552</f>
        <v>2020</v>
      </c>
      <c r="B3871" s="5" t="str">
        <f>'2020_1-2-4_Download'!C552</f>
        <v>Celle</v>
      </c>
      <c r="C3871" s="147" t="str">
        <f>'2020_1-2-4_Download'!$K$8</f>
        <v>Türkei</v>
      </c>
      <c r="D3871" s="5" t="s">
        <v>181</v>
      </c>
      <c r="E3871" s="5">
        <f t="shared" si="15"/>
        <v>-44.375516956162116</v>
      </c>
      <c r="F3871" s="5">
        <f>'2020_1-2-4_Download'!K552</f>
        <v>-44.375516956162116</v>
      </c>
    </row>
    <row r="3872" spans="1:6">
      <c r="A3872" s="5">
        <f>'2020_1-2-4_Download'!D553</f>
        <v>2020</v>
      </c>
      <c r="B3872" s="5" t="str">
        <f>'2020_1-2-4_Download'!C553</f>
        <v>Cuxhaven</v>
      </c>
      <c r="C3872" s="147" t="str">
        <f>'2020_1-2-4_Download'!$K$8</f>
        <v>Türkei</v>
      </c>
      <c r="D3872" s="5" t="s">
        <v>181</v>
      </c>
      <c r="E3872" s="5">
        <f t="shared" si="15"/>
        <v>-31.798436142484796</v>
      </c>
      <c r="F3872" s="5">
        <f>'2020_1-2-4_Download'!K553</f>
        <v>-31.798436142484796</v>
      </c>
    </row>
    <row r="3873" spans="1:6">
      <c r="A3873" s="5">
        <f>'2020_1-2-4_Download'!D554</f>
        <v>2020</v>
      </c>
      <c r="B3873" s="5" t="str">
        <f>'2020_1-2-4_Download'!C554</f>
        <v>Harburg</v>
      </c>
      <c r="C3873" s="147" t="str">
        <f>'2020_1-2-4_Download'!$K$8</f>
        <v>Türkei</v>
      </c>
      <c r="D3873" s="5" t="s">
        <v>181</v>
      </c>
      <c r="E3873" s="5">
        <f t="shared" si="15"/>
        <v>-0.55589870290302656</v>
      </c>
      <c r="F3873" s="5">
        <f>'2020_1-2-4_Download'!K554</f>
        <v>-0.55589870290302656</v>
      </c>
    </row>
    <row r="3874" spans="1:6">
      <c r="A3874" s="5">
        <f>'2020_1-2-4_Download'!D555</f>
        <v>2020</v>
      </c>
      <c r="B3874" s="5" t="str">
        <f>'2020_1-2-4_Download'!C555</f>
        <v>Lüchow-Dannenberg</v>
      </c>
      <c r="C3874" s="147" t="str">
        <f>'2020_1-2-4_Download'!$K$8</f>
        <v>Türkei</v>
      </c>
      <c r="D3874" s="5" t="s">
        <v>181</v>
      </c>
      <c r="E3874" s="5" t="str">
        <f t="shared" si="15"/>
        <v>+15,3846153846154</v>
      </c>
      <c r="F3874" s="5">
        <f>'2020_1-2-4_Download'!K555</f>
        <v>15.384615384615385</v>
      </c>
    </row>
    <row r="3875" spans="1:6">
      <c r="A3875" s="5">
        <f>'2020_1-2-4_Download'!D556</f>
        <v>2020</v>
      </c>
      <c r="B3875" s="5" t="str">
        <f>'2020_1-2-4_Download'!C556</f>
        <v>Lüneburg</v>
      </c>
      <c r="C3875" s="147" t="str">
        <f>'2020_1-2-4_Download'!$K$8</f>
        <v>Türkei</v>
      </c>
      <c r="D3875" s="5" t="s">
        <v>181</v>
      </c>
      <c r="E3875" s="5">
        <f t="shared" si="15"/>
        <v>-21.105527638190956</v>
      </c>
      <c r="F3875" s="5">
        <f>'2020_1-2-4_Download'!K556</f>
        <v>-21.105527638190956</v>
      </c>
    </row>
    <row r="3876" spans="1:6">
      <c r="A3876" s="5">
        <f>'2020_1-2-4_Download'!D557</f>
        <v>2020</v>
      </c>
      <c r="B3876" s="5" t="str">
        <f>'2020_1-2-4_Download'!C557</f>
        <v>Osterholz</v>
      </c>
      <c r="C3876" s="147" t="str">
        <f>'2020_1-2-4_Download'!$K$8</f>
        <v>Türkei</v>
      </c>
      <c r="D3876" s="5" t="s">
        <v>181</v>
      </c>
      <c r="E3876" s="5">
        <f t="shared" si="15"/>
        <v>-22.123015873015873</v>
      </c>
      <c r="F3876" s="5">
        <f>'2020_1-2-4_Download'!K557</f>
        <v>-22.123015873015873</v>
      </c>
    </row>
    <row r="3877" spans="1:6">
      <c r="A3877" s="5">
        <f>'2020_1-2-4_Download'!D558</f>
        <v>2020</v>
      </c>
      <c r="B3877" s="5" t="str">
        <f>'2020_1-2-4_Download'!C558</f>
        <v>Rotenburg (Wümme)</v>
      </c>
      <c r="C3877" s="147" t="str">
        <f>'2020_1-2-4_Download'!$K$8</f>
        <v>Türkei</v>
      </c>
      <c r="D3877" s="5" t="s">
        <v>181</v>
      </c>
      <c r="E3877" s="5">
        <f t="shared" si="15"/>
        <v>-27.5</v>
      </c>
      <c r="F3877" s="5">
        <f>'2020_1-2-4_Download'!K558</f>
        <v>-27.5</v>
      </c>
    </row>
    <row r="3878" spans="1:6">
      <c r="A3878" s="5">
        <f>'2020_1-2-4_Download'!D559</f>
        <v>2020</v>
      </c>
      <c r="B3878" s="5" t="str">
        <f>'2020_1-2-4_Download'!C559</f>
        <v>Heidekreis</v>
      </c>
      <c r="C3878" s="147" t="str">
        <f>'2020_1-2-4_Download'!$K$8</f>
        <v>Türkei</v>
      </c>
      <c r="D3878" s="5" t="s">
        <v>181</v>
      </c>
      <c r="E3878" s="5">
        <f t="shared" si="15"/>
        <v>-29.067077872012337</v>
      </c>
      <c r="F3878" s="5">
        <f>'2020_1-2-4_Download'!K559</f>
        <v>-29.067077872012337</v>
      </c>
    </row>
    <row r="3879" spans="1:6">
      <c r="A3879" s="5">
        <f>'2020_1-2-4_Download'!D560</f>
        <v>2020</v>
      </c>
      <c r="B3879" s="5" t="str">
        <f>'2020_1-2-4_Download'!C560</f>
        <v>Stade</v>
      </c>
      <c r="C3879" s="147" t="str">
        <f>'2020_1-2-4_Download'!$K$8</f>
        <v>Türkei</v>
      </c>
      <c r="D3879" s="5" t="s">
        <v>181</v>
      </c>
      <c r="E3879" s="5">
        <f t="shared" si="15"/>
        <v>-9.2299847016828149</v>
      </c>
      <c r="F3879" s="5">
        <f>'2020_1-2-4_Download'!K560</f>
        <v>-9.2299847016828149</v>
      </c>
    </row>
    <row r="3880" spans="1:6">
      <c r="A3880" s="5">
        <f>'2020_1-2-4_Download'!D561</f>
        <v>2020</v>
      </c>
      <c r="B3880" s="5" t="str">
        <f>'2020_1-2-4_Download'!C561</f>
        <v>Uelzen</v>
      </c>
      <c r="C3880" s="147" t="str">
        <f>'2020_1-2-4_Download'!$K$8</f>
        <v>Türkei</v>
      </c>
      <c r="D3880" s="5" t="s">
        <v>181</v>
      </c>
      <c r="E3880" s="5">
        <f t="shared" si="15"/>
        <v>-21.348314606741575</v>
      </c>
      <c r="F3880" s="5">
        <f>'2020_1-2-4_Download'!K561</f>
        <v>-21.348314606741575</v>
      </c>
    </row>
    <row r="3881" spans="1:6">
      <c r="A3881" s="5">
        <f>'2020_1-2-4_Download'!D562</f>
        <v>2020</v>
      </c>
      <c r="B3881" s="5" t="str">
        <f>'2020_1-2-4_Download'!C562</f>
        <v>Verden</v>
      </c>
      <c r="C3881" s="147" t="str">
        <f>'2020_1-2-4_Download'!$K$8</f>
        <v>Türkei</v>
      </c>
      <c r="D3881" s="5" t="s">
        <v>181</v>
      </c>
      <c r="E3881" s="5">
        <f t="shared" si="15"/>
        <v>-35.812133072407043</v>
      </c>
      <c r="F3881" s="5">
        <f>'2020_1-2-4_Download'!K562</f>
        <v>-35.812133072407043</v>
      </c>
    </row>
    <row r="3882" spans="1:6">
      <c r="A3882" s="5">
        <f>'2020_1-2-4_Download'!D563</f>
        <v>2020</v>
      </c>
      <c r="B3882" s="5" t="str">
        <f>'2020_1-2-4_Download'!C563</f>
        <v>Statistische Region Lüneburg</v>
      </c>
      <c r="C3882" s="147" t="str">
        <f>'2020_1-2-4_Download'!$K$8</f>
        <v>Türkei</v>
      </c>
      <c r="D3882" s="5" t="s">
        <v>181</v>
      </c>
      <c r="E3882" s="5">
        <f t="shared" si="15"/>
        <v>-25.504701327433629</v>
      </c>
      <c r="F3882" s="5">
        <f>'2020_1-2-4_Download'!K563</f>
        <v>-25.504701327433629</v>
      </c>
    </row>
    <row r="3883" spans="1:6">
      <c r="A3883" s="5">
        <f>'2020_1-2-4_Download'!D564</f>
        <v>2020</v>
      </c>
      <c r="B3883" s="5" t="str">
        <f>'2020_1-2-4_Download'!C564</f>
        <v>Delmenhorst  Stadt</v>
      </c>
      <c r="C3883" s="147" t="str">
        <f>'2020_1-2-4_Download'!$K$8</f>
        <v>Türkei</v>
      </c>
      <c r="D3883" s="5" t="s">
        <v>181</v>
      </c>
      <c r="E3883" s="5">
        <f t="shared" si="15"/>
        <v>-28.481212503946953</v>
      </c>
      <c r="F3883" s="5">
        <f>'2020_1-2-4_Download'!K564</f>
        <v>-28.481212503946953</v>
      </c>
    </row>
    <row r="3884" spans="1:6">
      <c r="A3884" s="5">
        <f>'2020_1-2-4_Download'!D565</f>
        <v>2020</v>
      </c>
      <c r="B3884" s="5" t="str">
        <f>'2020_1-2-4_Download'!C565</f>
        <v>Emden  Stadt</v>
      </c>
      <c r="C3884" s="147" t="str">
        <f>'2020_1-2-4_Download'!$K$8</f>
        <v>Türkei</v>
      </c>
      <c r="D3884" s="5" t="s">
        <v>181</v>
      </c>
      <c r="E3884" s="5">
        <f t="shared" si="15"/>
        <v>-27.613941018766756</v>
      </c>
      <c r="F3884" s="5">
        <f>'2020_1-2-4_Download'!K565</f>
        <v>-27.613941018766756</v>
      </c>
    </row>
    <row r="3885" spans="1:6">
      <c r="A3885" s="5">
        <f>'2020_1-2-4_Download'!D566</f>
        <v>2020</v>
      </c>
      <c r="B3885" s="5" t="str">
        <f>'2020_1-2-4_Download'!C566</f>
        <v>Oldenburg(Oldb)  Stadt</v>
      </c>
      <c r="C3885" s="147" t="str">
        <f>'2020_1-2-4_Download'!$K$8</f>
        <v>Türkei</v>
      </c>
      <c r="D3885" s="5" t="s">
        <v>181</v>
      </c>
      <c r="E3885" s="5">
        <f t="shared" si="15"/>
        <v>-33.317735142723443</v>
      </c>
      <c r="F3885" s="5">
        <f>'2020_1-2-4_Download'!K566</f>
        <v>-33.317735142723443</v>
      </c>
    </row>
    <row r="3886" spans="1:6">
      <c r="A3886" s="5">
        <f>'2020_1-2-4_Download'!D567</f>
        <v>2020</v>
      </c>
      <c r="B3886" s="5" t="str">
        <f>'2020_1-2-4_Download'!C567</f>
        <v>Osnabrück  Stadt</v>
      </c>
      <c r="C3886" s="147" t="str">
        <f>'2020_1-2-4_Download'!$K$8</f>
        <v>Türkei</v>
      </c>
      <c r="D3886" s="5" t="s">
        <v>181</v>
      </c>
      <c r="E3886" s="5">
        <f t="shared" si="15"/>
        <v>-19.234360410830998</v>
      </c>
      <c r="F3886" s="5">
        <f>'2020_1-2-4_Download'!K567</f>
        <v>-19.234360410830998</v>
      </c>
    </row>
    <row r="3887" spans="1:6">
      <c r="A3887" s="5">
        <f>'2020_1-2-4_Download'!D568</f>
        <v>2020</v>
      </c>
      <c r="B3887" s="5" t="str">
        <f>'2020_1-2-4_Download'!C568</f>
        <v>Wilhelmshaven  Stadt</v>
      </c>
      <c r="C3887" s="147" t="str">
        <f>'2020_1-2-4_Download'!$K$8</f>
        <v>Türkei</v>
      </c>
      <c r="D3887" s="5" t="s">
        <v>181</v>
      </c>
      <c r="E3887" s="5">
        <f t="shared" ref="E3887:E3950" si="16">IF(F3887&gt;0,"+"&amp;F3887,F3887)</f>
        <v>-32.706222865412443</v>
      </c>
      <c r="F3887" s="5">
        <f>'2020_1-2-4_Download'!K568</f>
        <v>-32.706222865412443</v>
      </c>
    </row>
    <row r="3888" spans="1:6">
      <c r="A3888" s="5">
        <f>'2020_1-2-4_Download'!D569</f>
        <v>2020</v>
      </c>
      <c r="B3888" s="5" t="str">
        <f>'2020_1-2-4_Download'!C569</f>
        <v>Ammerland</v>
      </c>
      <c r="C3888" s="147" t="str">
        <f>'2020_1-2-4_Download'!$K$8</f>
        <v>Türkei</v>
      </c>
      <c r="D3888" s="5" t="s">
        <v>181</v>
      </c>
      <c r="E3888" s="5">
        <f t="shared" si="16"/>
        <v>-28.670360110803323</v>
      </c>
      <c r="F3888" s="5">
        <f>'2020_1-2-4_Download'!K569</f>
        <v>-28.670360110803323</v>
      </c>
    </row>
    <row r="3889" spans="1:6">
      <c r="A3889" s="5">
        <f>'2020_1-2-4_Download'!D570</f>
        <v>2020</v>
      </c>
      <c r="B3889" s="5" t="str">
        <f>'2020_1-2-4_Download'!C570</f>
        <v>Aurich</v>
      </c>
      <c r="C3889" s="147" t="str">
        <f>'2020_1-2-4_Download'!$K$8</f>
        <v>Türkei</v>
      </c>
      <c r="D3889" s="5" t="s">
        <v>181</v>
      </c>
      <c r="E3889" s="5">
        <f t="shared" si="16"/>
        <v>0</v>
      </c>
      <c r="F3889" s="5">
        <f>'2020_1-2-4_Download'!K570</f>
        <v>0</v>
      </c>
    </row>
    <row r="3890" spans="1:6">
      <c r="A3890" s="5">
        <f>'2020_1-2-4_Download'!D571</f>
        <v>2020</v>
      </c>
      <c r="B3890" s="5" t="str">
        <f>'2020_1-2-4_Download'!C571</f>
        <v>Cloppenburg</v>
      </c>
      <c r="C3890" s="147" t="str">
        <f>'2020_1-2-4_Download'!$K$8</f>
        <v>Türkei</v>
      </c>
      <c r="D3890" s="5" t="s">
        <v>181</v>
      </c>
      <c r="E3890" s="5">
        <f t="shared" si="16"/>
        <v>-26.556420233463037</v>
      </c>
      <c r="F3890" s="5">
        <f>'2020_1-2-4_Download'!K571</f>
        <v>-26.556420233463037</v>
      </c>
    </row>
    <row r="3891" spans="1:6">
      <c r="A3891" s="5">
        <f>'2020_1-2-4_Download'!D572</f>
        <v>2020</v>
      </c>
      <c r="B3891" s="5" t="str">
        <f>'2020_1-2-4_Download'!C572</f>
        <v>Emsland</v>
      </c>
      <c r="C3891" s="147" t="str">
        <f>'2020_1-2-4_Download'!$K$8</f>
        <v>Türkei</v>
      </c>
      <c r="D3891" s="5" t="s">
        <v>181</v>
      </c>
      <c r="E3891" s="5">
        <f t="shared" si="16"/>
        <v>-24.833887043189367</v>
      </c>
      <c r="F3891" s="5">
        <f>'2020_1-2-4_Download'!K572</f>
        <v>-24.833887043189367</v>
      </c>
    </row>
    <row r="3892" spans="1:6">
      <c r="A3892" s="5">
        <f>'2020_1-2-4_Download'!D573</f>
        <v>2020</v>
      </c>
      <c r="B3892" s="5" t="str">
        <f>'2020_1-2-4_Download'!C573</f>
        <v>Friesland</v>
      </c>
      <c r="C3892" s="147" t="str">
        <f>'2020_1-2-4_Download'!$K$8</f>
        <v>Türkei</v>
      </c>
      <c r="D3892" s="5" t="s">
        <v>181</v>
      </c>
      <c r="E3892" s="5">
        <f t="shared" si="16"/>
        <v>-30.434782608695652</v>
      </c>
      <c r="F3892" s="5">
        <f>'2020_1-2-4_Download'!K573</f>
        <v>-30.434782608695652</v>
      </c>
    </row>
    <row r="3893" spans="1:6">
      <c r="A3893" s="5">
        <f>'2020_1-2-4_Download'!D574</f>
        <v>2020</v>
      </c>
      <c r="B3893" s="5" t="str">
        <f>'2020_1-2-4_Download'!C574</f>
        <v>Grafschaft Bentheim</v>
      </c>
      <c r="C3893" s="147" t="str">
        <f>'2020_1-2-4_Download'!$K$8</f>
        <v>Türkei</v>
      </c>
      <c r="D3893" s="5" t="s">
        <v>181</v>
      </c>
      <c r="E3893" s="5">
        <f t="shared" si="16"/>
        <v>-29.714285714285715</v>
      </c>
      <c r="F3893" s="5">
        <f>'2020_1-2-4_Download'!K574</f>
        <v>-29.714285714285715</v>
      </c>
    </row>
    <row r="3894" spans="1:6">
      <c r="A3894" s="5">
        <f>'2020_1-2-4_Download'!D575</f>
        <v>2020</v>
      </c>
      <c r="B3894" s="5" t="str">
        <f>'2020_1-2-4_Download'!C575</f>
        <v>Leer</v>
      </c>
      <c r="C3894" s="147" t="str">
        <f>'2020_1-2-4_Download'!$K$8</f>
        <v>Türkei</v>
      </c>
      <c r="D3894" s="5" t="s">
        <v>181</v>
      </c>
      <c r="E3894" s="5">
        <f t="shared" si="16"/>
        <v>-21.752738654147105</v>
      </c>
      <c r="F3894" s="5">
        <f>'2020_1-2-4_Download'!K575</f>
        <v>-21.752738654147105</v>
      </c>
    </row>
    <row r="3895" spans="1:6">
      <c r="A3895" s="5">
        <f>'2020_1-2-4_Download'!D576</f>
        <v>2020</v>
      </c>
      <c r="B3895" s="5" t="str">
        <f>'2020_1-2-4_Download'!C576</f>
        <v>Oldenburg</v>
      </c>
      <c r="C3895" s="147" t="str">
        <f>'2020_1-2-4_Download'!$K$8</f>
        <v>Türkei</v>
      </c>
      <c r="D3895" s="5" t="s">
        <v>181</v>
      </c>
      <c r="E3895" s="5">
        <f t="shared" si="16"/>
        <v>-37.799043062200958</v>
      </c>
      <c r="F3895" s="5">
        <f>'2020_1-2-4_Download'!K576</f>
        <v>-37.799043062200958</v>
      </c>
    </row>
    <row r="3896" spans="1:6">
      <c r="A3896" s="5">
        <f>'2020_1-2-4_Download'!D577</f>
        <v>2020</v>
      </c>
      <c r="B3896" s="5" t="str">
        <f>'2020_1-2-4_Download'!C577</f>
        <v>Osnabrück</v>
      </c>
      <c r="C3896" s="147" t="str">
        <f>'2020_1-2-4_Download'!$K$8</f>
        <v>Türkei</v>
      </c>
      <c r="D3896" s="5" t="s">
        <v>181</v>
      </c>
      <c r="E3896" s="5">
        <f t="shared" si="16"/>
        <v>-17.073832790445167</v>
      </c>
      <c r="F3896" s="5">
        <f>'2020_1-2-4_Download'!K577</f>
        <v>-17.073832790445167</v>
      </c>
    </row>
    <row r="3897" spans="1:6">
      <c r="A3897" s="5">
        <f>'2020_1-2-4_Download'!D578</f>
        <v>2020</v>
      </c>
      <c r="B3897" s="5" t="str">
        <f>'2020_1-2-4_Download'!C578</f>
        <v>Vechta</v>
      </c>
      <c r="C3897" s="147" t="str">
        <f>'2020_1-2-4_Download'!$K$8</f>
        <v>Türkei</v>
      </c>
      <c r="D3897" s="5" t="s">
        <v>181</v>
      </c>
      <c r="E3897" s="5">
        <f t="shared" si="16"/>
        <v>-25.389755011135858</v>
      </c>
      <c r="F3897" s="5">
        <f>'2020_1-2-4_Download'!K578</f>
        <v>-25.389755011135858</v>
      </c>
    </row>
    <row r="3898" spans="1:6">
      <c r="A3898" s="5">
        <f>'2020_1-2-4_Download'!D579</f>
        <v>2020</v>
      </c>
      <c r="B3898" s="5" t="str">
        <f>'2020_1-2-4_Download'!C579</f>
        <v>Wesermarsch</v>
      </c>
      <c r="C3898" s="147" t="str">
        <f>'2020_1-2-4_Download'!$K$8</f>
        <v>Türkei</v>
      </c>
      <c r="D3898" s="5" t="s">
        <v>181</v>
      </c>
      <c r="E3898" s="5">
        <f t="shared" si="16"/>
        <v>-34.561626429479034</v>
      </c>
      <c r="F3898" s="5">
        <f>'2020_1-2-4_Download'!K579</f>
        <v>-34.561626429479034</v>
      </c>
    </row>
    <row r="3899" spans="1:6">
      <c r="A3899" s="5">
        <f>'2020_1-2-4_Download'!D580</f>
        <v>2020</v>
      </c>
      <c r="B3899" s="5" t="str">
        <f>'2020_1-2-4_Download'!C580</f>
        <v>Wittmund</v>
      </c>
      <c r="C3899" s="147" t="str">
        <f>'2020_1-2-4_Download'!$K$8</f>
        <v>Türkei</v>
      </c>
      <c r="D3899" s="5" t="s">
        <v>181</v>
      </c>
      <c r="E3899" s="5">
        <f t="shared" si="16"/>
        <v>-48.170731707317074</v>
      </c>
      <c r="F3899" s="5">
        <f>'2020_1-2-4_Download'!K580</f>
        <v>-48.170731707317074</v>
      </c>
    </row>
    <row r="3900" spans="1:6">
      <c r="A3900" s="5">
        <f>'2020_1-2-4_Download'!D581</f>
        <v>2020</v>
      </c>
      <c r="B3900" s="5" t="str">
        <f>'2020_1-2-4_Download'!C581</f>
        <v>Statistische Region Weser-Ems</v>
      </c>
      <c r="C3900" s="147" t="str">
        <f>'2020_1-2-4_Download'!$K$8</f>
        <v>Türkei</v>
      </c>
      <c r="D3900" s="5" t="s">
        <v>181</v>
      </c>
      <c r="E3900" s="5">
        <f t="shared" si="16"/>
        <v>-25.685715433115135</v>
      </c>
      <c r="F3900" s="5">
        <f>'2020_1-2-4_Download'!K581</f>
        <v>-25.685715433115135</v>
      </c>
    </row>
    <row r="3901" spans="1:6">
      <c r="A3901" s="5">
        <f>'2020_1-2-4_Download'!D582</f>
        <v>2020</v>
      </c>
      <c r="B3901" s="5" t="str">
        <f>'2020_1-2-4_Download'!C582</f>
        <v>Niedersachsen</v>
      </c>
      <c r="C3901" s="147" t="str">
        <f>'2020_1-2-4_Download'!$K$8</f>
        <v>Türkei</v>
      </c>
      <c r="D3901" s="5" t="s">
        <v>181</v>
      </c>
      <c r="E3901" s="5">
        <f t="shared" si="16"/>
        <v>-21.069374003118334</v>
      </c>
      <c r="F3901" s="5">
        <f>'2020_1-2-4_Download'!K582</f>
        <v>-21.069374003118334</v>
      </c>
    </row>
    <row r="3902" spans="1:6">
      <c r="A3902" s="5">
        <f>'2020_1-2-4_Download'!D63</f>
        <v>2011</v>
      </c>
      <c r="B3902" s="5" t="str">
        <f>'2020_1-2-4_Download'!C63</f>
        <v>Braunschweig  Stadt</v>
      </c>
      <c r="C3902" s="147" t="str">
        <f>'2020_1-2-4_Download'!$L$8</f>
        <v>Syrien</v>
      </c>
      <c r="D3902" s="5" t="s">
        <v>181</v>
      </c>
      <c r="E3902" s="5">
        <f t="shared" si="16"/>
        <v>-6.557377049180328</v>
      </c>
      <c r="F3902" s="5">
        <f>'2020_1-2-4_Download'!L63</f>
        <v>-6.557377049180328</v>
      </c>
    </row>
    <row r="3903" spans="1:6">
      <c r="A3903" s="5">
        <f>'2020_1-2-4_Download'!D64</f>
        <v>2011</v>
      </c>
      <c r="B3903" s="5" t="str">
        <f>'2020_1-2-4_Download'!C64</f>
        <v>Salzgitter  Stadt</v>
      </c>
      <c r="C3903" s="147" t="str">
        <f>'2020_1-2-4_Download'!$L$8</f>
        <v>Syrien</v>
      </c>
      <c r="D3903" s="5" t="s">
        <v>181</v>
      </c>
      <c r="E3903" s="5">
        <f t="shared" si="16"/>
        <v>-26.086956521739129</v>
      </c>
      <c r="F3903" s="5">
        <f>'2020_1-2-4_Download'!L64</f>
        <v>-26.086956521739129</v>
      </c>
    </row>
    <row r="3904" spans="1:6">
      <c r="A3904" s="5">
        <f>'2020_1-2-4_Download'!D65</f>
        <v>2011</v>
      </c>
      <c r="B3904" s="5" t="str">
        <f>'2020_1-2-4_Download'!C65</f>
        <v>Wolfsburg  Stadt</v>
      </c>
      <c r="C3904" s="147" t="str">
        <f>'2020_1-2-4_Download'!$L$8</f>
        <v>Syrien</v>
      </c>
      <c r="D3904" s="5" t="s">
        <v>181</v>
      </c>
      <c r="E3904" s="5" t="str">
        <f t="shared" si="16"/>
        <v>+39,2857142857143</v>
      </c>
      <c r="F3904" s="5">
        <f>'2020_1-2-4_Download'!L65</f>
        <v>39.285714285714285</v>
      </c>
    </row>
    <row r="3905" spans="1:6">
      <c r="A3905" s="5">
        <f>'2020_1-2-4_Download'!D66</f>
        <v>2011</v>
      </c>
      <c r="B3905" s="5" t="str">
        <f>'2020_1-2-4_Download'!C66</f>
        <v>Gifhorn</v>
      </c>
      <c r="C3905" s="147" t="str">
        <f>'2020_1-2-4_Download'!$L$8</f>
        <v>Syrien</v>
      </c>
      <c r="D3905" s="5" t="s">
        <v>181</v>
      </c>
      <c r="E3905" s="5">
        <f t="shared" si="16"/>
        <v>-29.508196721311474</v>
      </c>
      <c r="F3905" s="5">
        <f>'2020_1-2-4_Download'!L66</f>
        <v>-29.508196721311474</v>
      </c>
    </row>
    <row r="3906" spans="1:6">
      <c r="A3906" s="5">
        <f>'2020_1-2-4_Download'!D67</f>
        <v>2011</v>
      </c>
      <c r="B3906" s="5" t="str">
        <f>'2020_1-2-4_Download'!C67</f>
        <v>Goslar</v>
      </c>
      <c r="C3906" s="147" t="str">
        <f>'2020_1-2-4_Download'!$L$8</f>
        <v>Syrien</v>
      </c>
      <c r="D3906" s="5" t="s">
        <v>181</v>
      </c>
      <c r="E3906" s="5" t="str">
        <f t="shared" si="16"/>
        <v>+8,62068965517241</v>
      </c>
      <c r="F3906" s="5">
        <f>'2020_1-2-4_Download'!L67</f>
        <v>8.6206896551724146</v>
      </c>
    </row>
    <row r="3907" spans="1:6">
      <c r="A3907" s="5">
        <f>'2020_1-2-4_Download'!D68</f>
        <v>2011</v>
      </c>
      <c r="B3907" s="5" t="str">
        <f>'2020_1-2-4_Download'!C68</f>
        <v>Helmstedt</v>
      </c>
      <c r="C3907" s="147" t="str">
        <f>'2020_1-2-4_Download'!$L$8</f>
        <v>Syrien</v>
      </c>
      <c r="D3907" s="5" t="s">
        <v>181</v>
      </c>
      <c r="E3907" s="5" t="str">
        <f t="shared" si="16"/>
        <v>+92,3076923076923</v>
      </c>
      <c r="F3907" s="5">
        <f>'2020_1-2-4_Download'!L68</f>
        <v>92.307692307692307</v>
      </c>
    </row>
    <row r="3908" spans="1:6">
      <c r="A3908" s="5">
        <f>'2020_1-2-4_Download'!D69</f>
        <v>2011</v>
      </c>
      <c r="B3908" s="5" t="str">
        <f>'2020_1-2-4_Download'!C69</f>
        <v>Northeim</v>
      </c>
      <c r="C3908" s="147" t="str">
        <f>'2020_1-2-4_Download'!$L$8</f>
        <v>Syrien</v>
      </c>
      <c r="D3908" s="5" t="s">
        <v>181</v>
      </c>
      <c r="E3908" s="5">
        <f t="shared" si="16"/>
        <v>-5.0505050505050502</v>
      </c>
      <c r="F3908" s="5">
        <f>'2020_1-2-4_Download'!L69</f>
        <v>-5.0505050505050502</v>
      </c>
    </row>
    <row r="3909" spans="1:6">
      <c r="A3909" s="5">
        <f>'2020_1-2-4_Download'!D70</f>
        <v>2011</v>
      </c>
      <c r="B3909" s="5" t="str">
        <f>'2020_1-2-4_Download'!C70</f>
        <v>Peine</v>
      </c>
      <c r="C3909" s="147" t="str">
        <f>'2020_1-2-4_Download'!$L$8</f>
        <v>Syrien</v>
      </c>
      <c r="D3909" s="5" t="s">
        <v>181</v>
      </c>
      <c r="E3909" s="5" t="str">
        <f t="shared" si="16"/>
        <v>+21,7821782178218</v>
      </c>
      <c r="F3909" s="5">
        <f>'2020_1-2-4_Download'!L70</f>
        <v>21.782178217821784</v>
      </c>
    </row>
    <row r="3910" spans="1:6">
      <c r="A3910" s="5">
        <f>'2020_1-2-4_Download'!D71</f>
        <v>2011</v>
      </c>
      <c r="B3910" s="5" t="str">
        <f>'2020_1-2-4_Download'!C71</f>
        <v>Wolfenbüttel</v>
      </c>
      <c r="C3910" s="147" t="str">
        <f>'2020_1-2-4_Download'!$L$8</f>
        <v>Syrien</v>
      </c>
      <c r="D3910" s="5" t="s">
        <v>181</v>
      </c>
      <c r="E3910" s="5">
        <f t="shared" si="16"/>
        <v>-4.3478260869565215</v>
      </c>
      <c r="F3910" s="5">
        <f>'2020_1-2-4_Download'!L71</f>
        <v>-4.3478260869565215</v>
      </c>
    </row>
    <row r="3911" spans="1:6">
      <c r="A3911" s="5">
        <f>'2020_1-2-4_Download'!D72</f>
        <v>2011</v>
      </c>
      <c r="B3911" s="5" t="str">
        <f>'2020_1-2-4_Download'!C72</f>
        <v>Göttingen</v>
      </c>
      <c r="C3911" s="147" t="str">
        <f>'2020_1-2-4_Download'!$L$8</f>
        <v>Syrien</v>
      </c>
      <c r="D3911" s="5" t="s">
        <v>181</v>
      </c>
      <c r="E3911" s="5" t="str">
        <f t="shared" si="16"/>
        <v>+28,1767955801105</v>
      </c>
      <c r="F3911" s="5">
        <f>'2020_1-2-4_Download'!L72</f>
        <v>28.176795580110497</v>
      </c>
    </row>
    <row r="3912" spans="1:6">
      <c r="A3912" s="5">
        <f>'2020_1-2-4_Download'!D73</f>
        <v>2011</v>
      </c>
      <c r="B3912" s="5" t="str">
        <f>'2020_1-2-4_Download'!C73</f>
        <v>Statistische Region Braunschweig</v>
      </c>
      <c r="C3912" s="147" t="str">
        <f>'2020_1-2-4_Download'!$L$8</f>
        <v>Syrien</v>
      </c>
      <c r="D3912" s="5" t="s">
        <v>181</v>
      </c>
      <c r="E3912" s="5" t="str">
        <f t="shared" si="16"/>
        <v>+8,94941634241245</v>
      </c>
      <c r="F3912" s="5">
        <f>'2020_1-2-4_Download'!L73</f>
        <v>8.9494163424124515</v>
      </c>
    </row>
    <row r="3913" spans="1:6">
      <c r="A3913" s="5">
        <f>'2020_1-2-4_Download'!D74</f>
        <v>2011</v>
      </c>
      <c r="B3913" s="5" t="str">
        <f>'2020_1-2-4_Download'!C74</f>
        <v>Hannover  Region</v>
      </c>
      <c r="C3913" s="147" t="str">
        <f>'2020_1-2-4_Download'!$L$8</f>
        <v>Syrien</v>
      </c>
      <c r="D3913" s="5" t="s">
        <v>181</v>
      </c>
      <c r="E3913" s="5" t="str">
        <f t="shared" si="16"/>
        <v>+21,2678936605317</v>
      </c>
      <c r="F3913" s="5">
        <f>'2020_1-2-4_Download'!L74</f>
        <v>21.267893660531698</v>
      </c>
    </row>
    <row r="3914" spans="1:6">
      <c r="A3914" s="5">
        <f>'2020_1-2-4_Download'!D75</f>
        <v>2011</v>
      </c>
      <c r="B3914" s="5" t="str">
        <f>'2020_1-2-4_Download'!C75</f>
        <v>dav. Hannover  Lhst.</v>
      </c>
      <c r="C3914" s="147" t="str">
        <f>'2020_1-2-4_Download'!$L$8</f>
        <v>Syrien</v>
      </c>
      <c r="D3914" s="5" t="s">
        <v>181</v>
      </c>
      <c r="E3914" s="5" t="str">
        <f t="shared" si="16"/>
        <v>+5,23255813953488</v>
      </c>
      <c r="F3914" s="5">
        <f>'2020_1-2-4_Download'!L75</f>
        <v>5.2325581395348841</v>
      </c>
    </row>
    <row r="3915" spans="1:6">
      <c r="A3915" s="5">
        <f>'2020_1-2-4_Download'!D76</f>
        <v>2011</v>
      </c>
      <c r="B3915" s="5" t="str">
        <f>'2020_1-2-4_Download'!C76</f>
        <v>dav. Hannover  Umland</v>
      </c>
      <c r="C3915" s="147" t="str">
        <f>'2020_1-2-4_Download'!$L$8</f>
        <v>Syrien</v>
      </c>
      <c r="D3915" s="5" t="s">
        <v>181</v>
      </c>
      <c r="E3915" s="5" t="str">
        <f t="shared" si="16"/>
        <v>+39,1774891774892</v>
      </c>
      <c r="F3915" s="5">
        <f>'2020_1-2-4_Download'!L76</f>
        <v>39.177489177489178</v>
      </c>
    </row>
    <row r="3916" spans="1:6">
      <c r="A3916" s="5">
        <f>'2020_1-2-4_Download'!D77</f>
        <v>2011</v>
      </c>
      <c r="B3916" s="5" t="str">
        <f>'2020_1-2-4_Download'!C77</f>
        <v>Diepholz</v>
      </c>
      <c r="C3916" s="147" t="str">
        <f>'2020_1-2-4_Download'!$L$8</f>
        <v>Syrien</v>
      </c>
      <c r="D3916" s="5" t="s">
        <v>181</v>
      </c>
      <c r="E3916" s="5" t="str">
        <f t="shared" si="16"/>
        <v>+53,7190082644628</v>
      </c>
      <c r="F3916" s="5">
        <f>'2020_1-2-4_Download'!L77</f>
        <v>53.719008264462808</v>
      </c>
    </row>
    <row r="3917" spans="1:6">
      <c r="A3917" s="5">
        <f>'2020_1-2-4_Download'!D78</f>
        <v>2011</v>
      </c>
      <c r="B3917" s="5" t="str">
        <f>'2020_1-2-4_Download'!C78</f>
        <v>Hameln-Pyrmont</v>
      </c>
      <c r="C3917" s="147" t="str">
        <f>'2020_1-2-4_Download'!$L$8</f>
        <v>Syrien</v>
      </c>
      <c r="D3917" s="5" t="s">
        <v>181</v>
      </c>
      <c r="E3917" s="5">
        <f t="shared" si="16"/>
        <v>-4.929577464788732</v>
      </c>
      <c r="F3917" s="5">
        <f>'2020_1-2-4_Download'!L78</f>
        <v>-4.929577464788732</v>
      </c>
    </row>
    <row r="3918" spans="1:6">
      <c r="A3918" s="5">
        <f>'2020_1-2-4_Download'!D79</f>
        <v>2011</v>
      </c>
      <c r="B3918" s="5" t="str">
        <f>'2020_1-2-4_Download'!C79</f>
        <v>Hildesheim</v>
      </c>
      <c r="C3918" s="147" t="str">
        <f>'2020_1-2-4_Download'!$L$8</f>
        <v>Syrien</v>
      </c>
      <c r="D3918" s="5" t="s">
        <v>181</v>
      </c>
      <c r="E3918" s="5">
        <f t="shared" si="16"/>
        <v>-5.8219178082191778</v>
      </c>
      <c r="F3918" s="5">
        <f>'2020_1-2-4_Download'!L79</f>
        <v>-5.8219178082191778</v>
      </c>
    </row>
    <row r="3919" spans="1:6">
      <c r="A3919" s="5">
        <f>'2020_1-2-4_Download'!D80</f>
        <v>2011</v>
      </c>
      <c r="B3919" s="5" t="str">
        <f>'2020_1-2-4_Download'!C80</f>
        <v>Holzminden</v>
      </c>
      <c r="C3919" s="147" t="str">
        <f>'2020_1-2-4_Download'!$L$8</f>
        <v>Syrien</v>
      </c>
      <c r="D3919" s="5" t="s">
        <v>181</v>
      </c>
      <c r="E3919" s="5" t="str">
        <f t="shared" si="16"/>
        <v>+250</v>
      </c>
      <c r="F3919" s="5">
        <f>'2020_1-2-4_Download'!L80</f>
        <v>250</v>
      </c>
    </row>
    <row r="3920" spans="1:6">
      <c r="A3920" s="5">
        <f>'2020_1-2-4_Download'!D81</f>
        <v>2011</v>
      </c>
      <c r="B3920" s="5" t="str">
        <f>'2020_1-2-4_Download'!C81</f>
        <v>Nienburg (Weser)</v>
      </c>
      <c r="C3920" s="147" t="str">
        <f>'2020_1-2-4_Download'!$L$8</f>
        <v>Syrien</v>
      </c>
      <c r="D3920" s="5" t="s">
        <v>181</v>
      </c>
      <c r="E3920" s="5" t="str">
        <f t="shared" si="16"/>
        <v>+4,22960725075529</v>
      </c>
      <c r="F3920" s="5">
        <f>'2020_1-2-4_Download'!L81</f>
        <v>4.2296072507552873</v>
      </c>
    </row>
    <row r="3921" spans="1:6">
      <c r="A3921" s="5">
        <f>'2020_1-2-4_Download'!D82</f>
        <v>2011</v>
      </c>
      <c r="B3921" s="5" t="str">
        <f>'2020_1-2-4_Download'!C82</f>
        <v>Schaumburg</v>
      </c>
      <c r="C3921" s="147" t="str">
        <f>'2020_1-2-4_Download'!$L$8</f>
        <v>Syrien</v>
      </c>
      <c r="D3921" s="5" t="s">
        <v>181</v>
      </c>
      <c r="E3921" s="5">
        <f t="shared" si="16"/>
        <v>-6.5359477124183005</v>
      </c>
      <c r="F3921" s="5">
        <f>'2020_1-2-4_Download'!L82</f>
        <v>-6.5359477124183005</v>
      </c>
    </row>
    <row r="3922" spans="1:6">
      <c r="A3922" s="5">
        <f>'2020_1-2-4_Download'!D83</f>
        <v>2011</v>
      </c>
      <c r="B3922" s="5" t="str">
        <f>'2020_1-2-4_Download'!C83</f>
        <v>Statistische Region Hannover</v>
      </c>
      <c r="C3922" s="147" t="str">
        <f>'2020_1-2-4_Download'!$L$8</f>
        <v>Syrien</v>
      </c>
      <c r="D3922" s="5" t="s">
        <v>181</v>
      </c>
      <c r="E3922" s="5" t="str">
        <f t="shared" si="16"/>
        <v>+15,5653450807636</v>
      </c>
      <c r="F3922" s="5">
        <f>'2020_1-2-4_Download'!L83</f>
        <v>15.565345080763583</v>
      </c>
    </row>
    <row r="3923" spans="1:6">
      <c r="A3923" s="5">
        <f>'2020_1-2-4_Download'!D84</f>
        <v>2011</v>
      </c>
      <c r="B3923" s="5" t="str">
        <f>'2020_1-2-4_Download'!C84</f>
        <v>Celle</v>
      </c>
      <c r="C3923" s="147" t="str">
        <f>'2020_1-2-4_Download'!$L$8</f>
        <v>Syrien</v>
      </c>
      <c r="D3923" s="5" t="s">
        <v>181</v>
      </c>
      <c r="E3923" s="5" t="str">
        <f t="shared" si="16"/>
        <v>+14,8760330578512</v>
      </c>
      <c r="F3923" s="5">
        <f>'2020_1-2-4_Download'!L84</f>
        <v>14.87603305785124</v>
      </c>
    </row>
    <row r="3924" spans="1:6">
      <c r="A3924" s="5">
        <f>'2020_1-2-4_Download'!D85</f>
        <v>2011</v>
      </c>
      <c r="B3924" s="5" t="str">
        <f>'2020_1-2-4_Download'!C85</f>
        <v>Cuxhaven</v>
      </c>
      <c r="C3924" s="147" t="str">
        <f>'2020_1-2-4_Download'!$L$8</f>
        <v>Syrien</v>
      </c>
      <c r="D3924" s="5" t="s">
        <v>181</v>
      </c>
      <c r="E3924" s="5" t="str">
        <f t="shared" si="16"/>
        <v>+8,04597701149425</v>
      </c>
      <c r="F3924" s="5">
        <f>'2020_1-2-4_Download'!L85</f>
        <v>8.0459770114942533</v>
      </c>
    </row>
    <row r="3925" spans="1:6">
      <c r="A3925" s="5">
        <f>'2020_1-2-4_Download'!D86</f>
        <v>2011</v>
      </c>
      <c r="B3925" s="5" t="str">
        <f>'2020_1-2-4_Download'!C86</f>
        <v>Harburg</v>
      </c>
      <c r="C3925" s="147" t="str">
        <f>'2020_1-2-4_Download'!$L$8</f>
        <v>Syrien</v>
      </c>
      <c r="D3925" s="5" t="s">
        <v>181</v>
      </c>
      <c r="E3925" s="5" t="str">
        <f t="shared" si="16"/>
        <v>+10,4166666666667</v>
      </c>
      <c r="F3925" s="5">
        <f>'2020_1-2-4_Download'!L86</f>
        <v>10.416666666666666</v>
      </c>
    </row>
    <row r="3926" spans="1:6">
      <c r="A3926" s="5">
        <f>'2020_1-2-4_Download'!D87</f>
        <v>2011</v>
      </c>
      <c r="B3926" s="5" t="str">
        <f>'2020_1-2-4_Download'!C87</f>
        <v>Lüchow-Dannenberg</v>
      </c>
      <c r="C3926" s="147" t="str">
        <f>'2020_1-2-4_Download'!$L$8</f>
        <v>Syrien</v>
      </c>
      <c r="D3926" s="5" t="s">
        <v>181</v>
      </c>
      <c r="E3926" s="5" t="str">
        <f t="shared" si="16"/>
        <v>+14,2857142857143</v>
      </c>
      <c r="F3926" s="5">
        <f>'2020_1-2-4_Download'!L87</f>
        <v>14.285714285714286</v>
      </c>
    </row>
    <row r="3927" spans="1:6">
      <c r="A3927" s="5">
        <f>'2020_1-2-4_Download'!D88</f>
        <v>2011</v>
      </c>
      <c r="B3927" s="5" t="str">
        <f>'2020_1-2-4_Download'!C88</f>
        <v>Lüneburg</v>
      </c>
      <c r="C3927" s="147" t="str">
        <f>'2020_1-2-4_Download'!$L$8</f>
        <v>Syrien</v>
      </c>
      <c r="D3927" s="5" t="s">
        <v>181</v>
      </c>
      <c r="E3927" s="5">
        <f t="shared" si="16"/>
        <v>-29.05982905982906</v>
      </c>
      <c r="F3927" s="5">
        <f>'2020_1-2-4_Download'!L88</f>
        <v>-29.05982905982906</v>
      </c>
    </row>
    <row r="3928" spans="1:6">
      <c r="A3928" s="5">
        <f>'2020_1-2-4_Download'!D89</f>
        <v>2011</v>
      </c>
      <c r="B3928" s="5" t="str">
        <f>'2020_1-2-4_Download'!C89</f>
        <v>Osterholz</v>
      </c>
      <c r="C3928" s="147" t="str">
        <f>'2020_1-2-4_Download'!$L$8</f>
        <v>Syrien</v>
      </c>
      <c r="D3928" s="5" t="s">
        <v>181</v>
      </c>
      <c r="E3928" s="5" t="str">
        <f t="shared" si="16"/>
        <v>+14,4578313253012</v>
      </c>
      <c r="F3928" s="5">
        <f>'2020_1-2-4_Download'!L89</f>
        <v>14.457831325301205</v>
      </c>
    </row>
    <row r="3929" spans="1:6">
      <c r="A3929" s="5">
        <f>'2020_1-2-4_Download'!D90</f>
        <v>2011</v>
      </c>
      <c r="B3929" s="5" t="str">
        <f>'2020_1-2-4_Download'!C90</f>
        <v>Rotenburg (Wümme)</v>
      </c>
      <c r="C3929" s="147" t="str">
        <f>'2020_1-2-4_Download'!$L$8</f>
        <v>Syrien</v>
      </c>
      <c r="D3929" s="5" t="s">
        <v>181</v>
      </c>
      <c r="E3929" s="5" t="str">
        <f t="shared" si="16"/>
        <v>+48,8372093023256</v>
      </c>
      <c r="F3929" s="5">
        <f>'2020_1-2-4_Download'!L90</f>
        <v>48.837209302325583</v>
      </c>
    </row>
    <row r="3930" spans="1:6">
      <c r="A3930" s="5">
        <f>'2020_1-2-4_Download'!D91</f>
        <v>2011</v>
      </c>
      <c r="B3930" s="5" t="str">
        <f>'2020_1-2-4_Download'!C91</f>
        <v>Heidekreis</v>
      </c>
      <c r="C3930" s="147" t="str">
        <f>'2020_1-2-4_Download'!$L$8</f>
        <v>Syrien</v>
      </c>
      <c r="D3930" s="5" t="s">
        <v>181</v>
      </c>
      <c r="E3930" s="5" t="str">
        <f t="shared" si="16"/>
        <v>+4,3956043956044</v>
      </c>
      <c r="F3930" s="5">
        <f>'2020_1-2-4_Download'!L91</f>
        <v>4.395604395604396</v>
      </c>
    </row>
    <row r="3931" spans="1:6">
      <c r="A3931" s="5">
        <f>'2020_1-2-4_Download'!D92</f>
        <v>2011</v>
      </c>
      <c r="B3931" s="5" t="str">
        <f>'2020_1-2-4_Download'!C92</f>
        <v>Stade</v>
      </c>
      <c r="C3931" s="147" t="str">
        <f>'2020_1-2-4_Download'!$L$8</f>
        <v>Syrien</v>
      </c>
      <c r="D3931" s="5" t="s">
        <v>181</v>
      </c>
      <c r="E3931" s="5" t="str">
        <f t="shared" si="16"/>
        <v>+35,7142857142857</v>
      </c>
      <c r="F3931" s="5">
        <f>'2020_1-2-4_Download'!L92</f>
        <v>35.714285714285715</v>
      </c>
    </row>
    <row r="3932" spans="1:6">
      <c r="A3932" s="5">
        <f>'2020_1-2-4_Download'!D93</f>
        <v>2011</v>
      </c>
      <c r="B3932" s="5" t="str">
        <f>'2020_1-2-4_Download'!C93</f>
        <v>Uelzen</v>
      </c>
      <c r="C3932" s="147" t="str">
        <f>'2020_1-2-4_Download'!$L$8</f>
        <v>Syrien</v>
      </c>
      <c r="D3932" s="5" t="s">
        <v>181</v>
      </c>
      <c r="E3932" s="5" t="str">
        <f t="shared" si="16"/>
        <v>+41,1764705882353</v>
      </c>
      <c r="F3932" s="5">
        <f>'2020_1-2-4_Download'!L93</f>
        <v>41.176470588235297</v>
      </c>
    </row>
    <row r="3933" spans="1:6">
      <c r="A3933" s="5">
        <f>'2020_1-2-4_Download'!D94</f>
        <v>2011</v>
      </c>
      <c r="B3933" s="5" t="str">
        <f>'2020_1-2-4_Download'!C94</f>
        <v>Verden</v>
      </c>
      <c r="C3933" s="147" t="str">
        <f>'2020_1-2-4_Download'!$L$8</f>
        <v>Syrien</v>
      </c>
      <c r="D3933" s="5" t="s">
        <v>181</v>
      </c>
      <c r="E3933" s="5" t="str">
        <f t="shared" si="16"/>
        <v>+40,8602150537634</v>
      </c>
      <c r="F3933" s="5">
        <f>'2020_1-2-4_Download'!L94</f>
        <v>40.86021505376344</v>
      </c>
    </row>
    <row r="3934" spans="1:6">
      <c r="A3934" s="5">
        <f>'2020_1-2-4_Download'!D95</f>
        <v>2011</v>
      </c>
      <c r="B3934" s="5" t="str">
        <f>'2020_1-2-4_Download'!C95</f>
        <v>Statistische Region Lüneburg</v>
      </c>
      <c r="C3934" s="147" t="str">
        <f>'2020_1-2-4_Download'!$L$8</f>
        <v>Syrien</v>
      </c>
      <c r="D3934" s="5" t="s">
        <v>181</v>
      </c>
      <c r="E3934" s="5" t="str">
        <f t="shared" si="16"/>
        <v>+13,7767220902613</v>
      </c>
      <c r="F3934" s="5">
        <f>'2020_1-2-4_Download'!L95</f>
        <v>13.776722090261282</v>
      </c>
    </row>
    <row r="3935" spans="1:6">
      <c r="A3935" s="5">
        <f>'2020_1-2-4_Download'!D96</f>
        <v>2011</v>
      </c>
      <c r="B3935" s="5" t="str">
        <f>'2020_1-2-4_Download'!C96</f>
        <v>Delmenhorst  Stadt</v>
      </c>
      <c r="C3935" s="147" t="str">
        <f>'2020_1-2-4_Download'!$L$8</f>
        <v>Syrien</v>
      </c>
      <c r="D3935" s="5" t="s">
        <v>181</v>
      </c>
      <c r="E3935" s="5">
        <f t="shared" si="16"/>
        <v>-27.884615384615383</v>
      </c>
      <c r="F3935" s="5">
        <f>'2020_1-2-4_Download'!L96</f>
        <v>-27.884615384615383</v>
      </c>
    </row>
    <row r="3936" spans="1:6">
      <c r="A3936" s="5">
        <f>'2020_1-2-4_Download'!D97</f>
        <v>2011</v>
      </c>
      <c r="B3936" s="5" t="str">
        <f>'2020_1-2-4_Download'!C97</f>
        <v>Emden  Stadt</v>
      </c>
      <c r="C3936" s="147" t="str">
        <f>'2020_1-2-4_Download'!$L$8</f>
        <v>Syrien</v>
      </c>
      <c r="D3936" s="5" t="s">
        <v>181</v>
      </c>
      <c r="E3936" s="5" t="str">
        <f t="shared" si="16"/>
        <v>+500</v>
      </c>
      <c r="F3936" s="5">
        <f>'2020_1-2-4_Download'!L97</f>
        <v>500</v>
      </c>
    </row>
    <row r="3937" spans="1:6">
      <c r="A3937" s="5">
        <f>'2020_1-2-4_Download'!D98</f>
        <v>2011</v>
      </c>
      <c r="B3937" s="5" t="str">
        <f>'2020_1-2-4_Download'!C98</f>
        <v>Oldenburg(Oldb)  Stadt</v>
      </c>
      <c r="C3937" s="147" t="str">
        <f>'2020_1-2-4_Download'!$L$8</f>
        <v>Syrien</v>
      </c>
      <c r="D3937" s="5" t="s">
        <v>181</v>
      </c>
      <c r="E3937" s="5" t="str">
        <f t="shared" si="16"/>
        <v>+66,304347826087</v>
      </c>
      <c r="F3937" s="5">
        <f>'2020_1-2-4_Download'!L98</f>
        <v>66.304347826086953</v>
      </c>
    </row>
    <row r="3938" spans="1:6">
      <c r="A3938" s="5">
        <f>'2020_1-2-4_Download'!D99</f>
        <v>2011</v>
      </c>
      <c r="B3938" s="5" t="str">
        <f>'2020_1-2-4_Download'!C99</f>
        <v>Osnabrück  Stadt</v>
      </c>
      <c r="C3938" s="147" t="str">
        <f>'2020_1-2-4_Download'!$L$8</f>
        <v>Syrien</v>
      </c>
      <c r="D3938" s="5" t="s">
        <v>181</v>
      </c>
      <c r="E3938" s="5" t="str">
        <f t="shared" si="16"/>
        <v>+29,1666666666667</v>
      </c>
      <c r="F3938" s="5">
        <f>'2020_1-2-4_Download'!L99</f>
        <v>29.166666666666668</v>
      </c>
    </row>
    <row r="3939" spans="1:6">
      <c r="A3939" s="5">
        <f>'2020_1-2-4_Download'!D100</f>
        <v>2011</v>
      </c>
      <c r="B3939" s="5" t="str">
        <f>'2020_1-2-4_Download'!C100</f>
        <v>Wilhelmshaven  Stadt</v>
      </c>
      <c r="C3939" s="147" t="str">
        <f>'2020_1-2-4_Download'!$L$8</f>
        <v>Syrien</v>
      </c>
      <c r="D3939" s="5" t="s">
        <v>181</v>
      </c>
      <c r="E3939" s="5">
        <f t="shared" si="16"/>
        <v>-21.428571428571427</v>
      </c>
      <c r="F3939" s="5">
        <f>'2020_1-2-4_Download'!L100</f>
        <v>-21.428571428571427</v>
      </c>
    </row>
    <row r="3940" spans="1:6">
      <c r="A3940" s="5">
        <f>'2020_1-2-4_Download'!D101</f>
        <v>2011</v>
      </c>
      <c r="B3940" s="5" t="str">
        <f>'2020_1-2-4_Download'!C101</f>
        <v>Ammerland</v>
      </c>
      <c r="C3940" s="147" t="str">
        <f>'2020_1-2-4_Download'!$L$8</f>
        <v>Syrien</v>
      </c>
      <c r="D3940" s="5" t="s">
        <v>181</v>
      </c>
      <c r="E3940" s="5" t="str">
        <f t="shared" si="16"/>
        <v>+20,6185567010309</v>
      </c>
      <c r="F3940" s="5">
        <f>'2020_1-2-4_Download'!L101</f>
        <v>20.618556701030929</v>
      </c>
    </row>
    <row r="3941" spans="1:6">
      <c r="A3941" s="5">
        <f>'2020_1-2-4_Download'!D102</f>
        <v>2011</v>
      </c>
      <c r="B3941" s="5" t="str">
        <f>'2020_1-2-4_Download'!C102</f>
        <v>Aurich</v>
      </c>
      <c r="C3941" s="147" t="str">
        <f>'2020_1-2-4_Download'!$L$8</f>
        <v>Syrien</v>
      </c>
      <c r="D3941" s="5" t="s">
        <v>181</v>
      </c>
      <c r="E3941" s="5">
        <f t="shared" si="16"/>
        <v>-1.1494252873563218</v>
      </c>
      <c r="F3941" s="5">
        <f>'2020_1-2-4_Download'!L102</f>
        <v>-1.1494252873563218</v>
      </c>
    </row>
    <row r="3942" spans="1:6">
      <c r="A3942" s="5">
        <f>'2020_1-2-4_Download'!D103</f>
        <v>2011</v>
      </c>
      <c r="B3942" s="5" t="str">
        <f>'2020_1-2-4_Download'!C103</f>
        <v>Cloppenburg</v>
      </c>
      <c r="C3942" s="147" t="str">
        <f>'2020_1-2-4_Download'!$L$8</f>
        <v>Syrien</v>
      </c>
      <c r="D3942" s="5" t="s">
        <v>181</v>
      </c>
      <c r="E3942" s="5" t="str">
        <f t="shared" si="16"/>
        <v>+23,9130434782609</v>
      </c>
      <c r="F3942" s="5">
        <f>'2020_1-2-4_Download'!L103</f>
        <v>23.913043478260871</v>
      </c>
    </row>
    <row r="3943" spans="1:6">
      <c r="A3943" s="5">
        <f>'2020_1-2-4_Download'!D104</f>
        <v>2011</v>
      </c>
      <c r="B3943" s="5" t="str">
        <f>'2020_1-2-4_Download'!C104</f>
        <v>Emsland</v>
      </c>
      <c r="C3943" s="147" t="str">
        <f>'2020_1-2-4_Download'!$L$8</f>
        <v>Syrien</v>
      </c>
      <c r="D3943" s="5" t="s">
        <v>181</v>
      </c>
      <c r="E3943" s="5" t="str">
        <f t="shared" si="16"/>
        <v>+24,5098039215686</v>
      </c>
      <c r="F3943" s="5">
        <f>'2020_1-2-4_Download'!L104</f>
        <v>24.509803921568629</v>
      </c>
    </row>
    <row r="3944" spans="1:6">
      <c r="A3944" s="5">
        <f>'2020_1-2-4_Download'!D105</f>
        <v>2011</v>
      </c>
      <c r="B3944" s="5" t="str">
        <f>'2020_1-2-4_Download'!C105</f>
        <v>Friesland</v>
      </c>
      <c r="C3944" s="147" t="str">
        <f>'2020_1-2-4_Download'!$L$8</f>
        <v>Syrien</v>
      </c>
      <c r="D3944" s="5" t="s">
        <v>181</v>
      </c>
      <c r="E3944" s="5" t="str">
        <f t="shared" si="16"/>
        <v>+7,5</v>
      </c>
      <c r="F3944" s="5">
        <f>'2020_1-2-4_Download'!L105</f>
        <v>7.5</v>
      </c>
    </row>
    <row r="3945" spans="1:6">
      <c r="A3945" s="5">
        <f>'2020_1-2-4_Download'!D106</f>
        <v>2011</v>
      </c>
      <c r="B3945" s="5" t="str">
        <f>'2020_1-2-4_Download'!C106</f>
        <v>Grafschaft Bentheim</v>
      </c>
      <c r="C3945" s="147" t="str">
        <f>'2020_1-2-4_Download'!$L$8</f>
        <v>Syrien</v>
      </c>
      <c r="D3945" s="5" t="s">
        <v>181</v>
      </c>
      <c r="E3945" s="5">
        <f t="shared" si="16"/>
        <v>-20.618556701030929</v>
      </c>
      <c r="F3945" s="5">
        <f>'2020_1-2-4_Download'!L106</f>
        <v>-20.618556701030929</v>
      </c>
    </row>
    <row r="3946" spans="1:6">
      <c r="A3946" s="5">
        <f>'2020_1-2-4_Download'!D107</f>
        <v>2011</v>
      </c>
      <c r="B3946" s="5" t="str">
        <f>'2020_1-2-4_Download'!C107</f>
        <v>Leer</v>
      </c>
      <c r="C3946" s="147" t="str">
        <f>'2020_1-2-4_Download'!$L$8</f>
        <v>Syrien</v>
      </c>
      <c r="D3946" s="5" t="s">
        <v>181</v>
      </c>
      <c r="E3946" s="5" t="str">
        <f t="shared" si="16"/>
        <v>+5,40540540540541</v>
      </c>
      <c r="F3946" s="5">
        <f>'2020_1-2-4_Download'!L107</f>
        <v>5.4054054054054053</v>
      </c>
    </row>
    <row r="3947" spans="1:6">
      <c r="A3947" s="5">
        <f>'2020_1-2-4_Download'!D108</f>
        <v>2011</v>
      </c>
      <c r="B3947" s="5" t="str">
        <f>'2020_1-2-4_Download'!C108</f>
        <v>Oldenburg</v>
      </c>
      <c r="C3947" s="147" t="str">
        <f>'2020_1-2-4_Download'!$L$8</f>
        <v>Syrien</v>
      </c>
      <c r="D3947" s="5" t="s">
        <v>181</v>
      </c>
      <c r="E3947" s="5">
        <f t="shared" si="16"/>
        <v>-18.487394957983192</v>
      </c>
      <c r="F3947" s="5">
        <f>'2020_1-2-4_Download'!L108</f>
        <v>-18.487394957983192</v>
      </c>
    </row>
    <row r="3948" spans="1:6">
      <c r="A3948" s="5">
        <f>'2020_1-2-4_Download'!D109</f>
        <v>2011</v>
      </c>
      <c r="B3948" s="5" t="str">
        <f>'2020_1-2-4_Download'!C109</f>
        <v>Osnabrück</v>
      </c>
      <c r="C3948" s="147" t="str">
        <f>'2020_1-2-4_Download'!$L$8</f>
        <v>Syrien</v>
      </c>
      <c r="D3948" s="5" t="s">
        <v>181</v>
      </c>
      <c r="E3948" s="5" t="str">
        <f t="shared" si="16"/>
        <v>+5,23255813953488</v>
      </c>
      <c r="F3948" s="5">
        <f>'2020_1-2-4_Download'!L109</f>
        <v>5.2325581395348841</v>
      </c>
    </row>
    <row r="3949" spans="1:6">
      <c r="A3949" s="5">
        <f>'2020_1-2-4_Download'!D110</f>
        <v>2011</v>
      </c>
      <c r="B3949" s="5" t="str">
        <f>'2020_1-2-4_Download'!C110</f>
        <v>Vechta</v>
      </c>
      <c r="C3949" s="147" t="str">
        <f>'2020_1-2-4_Download'!$L$8</f>
        <v>Syrien</v>
      </c>
      <c r="D3949" s="5" t="s">
        <v>181</v>
      </c>
      <c r="E3949" s="5" t="str">
        <f t="shared" si="16"/>
        <v>+4,34782608695652</v>
      </c>
      <c r="F3949" s="5">
        <f>'2020_1-2-4_Download'!L110</f>
        <v>4.3478260869565215</v>
      </c>
    </row>
    <row r="3950" spans="1:6">
      <c r="A3950" s="5">
        <f>'2020_1-2-4_Download'!D111</f>
        <v>2011</v>
      </c>
      <c r="B3950" s="5" t="str">
        <f>'2020_1-2-4_Download'!C111</f>
        <v>Wesermarsch</v>
      </c>
      <c r="C3950" s="147" t="str">
        <f>'2020_1-2-4_Download'!$L$8</f>
        <v>Syrien</v>
      </c>
      <c r="D3950" s="5" t="s">
        <v>181</v>
      </c>
      <c r="E3950" s="5" t="str">
        <f t="shared" si="16"/>
        <v>+30,2325581395349</v>
      </c>
      <c r="F3950" s="5">
        <f>'2020_1-2-4_Download'!L111</f>
        <v>30.232558139534884</v>
      </c>
    </row>
    <row r="3951" spans="1:6">
      <c r="A3951" s="5">
        <f>'2020_1-2-4_Download'!D112</f>
        <v>2011</v>
      </c>
      <c r="B3951" s="5" t="str">
        <f>'2020_1-2-4_Download'!C112</f>
        <v>Wittmund</v>
      </c>
      <c r="C3951" s="147" t="str">
        <f>'2020_1-2-4_Download'!$L$8</f>
        <v>Syrien</v>
      </c>
      <c r="D3951" s="5" t="s">
        <v>181</v>
      </c>
      <c r="E3951" s="5" t="str">
        <f t="shared" ref="E3951:E4014" si="17">IF(F3951&gt;0,"+"&amp;F3951,F3951)</f>
        <v>+85,7142857142857</v>
      </c>
      <c r="F3951" s="5">
        <f>'2020_1-2-4_Download'!L112</f>
        <v>85.714285714285708</v>
      </c>
    </row>
    <row r="3952" spans="1:6">
      <c r="A3952" s="5">
        <f>'2020_1-2-4_Download'!D113</f>
        <v>2011</v>
      </c>
      <c r="B3952" s="5" t="str">
        <f>'2020_1-2-4_Download'!C113</f>
        <v>Statistische Region Weser-Ems</v>
      </c>
      <c r="C3952" s="147" t="str">
        <f>'2020_1-2-4_Download'!$L$8</f>
        <v>Syrien</v>
      </c>
      <c r="D3952" s="5" t="s">
        <v>181</v>
      </c>
      <c r="E3952" s="5" t="str">
        <f t="shared" si="17"/>
        <v>+8,22006472491909</v>
      </c>
      <c r="F3952" s="5">
        <f>'2020_1-2-4_Download'!L113</f>
        <v>8.2200647249190943</v>
      </c>
    </row>
    <row r="3953" spans="1:6">
      <c r="A3953" s="5">
        <f>'2020_1-2-4_Download'!D114</f>
        <v>2011</v>
      </c>
      <c r="B3953" s="5" t="str">
        <f>'2020_1-2-4_Download'!C114</f>
        <v>Niedersachsen</v>
      </c>
      <c r="C3953" s="147" t="str">
        <f>'2020_1-2-4_Download'!$L$8</f>
        <v>Syrien</v>
      </c>
      <c r="D3953" s="5" t="s">
        <v>181</v>
      </c>
      <c r="E3953" s="5" t="str">
        <f t="shared" si="17"/>
        <v>+11,9640894100403</v>
      </c>
      <c r="F3953" s="5">
        <f>'2020_1-2-4_Download'!L114</f>
        <v>11.964089410040307</v>
      </c>
    </row>
    <row r="3954" spans="1:6">
      <c r="A3954" s="5">
        <f>'2020_1-2-4_Download'!D115</f>
        <v>2012</v>
      </c>
      <c r="B3954" s="5" t="str">
        <f>'2020_1-2-4_Download'!C115</f>
        <v>Braunschweig  Stadt</v>
      </c>
      <c r="C3954" s="147" t="str">
        <f>'2020_1-2-4_Download'!$L$8</f>
        <v>Syrien</v>
      </c>
      <c r="D3954" s="5" t="s">
        <v>181</v>
      </c>
      <c r="E3954" s="5">
        <f t="shared" si="17"/>
        <v>-8.1967213114754092</v>
      </c>
      <c r="F3954" s="5">
        <f>'2020_1-2-4_Download'!L115</f>
        <v>-8.1967213114754092</v>
      </c>
    </row>
    <row r="3955" spans="1:6">
      <c r="A3955" s="5">
        <f>'2020_1-2-4_Download'!D116</f>
        <v>2012</v>
      </c>
      <c r="B3955" s="5" t="str">
        <f>'2020_1-2-4_Download'!C116</f>
        <v>Salzgitter  Stadt</v>
      </c>
      <c r="C3955" s="147" t="str">
        <f>'2020_1-2-4_Download'!$L$8</f>
        <v>Syrien</v>
      </c>
      <c r="D3955" s="5" t="s">
        <v>181</v>
      </c>
      <c r="E3955" s="5" t="str">
        <f t="shared" si="17"/>
        <v>+76,0869565217391</v>
      </c>
      <c r="F3955" s="5">
        <f>'2020_1-2-4_Download'!L116</f>
        <v>76.086956521739125</v>
      </c>
    </row>
    <row r="3956" spans="1:6">
      <c r="A3956" s="5">
        <f>'2020_1-2-4_Download'!D117</f>
        <v>2012</v>
      </c>
      <c r="B3956" s="5" t="str">
        <f>'2020_1-2-4_Download'!C117</f>
        <v>Wolfsburg  Stadt</v>
      </c>
      <c r="C3956" s="147" t="str">
        <f>'2020_1-2-4_Download'!$L$8</f>
        <v>Syrien</v>
      </c>
      <c r="D3956" s="5" t="s">
        <v>181</v>
      </c>
      <c r="E3956" s="5" t="str">
        <f t="shared" si="17"/>
        <v>+100,892857142857</v>
      </c>
      <c r="F3956" s="5">
        <f>'2020_1-2-4_Download'!L117</f>
        <v>100.89285714285714</v>
      </c>
    </row>
    <row r="3957" spans="1:6">
      <c r="A3957" s="5">
        <f>'2020_1-2-4_Download'!D118</f>
        <v>2012</v>
      </c>
      <c r="B3957" s="5" t="str">
        <f>'2020_1-2-4_Download'!C118</f>
        <v>Gifhorn</v>
      </c>
      <c r="C3957" s="147" t="str">
        <f>'2020_1-2-4_Download'!$L$8</f>
        <v>Syrien</v>
      </c>
      <c r="D3957" s="5" t="s">
        <v>181</v>
      </c>
      <c r="E3957" s="5" t="str">
        <f t="shared" si="17"/>
        <v>+16,3934426229508</v>
      </c>
      <c r="F3957" s="5">
        <f>'2020_1-2-4_Download'!L118</f>
        <v>16.393442622950818</v>
      </c>
    </row>
    <row r="3958" spans="1:6">
      <c r="A3958" s="5">
        <f>'2020_1-2-4_Download'!D119</f>
        <v>2012</v>
      </c>
      <c r="B3958" s="5" t="str">
        <f>'2020_1-2-4_Download'!C119</f>
        <v>Goslar</v>
      </c>
      <c r="C3958" s="147" t="str">
        <f>'2020_1-2-4_Download'!$L$8</f>
        <v>Syrien</v>
      </c>
      <c r="D3958" s="5" t="s">
        <v>181</v>
      </c>
      <c r="E3958" s="5" t="str">
        <f t="shared" si="17"/>
        <v>+29,3103448275862</v>
      </c>
      <c r="F3958" s="5">
        <f>'2020_1-2-4_Download'!L119</f>
        <v>29.310344827586206</v>
      </c>
    </row>
    <row r="3959" spans="1:6">
      <c r="A3959" s="5">
        <f>'2020_1-2-4_Download'!D120</f>
        <v>2012</v>
      </c>
      <c r="B3959" s="5" t="str">
        <f>'2020_1-2-4_Download'!C120</f>
        <v>Helmstedt</v>
      </c>
      <c r="C3959" s="147" t="str">
        <f>'2020_1-2-4_Download'!$L$8</f>
        <v>Syrien</v>
      </c>
      <c r="D3959" s="5" t="s">
        <v>181</v>
      </c>
      <c r="E3959" s="5" t="str">
        <f t="shared" si="17"/>
        <v>+119,230769230769</v>
      </c>
      <c r="F3959" s="5">
        <f>'2020_1-2-4_Download'!L120</f>
        <v>119.23076923076923</v>
      </c>
    </row>
    <row r="3960" spans="1:6">
      <c r="A3960" s="5">
        <f>'2020_1-2-4_Download'!D121</f>
        <v>2012</v>
      </c>
      <c r="B3960" s="5" t="str">
        <f>'2020_1-2-4_Download'!C121</f>
        <v>Northeim</v>
      </c>
      <c r="C3960" s="147" t="str">
        <f>'2020_1-2-4_Download'!$L$8</f>
        <v>Syrien</v>
      </c>
      <c r="D3960" s="5" t="s">
        <v>181</v>
      </c>
      <c r="E3960" s="5" t="str">
        <f t="shared" si="17"/>
        <v>+8,08080808080808</v>
      </c>
      <c r="F3960" s="5">
        <f>'2020_1-2-4_Download'!L121</f>
        <v>8.0808080808080813</v>
      </c>
    </row>
    <row r="3961" spans="1:6">
      <c r="A3961" s="5">
        <f>'2020_1-2-4_Download'!D122</f>
        <v>2012</v>
      </c>
      <c r="B3961" s="5" t="str">
        <f>'2020_1-2-4_Download'!C122</f>
        <v>Peine</v>
      </c>
      <c r="C3961" s="147" t="str">
        <f>'2020_1-2-4_Download'!$L$8</f>
        <v>Syrien</v>
      </c>
      <c r="D3961" s="5" t="s">
        <v>181</v>
      </c>
      <c r="E3961" s="5" t="str">
        <f t="shared" si="17"/>
        <v>+34,6534653465347</v>
      </c>
      <c r="F3961" s="5">
        <f>'2020_1-2-4_Download'!L122</f>
        <v>34.653465346534652</v>
      </c>
    </row>
    <row r="3962" spans="1:6">
      <c r="A3962" s="5">
        <f>'2020_1-2-4_Download'!D123</f>
        <v>2012</v>
      </c>
      <c r="B3962" s="5" t="str">
        <f>'2020_1-2-4_Download'!C123</f>
        <v>Wolfenbüttel</v>
      </c>
      <c r="C3962" s="147" t="str">
        <f>'2020_1-2-4_Download'!$L$8</f>
        <v>Syrien</v>
      </c>
      <c r="D3962" s="5" t="s">
        <v>181</v>
      </c>
      <c r="E3962" s="5" t="str">
        <f t="shared" si="17"/>
        <v>+14,9068322981366</v>
      </c>
      <c r="F3962" s="5">
        <f>'2020_1-2-4_Download'!L123</f>
        <v>14.906832298136646</v>
      </c>
    </row>
    <row r="3963" spans="1:6">
      <c r="A3963" s="5">
        <f>'2020_1-2-4_Download'!D124</f>
        <v>2012</v>
      </c>
      <c r="B3963" s="5" t="str">
        <f>'2020_1-2-4_Download'!C124</f>
        <v>Göttingen</v>
      </c>
      <c r="C3963" s="147" t="str">
        <f>'2020_1-2-4_Download'!$L$8</f>
        <v>Syrien</v>
      </c>
      <c r="D3963" s="5" t="s">
        <v>181</v>
      </c>
      <c r="E3963" s="5" t="str">
        <f t="shared" si="17"/>
        <v>+95,0276243093923</v>
      </c>
      <c r="F3963" s="5">
        <f>'2020_1-2-4_Download'!L124</f>
        <v>95.027624309392266</v>
      </c>
    </row>
    <row r="3964" spans="1:6">
      <c r="A3964" s="5">
        <f>'2020_1-2-4_Download'!D125</f>
        <v>2012</v>
      </c>
      <c r="B3964" s="5" t="str">
        <f>'2020_1-2-4_Download'!C125</f>
        <v>Statistische Region Braunschweig</v>
      </c>
      <c r="C3964" s="147" t="str">
        <f>'2020_1-2-4_Download'!$L$8</f>
        <v>Syrien</v>
      </c>
      <c r="D3964" s="5" t="s">
        <v>181</v>
      </c>
      <c r="E3964" s="5" t="str">
        <f t="shared" si="17"/>
        <v>+41,8287937743191</v>
      </c>
      <c r="F3964" s="5">
        <f>'2020_1-2-4_Download'!L125</f>
        <v>41.828793774319067</v>
      </c>
    </row>
    <row r="3965" spans="1:6">
      <c r="A3965" s="5">
        <f>'2020_1-2-4_Download'!D126</f>
        <v>2012</v>
      </c>
      <c r="B3965" s="5" t="str">
        <f>'2020_1-2-4_Download'!C126</f>
        <v>Hannover  Region</v>
      </c>
      <c r="C3965" s="147" t="str">
        <f>'2020_1-2-4_Download'!$L$8</f>
        <v>Syrien</v>
      </c>
      <c r="D3965" s="5" t="s">
        <v>181</v>
      </c>
      <c r="E3965" s="5" t="str">
        <f t="shared" si="17"/>
        <v>+42,2290388548057</v>
      </c>
      <c r="F3965" s="5">
        <f>'2020_1-2-4_Download'!L126</f>
        <v>42.229038854805729</v>
      </c>
    </row>
    <row r="3966" spans="1:6">
      <c r="A3966" s="5">
        <f>'2020_1-2-4_Download'!D127</f>
        <v>2012</v>
      </c>
      <c r="B3966" s="5" t="str">
        <f>'2020_1-2-4_Download'!C127</f>
        <v>dav. Hannover  Lhst.</v>
      </c>
      <c r="C3966" s="147" t="str">
        <f>'2020_1-2-4_Download'!$L$8</f>
        <v>Syrien</v>
      </c>
      <c r="D3966" s="5" t="s">
        <v>181</v>
      </c>
      <c r="E3966" s="5" t="str">
        <f t="shared" si="17"/>
        <v>+18,6046511627907</v>
      </c>
      <c r="F3966" s="5">
        <f>'2020_1-2-4_Download'!L127</f>
        <v>18.604651162790699</v>
      </c>
    </row>
    <row r="3967" spans="1:6">
      <c r="A3967" s="5">
        <f>'2020_1-2-4_Download'!D128</f>
        <v>2012</v>
      </c>
      <c r="B3967" s="5" t="str">
        <f>'2020_1-2-4_Download'!C128</f>
        <v>dav. Hannover  Umland</v>
      </c>
      <c r="C3967" s="147" t="str">
        <f>'2020_1-2-4_Download'!$L$8</f>
        <v>Syrien</v>
      </c>
      <c r="D3967" s="5" t="s">
        <v>181</v>
      </c>
      <c r="E3967" s="5" t="str">
        <f t="shared" si="17"/>
        <v>+68,6147186147186</v>
      </c>
      <c r="F3967" s="5">
        <f>'2020_1-2-4_Download'!L128</f>
        <v>68.614718614718612</v>
      </c>
    </row>
    <row r="3968" spans="1:6">
      <c r="A3968" s="5">
        <f>'2020_1-2-4_Download'!D129</f>
        <v>2012</v>
      </c>
      <c r="B3968" s="5" t="str">
        <f>'2020_1-2-4_Download'!C129</f>
        <v>Diepholz</v>
      </c>
      <c r="C3968" s="147" t="str">
        <f>'2020_1-2-4_Download'!$L$8</f>
        <v>Syrien</v>
      </c>
      <c r="D3968" s="5" t="s">
        <v>181</v>
      </c>
      <c r="E3968" s="5" t="str">
        <f t="shared" si="17"/>
        <v>+80,9917355371901</v>
      </c>
      <c r="F3968" s="5">
        <f>'2020_1-2-4_Download'!L129</f>
        <v>80.991735537190081</v>
      </c>
    </row>
    <row r="3969" spans="1:6">
      <c r="A3969" s="5">
        <f>'2020_1-2-4_Download'!D130</f>
        <v>2012</v>
      </c>
      <c r="B3969" s="5" t="str">
        <f>'2020_1-2-4_Download'!C130</f>
        <v>Hameln-Pyrmont</v>
      </c>
      <c r="C3969" s="147" t="str">
        <f>'2020_1-2-4_Download'!$L$8</f>
        <v>Syrien</v>
      </c>
      <c r="D3969" s="5" t="s">
        <v>181</v>
      </c>
      <c r="E3969" s="5" t="str">
        <f t="shared" si="17"/>
        <v>+42,9577464788732</v>
      </c>
      <c r="F3969" s="5">
        <f>'2020_1-2-4_Download'!L130</f>
        <v>42.95774647887324</v>
      </c>
    </row>
    <row r="3970" spans="1:6">
      <c r="A3970" s="5">
        <f>'2020_1-2-4_Download'!D131</f>
        <v>2012</v>
      </c>
      <c r="B3970" s="5" t="str">
        <f>'2020_1-2-4_Download'!C131</f>
        <v>Hildesheim</v>
      </c>
      <c r="C3970" s="147" t="str">
        <f>'2020_1-2-4_Download'!$L$8</f>
        <v>Syrien</v>
      </c>
      <c r="D3970" s="5" t="s">
        <v>181</v>
      </c>
      <c r="E3970" s="5" t="str">
        <f t="shared" si="17"/>
        <v>+21,5753424657534</v>
      </c>
      <c r="F3970" s="5">
        <f>'2020_1-2-4_Download'!L131</f>
        <v>21.575342465753426</v>
      </c>
    </row>
    <row r="3971" spans="1:6">
      <c r="A3971" s="5">
        <f>'2020_1-2-4_Download'!D132</f>
        <v>2012</v>
      </c>
      <c r="B3971" s="5" t="str">
        <f>'2020_1-2-4_Download'!C132</f>
        <v>Holzminden</v>
      </c>
      <c r="C3971" s="147" t="str">
        <f>'2020_1-2-4_Download'!$L$8</f>
        <v>Syrien</v>
      </c>
      <c r="D3971" s="5" t="s">
        <v>181</v>
      </c>
      <c r="E3971" s="5" t="str">
        <f t="shared" si="17"/>
        <v>+265,384615384615</v>
      </c>
      <c r="F3971" s="5">
        <f>'2020_1-2-4_Download'!L132</f>
        <v>265.38461538461536</v>
      </c>
    </row>
    <row r="3972" spans="1:6">
      <c r="A3972" s="5">
        <f>'2020_1-2-4_Download'!D133</f>
        <v>2012</v>
      </c>
      <c r="B3972" s="5" t="str">
        <f>'2020_1-2-4_Download'!C133</f>
        <v>Nienburg (Weser)</v>
      </c>
      <c r="C3972" s="147" t="str">
        <f>'2020_1-2-4_Download'!$L$8</f>
        <v>Syrien</v>
      </c>
      <c r="D3972" s="5" t="s">
        <v>181</v>
      </c>
      <c r="E3972" s="5" t="str">
        <f t="shared" si="17"/>
        <v>+13,8972809667674</v>
      </c>
      <c r="F3972" s="5">
        <f>'2020_1-2-4_Download'!L133</f>
        <v>13.897280966767372</v>
      </c>
    </row>
    <row r="3973" spans="1:6">
      <c r="A3973" s="5">
        <f>'2020_1-2-4_Download'!D134</f>
        <v>2012</v>
      </c>
      <c r="B3973" s="5" t="str">
        <f>'2020_1-2-4_Download'!C134</f>
        <v>Schaumburg</v>
      </c>
      <c r="C3973" s="147" t="str">
        <f>'2020_1-2-4_Download'!$L$8</f>
        <v>Syrien</v>
      </c>
      <c r="D3973" s="5" t="s">
        <v>181</v>
      </c>
      <c r="E3973" s="5">
        <f t="shared" si="17"/>
        <v>-7.1895424836601309</v>
      </c>
      <c r="F3973" s="5">
        <f>'2020_1-2-4_Download'!L134</f>
        <v>-7.1895424836601309</v>
      </c>
    </row>
    <row r="3974" spans="1:6">
      <c r="A3974" s="5">
        <f>'2020_1-2-4_Download'!D135</f>
        <v>2012</v>
      </c>
      <c r="B3974" s="5" t="str">
        <f>'2020_1-2-4_Download'!C135</f>
        <v>Statistische Region Hannover</v>
      </c>
      <c r="C3974" s="147" t="str">
        <f>'2020_1-2-4_Download'!$L$8</f>
        <v>Syrien</v>
      </c>
      <c r="D3974" s="5" t="s">
        <v>181</v>
      </c>
      <c r="E3974" s="5" t="str">
        <f t="shared" si="17"/>
        <v>+36,1722956436613</v>
      </c>
      <c r="F3974" s="5">
        <f>'2020_1-2-4_Download'!L135</f>
        <v>36.172295643661279</v>
      </c>
    </row>
    <row r="3975" spans="1:6">
      <c r="A3975" s="5">
        <f>'2020_1-2-4_Download'!D136</f>
        <v>2012</v>
      </c>
      <c r="B3975" s="5" t="str">
        <f>'2020_1-2-4_Download'!C136</f>
        <v>Celle</v>
      </c>
      <c r="C3975" s="147" t="str">
        <f>'2020_1-2-4_Download'!$L$8</f>
        <v>Syrien</v>
      </c>
      <c r="D3975" s="5" t="s">
        <v>181</v>
      </c>
      <c r="E3975" s="5" t="str">
        <f t="shared" si="17"/>
        <v>+33,8842975206612</v>
      </c>
      <c r="F3975" s="5">
        <f>'2020_1-2-4_Download'!L136</f>
        <v>33.884297520661157</v>
      </c>
    </row>
    <row r="3976" spans="1:6">
      <c r="A3976" s="5">
        <f>'2020_1-2-4_Download'!D137</f>
        <v>2012</v>
      </c>
      <c r="B3976" s="5" t="str">
        <f>'2020_1-2-4_Download'!C137</f>
        <v>Cuxhaven</v>
      </c>
      <c r="C3976" s="147" t="str">
        <f>'2020_1-2-4_Download'!$L$8</f>
        <v>Syrien</v>
      </c>
      <c r="D3976" s="5" t="s">
        <v>181</v>
      </c>
      <c r="E3976" s="5" t="str">
        <f t="shared" si="17"/>
        <v>+4,59770114942529</v>
      </c>
      <c r="F3976" s="5">
        <f>'2020_1-2-4_Download'!L137</f>
        <v>4.5977011494252871</v>
      </c>
    </row>
    <row r="3977" spans="1:6">
      <c r="A3977" s="5">
        <f>'2020_1-2-4_Download'!D138</f>
        <v>2012</v>
      </c>
      <c r="B3977" s="5" t="str">
        <f>'2020_1-2-4_Download'!C138</f>
        <v>Harburg</v>
      </c>
      <c r="C3977" s="147" t="str">
        <f>'2020_1-2-4_Download'!$L$8</f>
        <v>Syrien</v>
      </c>
      <c r="D3977" s="5" t="s">
        <v>181</v>
      </c>
      <c r="E3977" s="5" t="str">
        <f t="shared" si="17"/>
        <v>+6,25</v>
      </c>
      <c r="F3977" s="5">
        <f>'2020_1-2-4_Download'!L138</f>
        <v>6.25</v>
      </c>
    </row>
    <row r="3978" spans="1:6">
      <c r="A3978" s="5">
        <f>'2020_1-2-4_Download'!D139</f>
        <v>2012</v>
      </c>
      <c r="B3978" s="5" t="str">
        <f>'2020_1-2-4_Download'!C139</f>
        <v>Lüchow-Dannenberg</v>
      </c>
      <c r="C3978" s="147" t="str">
        <f>'2020_1-2-4_Download'!$L$8</f>
        <v>Syrien</v>
      </c>
      <c r="D3978" s="5" t="s">
        <v>181</v>
      </c>
      <c r="E3978" s="5" t="str">
        <f t="shared" si="17"/>
        <v>+171,428571428571</v>
      </c>
      <c r="F3978" s="5">
        <f>'2020_1-2-4_Download'!L139</f>
        <v>171.42857142857142</v>
      </c>
    </row>
    <row r="3979" spans="1:6">
      <c r="A3979" s="5">
        <f>'2020_1-2-4_Download'!D140</f>
        <v>2012</v>
      </c>
      <c r="B3979" s="5" t="str">
        <f>'2020_1-2-4_Download'!C140</f>
        <v>Lüneburg</v>
      </c>
      <c r="C3979" s="147" t="str">
        <f>'2020_1-2-4_Download'!$L$8</f>
        <v>Syrien</v>
      </c>
      <c r="D3979" s="5" t="s">
        <v>181</v>
      </c>
      <c r="E3979" s="5">
        <f t="shared" si="17"/>
        <v>-21.367521367521366</v>
      </c>
      <c r="F3979" s="5">
        <f>'2020_1-2-4_Download'!L140</f>
        <v>-21.367521367521366</v>
      </c>
    </row>
    <row r="3980" spans="1:6">
      <c r="A3980" s="5">
        <f>'2020_1-2-4_Download'!D141</f>
        <v>2012</v>
      </c>
      <c r="B3980" s="5" t="str">
        <f>'2020_1-2-4_Download'!C141</f>
        <v>Osterholz</v>
      </c>
      <c r="C3980" s="147" t="str">
        <f>'2020_1-2-4_Download'!$L$8</f>
        <v>Syrien</v>
      </c>
      <c r="D3980" s="5" t="s">
        <v>181</v>
      </c>
      <c r="E3980" s="5">
        <f t="shared" si="17"/>
        <v>-28.91566265060241</v>
      </c>
      <c r="F3980" s="5">
        <f>'2020_1-2-4_Download'!L141</f>
        <v>-28.91566265060241</v>
      </c>
    </row>
    <row r="3981" spans="1:6">
      <c r="A3981" s="5">
        <f>'2020_1-2-4_Download'!D142</f>
        <v>2012</v>
      </c>
      <c r="B3981" s="5" t="str">
        <f>'2020_1-2-4_Download'!C142</f>
        <v>Rotenburg (Wümme)</v>
      </c>
      <c r="C3981" s="147" t="str">
        <f>'2020_1-2-4_Download'!$L$8</f>
        <v>Syrien</v>
      </c>
      <c r="D3981" s="5" t="s">
        <v>181</v>
      </c>
      <c r="E3981" s="5" t="str">
        <f t="shared" si="17"/>
        <v>+34,8837209302326</v>
      </c>
      <c r="F3981" s="5">
        <f>'2020_1-2-4_Download'!L142</f>
        <v>34.883720930232556</v>
      </c>
    </row>
    <row r="3982" spans="1:6">
      <c r="A3982" s="5">
        <f>'2020_1-2-4_Download'!D143</f>
        <v>2012</v>
      </c>
      <c r="B3982" s="5" t="str">
        <f>'2020_1-2-4_Download'!C143</f>
        <v>Heidekreis</v>
      </c>
      <c r="C3982" s="147" t="str">
        <f>'2020_1-2-4_Download'!$L$8</f>
        <v>Syrien</v>
      </c>
      <c r="D3982" s="5" t="s">
        <v>181</v>
      </c>
      <c r="E3982" s="5" t="str">
        <f t="shared" si="17"/>
        <v>+41,7582417582418</v>
      </c>
      <c r="F3982" s="5">
        <f>'2020_1-2-4_Download'!L143</f>
        <v>41.758241758241759</v>
      </c>
    </row>
    <row r="3983" spans="1:6">
      <c r="A3983" s="5">
        <f>'2020_1-2-4_Download'!D144</f>
        <v>2012</v>
      </c>
      <c r="B3983" s="5" t="str">
        <f>'2020_1-2-4_Download'!C144</f>
        <v>Stade</v>
      </c>
      <c r="C3983" s="147" t="str">
        <f>'2020_1-2-4_Download'!$L$8</f>
        <v>Syrien</v>
      </c>
      <c r="D3983" s="5" t="s">
        <v>181</v>
      </c>
      <c r="E3983" s="5">
        <f t="shared" si="17"/>
        <v>-15.714285714285714</v>
      </c>
      <c r="F3983" s="5">
        <f>'2020_1-2-4_Download'!L144</f>
        <v>-15.714285714285714</v>
      </c>
    </row>
    <row r="3984" spans="1:6">
      <c r="A3984" s="5">
        <f>'2020_1-2-4_Download'!D145</f>
        <v>2012</v>
      </c>
      <c r="B3984" s="5" t="str">
        <f>'2020_1-2-4_Download'!C145</f>
        <v>Uelzen</v>
      </c>
      <c r="C3984" s="147" t="str">
        <f>'2020_1-2-4_Download'!$L$8</f>
        <v>Syrien</v>
      </c>
      <c r="D3984" s="5" t="s">
        <v>181</v>
      </c>
      <c r="E3984" s="5" t="str">
        <f t="shared" si="17"/>
        <v>+47,0588235294118</v>
      </c>
      <c r="F3984" s="5">
        <f>'2020_1-2-4_Download'!L145</f>
        <v>47.058823529411768</v>
      </c>
    </row>
    <row r="3985" spans="1:6">
      <c r="A3985" s="5">
        <f>'2020_1-2-4_Download'!D146</f>
        <v>2012</v>
      </c>
      <c r="B3985" s="5" t="str">
        <f>'2020_1-2-4_Download'!C146</f>
        <v>Verden</v>
      </c>
      <c r="C3985" s="147" t="str">
        <f>'2020_1-2-4_Download'!$L$8</f>
        <v>Syrien</v>
      </c>
      <c r="D3985" s="5" t="s">
        <v>181</v>
      </c>
      <c r="E3985" s="5" t="str">
        <f t="shared" si="17"/>
        <v>+92,4731182795699</v>
      </c>
      <c r="F3985" s="5">
        <f>'2020_1-2-4_Download'!L146</f>
        <v>92.473118279569889</v>
      </c>
    </row>
    <row r="3986" spans="1:6">
      <c r="A3986" s="5">
        <f>'2020_1-2-4_Download'!D147</f>
        <v>2012</v>
      </c>
      <c r="B3986" s="5" t="str">
        <f>'2020_1-2-4_Download'!C147</f>
        <v>Statistische Region Lüneburg</v>
      </c>
      <c r="C3986" s="147" t="str">
        <f>'2020_1-2-4_Download'!$L$8</f>
        <v>Syrien</v>
      </c>
      <c r="D3986" s="5" t="s">
        <v>181</v>
      </c>
      <c r="E3986" s="5" t="str">
        <f t="shared" si="17"/>
        <v>+18,7648456057007</v>
      </c>
      <c r="F3986" s="5">
        <f>'2020_1-2-4_Download'!L147</f>
        <v>18.764845605700714</v>
      </c>
    </row>
    <row r="3987" spans="1:6">
      <c r="A3987" s="5">
        <f>'2020_1-2-4_Download'!D148</f>
        <v>2012</v>
      </c>
      <c r="B3987" s="5" t="str">
        <f>'2020_1-2-4_Download'!C148</f>
        <v>Delmenhorst  Stadt</v>
      </c>
      <c r="C3987" s="147" t="str">
        <f>'2020_1-2-4_Download'!$L$8</f>
        <v>Syrien</v>
      </c>
      <c r="D3987" s="5" t="s">
        <v>181</v>
      </c>
      <c r="E3987" s="5">
        <f t="shared" si="17"/>
        <v>-25</v>
      </c>
      <c r="F3987" s="5">
        <f>'2020_1-2-4_Download'!L148</f>
        <v>-25</v>
      </c>
    </row>
    <row r="3988" spans="1:6">
      <c r="A3988" s="5">
        <f>'2020_1-2-4_Download'!D149</f>
        <v>2012</v>
      </c>
      <c r="B3988" s="5" t="str">
        <f>'2020_1-2-4_Download'!C149</f>
        <v>Emden  Stadt</v>
      </c>
      <c r="C3988" s="147" t="str">
        <f>'2020_1-2-4_Download'!$L$8</f>
        <v>Syrien</v>
      </c>
      <c r="D3988" s="5" t="s">
        <v>181</v>
      </c>
      <c r="E3988" s="5" t="str">
        <f t="shared" si="17"/>
        <v>+1100</v>
      </c>
      <c r="F3988" s="5">
        <f>'2020_1-2-4_Download'!L149</f>
        <v>1100</v>
      </c>
    </row>
    <row r="3989" spans="1:6">
      <c r="A3989" s="5">
        <f>'2020_1-2-4_Download'!D150</f>
        <v>2012</v>
      </c>
      <c r="B3989" s="5" t="str">
        <f>'2020_1-2-4_Download'!C150</f>
        <v>Oldenburg(Oldb)  Stadt</v>
      </c>
      <c r="C3989" s="147" t="str">
        <f>'2020_1-2-4_Download'!$L$8</f>
        <v>Syrien</v>
      </c>
      <c r="D3989" s="5" t="s">
        <v>181</v>
      </c>
      <c r="E3989" s="5" t="str">
        <f t="shared" si="17"/>
        <v>+127,173913043478</v>
      </c>
      <c r="F3989" s="5">
        <f>'2020_1-2-4_Download'!L150</f>
        <v>127.17391304347827</v>
      </c>
    </row>
    <row r="3990" spans="1:6">
      <c r="A3990" s="5">
        <f>'2020_1-2-4_Download'!D151</f>
        <v>2012</v>
      </c>
      <c r="B3990" s="5" t="str">
        <f>'2020_1-2-4_Download'!C151</f>
        <v>Osnabrück  Stadt</v>
      </c>
      <c r="C3990" s="147" t="str">
        <f>'2020_1-2-4_Download'!$L$8</f>
        <v>Syrien</v>
      </c>
      <c r="D3990" s="5" t="s">
        <v>181</v>
      </c>
      <c r="E3990" s="5" t="str">
        <f t="shared" si="17"/>
        <v>+48,6111111111111</v>
      </c>
      <c r="F3990" s="5">
        <f>'2020_1-2-4_Download'!L151</f>
        <v>48.611111111111114</v>
      </c>
    </row>
    <row r="3991" spans="1:6">
      <c r="A3991" s="5">
        <f>'2020_1-2-4_Download'!D152</f>
        <v>2012</v>
      </c>
      <c r="B3991" s="5" t="str">
        <f>'2020_1-2-4_Download'!C152</f>
        <v>Wilhelmshaven  Stadt</v>
      </c>
      <c r="C3991" s="147" t="str">
        <f>'2020_1-2-4_Download'!$L$8</f>
        <v>Syrien</v>
      </c>
      <c r="D3991" s="5" t="s">
        <v>181</v>
      </c>
      <c r="E3991" s="5">
        <f t="shared" si="17"/>
        <v>-14.285714285714286</v>
      </c>
      <c r="F3991" s="5">
        <f>'2020_1-2-4_Download'!L152</f>
        <v>-14.285714285714286</v>
      </c>
    </row>
    <row r="3992" spans="1:6">
      <c r="A3992" s="5">
        <f>'2020_1-2-4_Download'!D153</f>
        <v>2012</v>
      </c>
      <c r="B3992" s="5" t="str">
        <f>'2020_1-2-4_Download'!C153</f>
        <v>Ammerland</v>
      </c>
      <c r="C3992" s="147" t="str">
        <f>'2020_1-2-4_Download'!$L$8</f>
        <v>Syrien</v>
      </c>
      <c r="D3992" s="5" t="s">
        <v>181</v>
      </c>
      <c r="E3992" s="5" t="str">
        <f t="shared" si="17"/>
        <v>+41,2371134020619</v>
      </c>
      <c r="F3992" s="5">
        <f>'2020_1-2-4_Download'!L153</f>
        <v>41.237113402061858</v>
      </c>
    </row>
    <row r="3993" spans="1:6">
      <c r="A3993" s="5">
        <f>'2020_1-2-4_Download'!D154</f>
        <v>2012</v>
      </c>
      <c r="B3993" s="5" t="str">
        <f>'2020_1-2-4_Download'!C154</f>
        <v>Aurich</v>
      </c>
      <c r="C3993" s="147" t="str">
        <f>'2020_1-2-4_Download'!$L$8</f>
        <v>Syrien</v>
      </c>
      <c r="D3993" s="5" t="s">
        <v>181</v>
      </c>
      <c r="E3993" s="5" t="str">
        <f t="shared" si="17"/>
        <v>+12,6436781609195</v>
      </c>
      <c r="F3993" s="5">
        <f>'2020_1-2-4_Download'!L154</f>
        <v>12.64367816091954</v>
      </c>
    </row>
    <row r="3994" spans="1:6">
      <c r="A3994" s="5">
        <f>'2020_1-2-4_Download'!D155</f>
        <v>2012</v>
      </c>
      <c r="B3994" s="5" t="str">
        <f>'2020_1-2-4_Download'!C155</f>
        <v>Cloppenburg</v>
      </c>
      <c r="C3994" s="147" t="str">
        <f>'2020_1-2-4_Download'!$L$8</f>
        <v>Syrien</v>
      </c>
      <c r="D3994" s="5" t="s">
        <v>181</v>
      </c>
      <c r="E3994" s="5" t="str">
        <f t="shared" si="17"/>
        <v>+50,7246376811594</v>
      </c>
      <c r="F3994" s="5">
        <f>'2020_1-2-4_Download'!L155</f>
        <v>50.724637681159422</v>
      </c>
    </row>
    <row r="3995" spans="1:6">
      <c r="A3995" s="5">
        <f>'2020_1-2-4_Download'!D156</f>
        <v>2012</v>
      </c>
      <c r="B3995" s="5" t="str">
        <f>'2020_1-2-4_Download'!C156</f>
        <v>Emsland</v>
      </c>
      <c r="C3995" s="147" t="str">
        <f>'2020_1-2-4_Download'!$L$8</f>
        <v>Syrien</v>
      </c>
      <c r="D3995" s="5" t="s">
        <v>181</v>
      </c>
      <c r="E3995" s="5" t="str">
        <f t="shared" si="17"/>
        <v>+40,1960784313725</v>
      </c>
      <c r="F3995" s="5">
        <f>'2020_1-2-4_Download'!L156</f>
        <v>40.196078431372548</v>
      </c>
    </row>
    <row r="3996" spans="1:6">
      <c r="A3996" s="5">
        <f>'2020_1-2-4_Download'!D157</f>
        <v>2012</v>
      </c>
      <c r="B3996" s="5" t="str">
        <f>'2020_1-2-4_Download'!C157</f>
        <v>Friesland</v>
      </c>
      <c r="C3996" s="147" t="str">
        <f>'2020_1-2-4_Download'!$L$8</f>
        <v>Syrien</v>
      </c>
      <c r="D3996" s="5" t="s">
        <v>181</v>
      </c>
      <c r="E3996" s="5">
        <f t="shared" si="17"/>
        <v>0</v>
      </c>
      <c r="F3996" s="5">
        <f>'2020_1-2-4_Download'!L157</f>
        <v>0</v>
      </c>
    </row>
    <row r="3997" spans="1:6">
      <c r="A3997" s="5">
        <f>'2020_1-2-4_Download'!D158</f>
        <v>2012</v>
      </c>
      <c r="B3997" s="5" t="str">
        <f>'2020_1-2-4_Download'!C158</f>
        <v>Grafschaft Bentheim</v>
      </c>
      <c r="C3997" s="147" t="str">
        <f>'2020_1-2-4_Download'!$L$8</f>
        <v>Syrien</v>
      </c>
      <c r="D3997" s="5" t="s">
        <v>181</v>
      </c>
      <c r="E3997" s="5">
        <f t="shared" si="17"/>
        <v>-12.371134020618557</v>
      </c>
      <c r="F3997" s="5">
        <f>'2020_1-2-4_Download'!L158</f>
        <v>-12.371134020618557</v>
      </c>
    </row>
    <row r="3998" spans="1:6">
      <c r="A3998" s="5">
        <f>'2020_1-2-4_Download'!D159</f>
        <v>2012</v>
      </c>
      <c r="B3998" s="5" t="str">
        <f>'2020_1-2-4_Download'!C159</f>
        <v>Leer</v>
      </c>
      <c r="C3998" s="147" t="str">
        <f>'2020_1-2-4_Download'!$L$8</f>
        <v>Syrien</v>
      </c>
      <c r="D3998" s="5" t="s">
        <v>181</v>
      </c>
      <c r="E3998" s="5" t="str">
        <f t="shared" si="17"/>
        <v>+23,4234234234234</v>
      </c>
      <c r="F3998" s="5">
        <f>'2020_1-2-4_Download'!L159</f>
        <v>23.423423423423422</v>
      </c>
    </row>
    <row r="3999" spans="1:6">
      <c r="A3999" s="5">
        <f>'2020_1-2-4_Download'!D160</f>
        <v>2012</v>
      </c>
      <c r="B3999" s="5" t="str">
        <f>'2020_1-2-4_Download'!C160</f>
        <v>Oldenburg</v>
      </c>
      <c r="C3999" s="147" t="str">
        <f>'2020_1-2-4_Download'!$L$8</f>
        <v>Syrien</v>
      </c>
      <c r="D3999" s="5" t="s">
        <v>181</v>
      </c>
      <c r="E3999" s="5">
        <f t="shared" si="17"/>
        <v>-10.084033613445378</v>
      </c>
      <c r="F3999" s="5">
        <f>'2020_1-2-4_Download'!L160</f>
        <v>-10.084033613445378</v>
      </c>
    </row>
    <row r="4000" spans="1:6">
      <c r="A4000" s="5">
        <f>'2020_1-2-4_Download'!D161</f>
        <v>2012</v>
      </c>
      <c r="B4000" s="5" t="str">
        <f>'2020_1-2-4_Download'!C161</f>
        <v>Osnabrück</v>
      </c>
      <c r="C4000" s="147" t="str">
        <f>'2020_1-2-4_Download'!$L$8</f>
        <v>Syrien</v>
      </c>
      <c r="D4000" s="5" t="s">
        <v>181</v>
      </c>
      <c r="E4000" s="5" t="str">
        <f t="shared" si="17"/>
        <v>+1,16279069767442</v>
      </c>
      <c r="F4000" s="5">
        <f>'2020_1-2-4_Download'!L161</f>
        <v>1.1627906976744187</v>
      </c>
    </row>
    <row r="4001" spans="1:6">
      <c r="A4001" s="5">
        <f>'2020_1-2-4_Download'!D162</f>
        <v>2012</v>
      </c>
      <c r="B4001" s="5" t="str">
        <f>'2020_1-2-4_Download'!C162</f>
        <v>Vechta</v>
      </c>
      <c r="C4001" s="147" t="str">
        <f>'2020_1-2-4_Download'!$L$8</f>
        <v>Syrien</v>
      </c>
      <c r="D4001" s="5" t="s">
        <v>181</v>
      </c>
      <c r="E4001" s="5" t="str">
        <f t="shared" si="17"/>
        <v>+43,4782608695652</v>
      </c>
      <c r="F4001" s="5">
        <f>'2020_1-2-4_Download'!L162</f>
        <v>43.478260869565219</v>
      </c>
    </row>
    <row r="4002" spans="1:6">
      <c r="A4002" s="5">
        <f>'2020_1-2-4_Download'!D163</f>
        <v>2012</v>
      </c>
      <c r="B4002" s="5" t="str">
        <f>'2020_1-2-4_Download'!C163</f>
        <v>Wesermarsch</v>
      </c>
      <c r="C4002" s="147" t="str">
        <f>'2020_1-2-4_Download'!$L$8</f>
        <v>Syrien</v>
      </c>
      <c r="D4002" s="5" t="s">
        <v>181</v>
      </c>
      <c r="E4002" s="5" t="str">
        <f t="shared" si="17"/>
        <v>+34,8837209302326</v>
      </c>
      <c r="F4002" s="5">
        <f>'2020_1-2-4_Download'!L163</f>
        <v>34.883720930232556</v>
      </c>
    </row>
    <row r="4003" spans="1:6">
      <c r="A4003" s="5">
        <f>'2020_1-2-4_Download'!D164</f>
        <v>2012</v>
      </c>
      <c r="B4003" s="5" t="str">
        <f>'2020_1-2-4_Download'!C164</f>
        <v>Wittmund</v>
      </c>
      <c r="C4003" s="147" t="str">
        <f>'2020_1-2-4_Download'!$L$8</f>
        <v>Syrien</v>
      </c>
      <c r="D4003" s="5" t="s">
        <v>181</v>
      </c>
      <c r="E4003" s="5" t="str">
        <f t="shared" si="17"/>
        <v>+214,285714285714</v>
      </c>
      <c r="F4003" s="5">
        <f>'2020_1-2-4_Download'!L164</f>
        <v>214.28571428571428</v>
      </c>
    </row>
    <row r="4004" spans="1:6">
      <c r="A4004" s="5">
        <f>'2020_1-2-4_Download'!D165</f>
        <v>2012</v>
      </c>
      <c r="B4004" s="5" t="str">
        <f>'2020_1-2-4_Download'!C165</f>
        <v>Statistische Region Weser-Ems</v>
      </c>
      <c r="C4004" s="147" t="str">
        <f>'2020_1-2-4_Download'!$L$8</f>
        <v>Syrien</v>
      </c>
      <c r="D4004" s="5" t="s">
        <v>181</v>
      </c>
      <c r="E4004" s="5" t="str">
        <f t="shared" si="17"/>
        <v>+26,8608414239482</v>
      </c>
      <c r="F4004" s="5">
        <f>'2020_1-2-4_Download'!L165</f>
        <v>26.860841423948219</v>
      </c>
    </row>
    <row r="4005" spans="1:6">
      <c r="A4005" s="5">
        <f>'2020_1-2-4_Download'!D166</f>
        <v>2012</v>
      </c>
      <c r="B4005" s="5" t="str">
        <f>'2020_1-2-4_Download'!C166</f>
        <v>Niedersachsen</v>
      </c>
      <c r="C4005" s="147" t="str">
        <f>'2020_1-2-4_Download'!$L$8</f>
        <v>Syrien</v>
      </c>
      <c r="D4005" s="5" t="s">
        <v>181</v>
      </c>
      <c r="E4005" s="5" t="str">
        <f t="shared" si="17"/>
        <v>+31,916452913155</v>
      </c>
      <c r="F4005" s="5">
        <f>'2020_1-2-4_Download'!L166</f>
        <v>31.916452913155002</v>
      </c>
    </row>
    <row r="4006" spans="1:6">
      <c r="A4006" s="5">
        <f>'2020_1-2-4_Download'!D167</f>
        <v>2013</v>
      </c>
      <c r="B4006" s="5" t="str">
        <f>'2020_1-2-4_Download'!C167</f>
        <v>Braunschweig  Stadt</v>
      </c>
      <c r="C4006" s="147" t="str">
        <f>'2020_1-2-4_Download'!$L$8</f>
        <v>Syrien</v>
      </c>
      <c r="D4006" s="5" t="s">
        <v>181</v>
      </c>
      <c r="E4006" s="5" t="str">
        <f t="shared" si="17"/>
        <v>+27,8688524590164</v>
      </c>
      <c r="F4006" s="5">
        <f>'2020_1-2-4_Download'!L167</f>
        <v>27.868852459016395</v>
      </c>
    </row>
    <row r="4007" spans="1:6">
      <c r="A4007" s="5">
        <f>'2020_1-2-4_Download'!D168</f>
        <v>2013</v>
      </c>
      <c r="B4007" s="5" t="str">
        <f>'2020_1-2-4_Download'!C168</f>
        <v>Salzgitter  Stadt</v>
      </c>
      <c r="C4007" s="147" t="str">
        <f>'2020_1-2-4_Download'!$L$8</f>
        <v>Syrien</v>
      </c>
      <c r="D4007" s="5" t="s">
        <v>181</v>
      </c>
      <c r="E4007" s="5" t="str">
        <f t="shared" si="17"/>
        <v>+341,304347826087</v>
      </c>
      <c r="F4007" s="5">
        <f>'2020_1-2-4_Download'!L168</f>
        <v>341.30434782608694</v>
      </c>
    </row>
    <row r="4008" spans="1:6">
      <c r="A4008" s="5">
        <f>'2020_1-2-4_Download'!D169</f>
        <v>2013</v>
      </c>
      <c r="B4008" s="5" t="str">
        <f>'2020_1-2-4_Download'!C169</f>
        <v>Wolfsburg  Stadt</v>
      </c>
      <c r="C4008" s="147" t="str">
        <f>'2020_1-2-4_Download'!$L$8</f>
        <v>Syrien</v>
      </c>
      <c r="D4008" s="5" t="s">
        <v>181</v>
      </c>
      <c r="E4008" s="5" t="str">
        <f t="shared" si="17"/>
        <v>+152,678571428571</v>
      </c>
      <c r="F4008" s="5">
        <f>'2020_1-2-4_Download'!L169</f>
        <v>152.67857142857142</v>
      </c>
    </row>
    <row r="4009" spans="1:6">
      <c r="A4009" s="5">
        <f>'2020_1-2-4_Download'!D170</f>
        <v>2013</v>
      </c>
      <c r="B4009" s="5" t="str">
        <f>'2020_1-2-4_Download'!C170</f>
        <v>Gifhorn</v>
      </c>
      <c r="C4009" s="147" t="str">
        <f>'2020_1-2-4_Download'!$L$8</f>
        <v>Syrien</v>
      </c>
      <c r="D4009" s="5" t="s">
        <v>181</v>
      </c>
      <c r="E4009" s="5" t="str">
        <f t="shared" si="17"/>
        <v>+52,4590163934426</v>
      </c>
      <c r="F4009" s="5">
        <f>'2020_1-2-4_Download'!L170</f>
        <v>52.459016393442624</v>
      </c>
    </row>
    <row r="4010" spans="1:6">
      <c r="A4010" s="5">
        <f>'2020_1-2-4_Download'!D171</f>
        <v>2013</v>
      </c>
      <c r="B4010" s="5" t="str">
        <f>'2020_1-2-4_Download'!C171</f>
        <v>Goslar</v>
      </c>
      <c r="C4010" s="147" t="str">
        <f>'2020_1-2-4_Download'!$L$8</f>
        <v>Syrien</v>
      </c>
      <c r="D4010" s="5" t="s">
        <v>181</v>
      </c>
      <c r="E4010" s="5" t="str">
        <f t="shared" si="17"/>
        <v>+168,965517241379</v>
      </c>
      <c r="F4010" s="5">
        <f>'2020_1-2-4_Download'!L171</f>
        <v>168.9655172413793</v>
      </c>
    </row>
    <row r="4011" spans="1:6">
      <c r="A4011" s="5">
        <f>'2020_1-2-4_Download'!D172</f>
        <v>2013</v>
      </c>
      <c r="B4011" s="5" t="str">
        <f>'2020_1-2-4_Download'!C172</f>
        <v>Helmstedt</v>
      </c>
      <c r="C4011" s="147" t="str">
        <f>'2020_1-2-4_Download'!$L$8</f>
        <v>Syrien</v>
      </c>
      <c r="D4011" s="5" t="s">
        <v>181</v>
      </c>
      <c r="E4011" s="5" t="str">
        <f t="shared" si="17"/>
        <v>+111,538461538462</v>
      </c>
      <c r="F4011" s="5">
        <f>'2020_1-2-4_Download'!L172</f>
        <v>111.53846153846153</v>
      </c>
    </row>
    <row r="4012" spans="1:6">
      <c r="A4012" s="5">
        <f>'2020_1-2-4_Download'!D173</f>
        <v>2013</v>
      </c>
      <c r="B4012" s="5" t="str">
        <f>'2020_1-2-4_Download'!C173</f>
        <v>Northeim</v>
      </c>
      <c r="C4012" s="147" t="str">
        <f>'2020_1-2-4_Download'!$L$8</f>
        <v>Syrien</v>
      </c>
      <c r="D4012" s="5" t="s">
        <v>181</v>
      </c>
      <c r="E4012" s="5" t="str">
        <f t="shared" si="17"/>
        <v>+36,3636363636364</v>
      </c>
      <c r="F4012" s="5">
        <f>'2020_1-2-4_Download'!L173</f>
        <v>36.363636363636367</v>
      </c>
    </row>
    <row r="4013" spans="1:6">
      <c r="A4013" s="5">
        <f>'2020_1-2-4_Download'!D174</f>
        <v>2013</v>
      </c>
      <c r="B4013" s="5" t="str">
        <f>'2020_1-2-4_Download'!C174</f>
        <v>Peine</v>
      </c>
      <c r="C4013" s="147" t="str">
        <f>'2020_1-2-4_Download'!$L$8</f>
        <v>Syrien</v>
      </c>
      <c r="D4013" s="5" t="s">
        <v>181</v>
      </c>
      <c r="E4013" s="5" t="str">
        <f t="shared" si="17"/>
        <v>+50,4950495049505</v>
      </c>
      <c r="F4013" s="5">
        <f>'2020_1-2-4_Download'!L174</f>
        <v>50.495049504950494</v>
      </c>
    </row>
    <row r="4014" spans="1:6">
      <c r="A4014" s="5">
        <f>'2020_1-2-4_Download'!D175</f>
        <v>2013</v>
      </c>
      <c r="B4014" s="5" t="str">
        <f>'2020_1-2-4_Download'!C175</f>
        <v>Wolfenbüttel</v>
      </c>
      <c r="C4014" s="147" t="str">
        <f>'2020_1-2-4_Download'!$L$8</f>
        <v>Syrien</v>
      </c>
      <c r="D4014" s="5" t="s">
        <v>181</v>
      </c>
      <c r="E4014" s="5" t="str">
        <f t="shared" si="17"/>
        <v>+38,5093167701863</v>
      </c>
      <c r="F4014" s="5">
        <f>'2020_1-2-4_Download'!L175</f>
        <v>38.509316770186338</v>
      </c>
    </row>
    <row r="4015" spans="1:6">
      <c r="A4015" s="5">
        <f>'2020_1-2-4_Download'!D176</f>
        <v>2013</v>
      </c>
      <c r="B4015" s="5" t="str">
        <f>'2020_1-2-4_Download'!C176</f>
        <v>Göttingen</v>
      </c>
      <c r="C4015" s="147" t="str">
        <f>'2020_1-2-4_Download'!$L$8</f>
        <v>Syrien</v>
      </c>
      <c r="D4015" s="5" t="s">
        <v>181</v>
      </c>
      <c r="E4015" s="5" t="str">
        <f t="shared" ref="E4015:E4078" si="18">IF(F4015&gt;0,"+"&amp;F4015,F4015)</f>
        <v>+119,337016574586</v>
      </c>
      <c r="F4015" s="5">
        <f>'2020_1-2-4_Download'!L176</f>
        <v>119.33701657458563</v>
      </c>
    </row>
    <row r="4016" spans="1:6">
      <c r="A4016" s="5">
        <f>'2020_1-2-4_Download'!D177</f>
        <v>2013</v>
      </c>
      <c r="B4016" s="5" t="str">
        <f>'2020_1-2-4_Download'!C177</f>
        <v>Statistische Region Braunschweig</v>
      </c>
      <c r="C4016" s="147" t="str">
        <f>'2020_1-2-4_Download'!$L$8</f>
        <v>Syrien</v>
      </c>
      <c r="D4016" s="5" t="s">
        <v>181</v>
      </c>
      <c r="E4016" s="5" t="str">
        <f t="shared" si="18"/>
        <v>+87,84046692607</v>
      </c>
      <c r="F4016" s="5">
        <f>'2020_1-2-4_Download'!L177</f>
        <v>87.840466926070036</v>
      </c>
    </row>
    <row r="4017" spans="1:6">
      <c r="A4017" s="5">
        <f>'2020_1-2-4_Download'!D178</f>
        <v>2013</v>
      </c>
      <c r="B4017" s="5" t="str">
        <f>'2020_1-2-4_Download'!C178</f>
        <v>Hannover  Region</v>
      </c>
      <c r="C4017" s="147" t="str">
        <f>'2020_1-2-4_Download'!$L$8</f>
        <v>Syrien</v>
      </c>
      <c r="D4017" s="5" t="s">
        <v>181</v>
      </c>
      <c r="E4017" s="5" t="str">
        <f t="shared" si="18"/>
        <v>+104,294478527607</v>
      </c>
      <c r="F4017" s="5">
        <f>'2020_1-2-4_Download'!L178</f>
        <v>104.29447852760737</v>
      </c>
    </row>
    <row r="4018" spans="1:6">
      <c r="A4018" s="5">
        <f>'2020_1-2-4_Download'!D179</f>
        <v>2013</v>
      </c>
      <c r="B4018" s="5" t="str">
        <f>'2020_1-2-4_Download'!C179</f>
        <v>dav. Hannover  Lhst.</v>
      </c>
      <c r="C4018" s="147" t="str">
        <f>'2020_1-2-4_Download'!$L$8</f>
        <v>Syrien</v>
      </c>
      <c r="D4018" s="5" t="s">
        <v>181</v>
      </c>
      <c r="E4018" s="5" t="str">
        <f t="shared" si="18"/>
        <v>+71,7054263565891</v>
      </c>
      <c r="F4018" s="5">
        <f>'2020_1-2-4_Download'!L179</f>
        <v>71.705426356589143</v>
      </c>
    </row>
    <row r="4019" spans="1:6">
      <c r="A4019" s="5">
        <f>'2020_1-2-4_Download'!D180</f>
        <v>2013</v>
      </c>
      <c r="B4019" s="5" t="str">
        <f>'2020_1-2-4_Download'!C180</f>
        <v>dav. Hannover  Umland</v>
      </c>
      <c r="C4019" s="147" t="str">
        <f>'2020_1-2-4_Download'!$L$8</f>
        <v>Syrien</v>
      </c>
      <c r="D4019" s="5" t="s">
        <v>181</v>
      </c>
      <c r="E4019" s="5" t="str">
        <f t="shared" si="18"/>
        <v>+140,692640692641</v>
      </c>
      <c r="F4019" s="5">
        <f>'2020_1-2-4_Download'!L180</f>
        <v>140.69264069264068</v>
      </c>
    </row>
    <row r="4020" spans="1:6">
      <c r="A4020" s="5">
        <f>'2020_1-2-4_Download'!D181</f>
        <v>2013</v>
      </c>
      <c r="B4020" s="5" t="str">
        <f>'2020_1-2-4_Download'!C181</f>
        <v>Diepholz</v>
      </c>
      <c r="C4020" s="147" t="str">
        <f>'2020_1-2-4_Download'!$L$8</f>
        <v>Syrien</v>
      </c>
      <c r="D4020" s="5" t="s">
        <v>181</v>
      </c>
      <c r="E4020" s="5" t="str">
        <f t="shared" si="18"/>
        <v>+150,413223140496</v>
      </c>
      <c r="F4020" s="5">
        <f>'2020_1-2-4_Download'!L181</f>
        <v>150.41322314049586</v>
      </c>
    </row>
    <row r="4021" spans="1:6">
      <c r="A4021" s="5">
        <f>'2020_1-2-4_Download'!D182</f>
        <v>2013</v>
      </c>
      <c r="B4021" s="5" t="str">
        <f>'2020_1-2-4_Download'!C182</f>
        <v>Hameln-Pyrmont</v>
      </c>
      <c r="C4021" s="147" t="str">
        <f>'2020_1-2-4_Download'!$L$8</f>
        <v>Syrien</v>
      </c>
      <c r="D4021" s="5" t="s">
        <v>181</v>
      </c>
      <c r="E4021" s="5" t="str">
        <f t="shared" si="18"/>
        <v>+61,2676056338028</v>
      </c>
      <c r="F4021" s="5">
        <f>'2020_1-2-4_Download'!L182</f>
        <v>61.267605633802816</v>
      </c>
    </row>
    <row r="4022" spans="1:6">
      <c r="A4022" s="5">
        <f>'2020_1-2-4_Download'!D183</f>
        <v>2013</v>
      </c>
      <c r="B4022" s="5" t="str">
        <f>'2020_1-2-4_Download'!C183</f>
        <v>Hildesheim</v>
      </c>
      <c r="C4022" s="147" t="str">
        <f>'2020_1-2-4_Download'!$L$8</f>
        <v>Syrien</v>
      </c>
      <c r="D4022" s="5" t="s">
        <v>181</v>
      </c>
      <c r="E4022" s="5" t="str">
        <f t="shared" si="18"/>
        <v>+59,5890410958904</v>
      </c>
      <c r="F4022" s="5">
        <f>'2020_1-2-4_Download'!L183</f>
        <v>59.589041095890408</v>
      </c>
    </row>
    <row r="4023" spans="1:6">
      <c r="A4023" s="5">
        <f>'2020_1-2-4_Download'!D184</f>
        <v>2013</v>
      </c>
      <c r="B4023" s="5" t="str">
        <f>'2020_1-2-4_Download'!C184</f>
        <v>Holzminden</v>
      </c>
      <c r="C4023" s="147" t="str">
        <f>'2020_1-2-4_Download'!$L$8</f>
        <v>Syrien</v>
      </c>
      <c r="D4023" s="5" t="s">
        <v>181</v>
      </c>
      <c r="E4023" s="5" t="str">
        <f t="shared" si="18"/>
        <v>+323,076923076923</v>
      </c>
      <c r="F4023" s="5">
        <f>'2020_1-2-4_Download'!L184</f>
        <v>323.07692307692309</v>
      </c>
    </row>
    <row r="4024" spans="1:6">
      <c r="A4024" s="5">
        <f>'2020_1-2-4_Download'!D185</f>
        <v>2013</v>
      </c>
      <c r="B4024" s="5" t="str">
        <f>'2020_1-2-4_Download'!C185</f>
        <v>Nienburg (Weser)</v>
      </c>
      <c r="C4024" s="147" t="str">
        <f>'2020_1-2-4_Download'!$L$8</f>
        <v>Syrien</v>
      </c>
      <c r="D4024" s="5" t="s">
        <v>181</v>
      </c>
      <c r="E4024" s="5" t="str">
        <f t="shared" si="18"/>
        <v>+39,8791540785498</v>
      </c>
      <c r="F4024" s="5">
        <f>'2020_1-2-4_Download'!L185</f>
        <v>39.879154078549846</v>
      </c>
    </row>
    <row r="4025" spans="1:6">
      <c r="A4025" s="5">
        <f>'2020_1-2-4_Download'!D186</f>
        <v>2013</v>
      </c>
      <c r="B4025" s="5" t="str">
        <f>'2020_1-2-4_Download'!C186</f>
        <v>Schaumburg</v>
      </c>
      <c r="C4025" s="147" t="str">
        <f>'2020_1-2-4_Download'!$L$8</f>
        <v>Syrien</v>
      </c>
      <c r="D4025" s="5" t="s">
        <v>181</v>
      </c>
      <c r="E4025" s="5" t="str">
        <f t="shared" si="18"/>
        <v>+7,18954248366013</v>
      </c>
      <c r="F4025" s="5">
        <f>'2020_1-2-4_Download'!L186</f>
        <v>7.1895424836601309</v>
      </c>
    </row>
    <row r="4026" spans="1:6">
      <c r="A4026" s="5">
        <f>'2020_1-2-4_Download'!D187</f>
        <v>2013</v>
      </c>
      <c r="B4026" s="5" t="str">
        <f>'2020_1-2-4_Download'!C187</f>
        <v>Statistische Region Hannover</v>
      </c>
      <c r="C4026" s="147" t="str">
        <f>'2020_1-2-4_Download'!$L$8</f>
        <v>Syrien</v>
      </c>
      <c r="D4026" s="5" t="s">
        <v>181</v>
      </c>
      <c r="E4026" s="5" t="str">
        <f t="shared" si="18"/>
        <v>+82,7214880078316</v>
      </c>
      <c r="F4026" s="5">
        <f>'2020_1-2-4_Download'!L187</f>
        <v>82.721488007831624</v>
      </c>
    </row>
    <row r="4027" spans="1:6">
      <c r="A4027" s="5">
        <f>'2020_1-2-4_Download'!D188</f>
        <v>2013</v>
      </c>
      <c r="B4027" s="5" t="str">
        <f>'2020_1-2-4_Download'!C188</f>
        <v>Celle</v>
      </c>
      <c r="C4027" s="147" t="str">
        <f>'2020_1-2-4_Download'!$L$8</f>
        <v>Syrien</v>
      </c>
      <c r="D4027" s="5" t="s">
        <v>181</v>
      </c>
      <c r="E4027" s="5" t="str">
        <f t="shared" si="18"/>
        <v>+104,132231404959</v>
      </c>
      <c r="F4027" s="5">
        <f>'2020_1-2-4_Download'!L188</f>
        <v>104.13223140495867</v>
      </c>
    </row>
    <row r="4028" spans="1:6">
      <c r="A4028" s="5">
        <f>'2020_1-2-4_Download'!D189</f>
        <v>2013</v>
      </c>
      <c r="B4028" s="5" t="str">
        <f>'2020_1-2-4_Download'!C189</f>
        <v>Cuxhaven</v>
      </c>
      <c r="C4028" s="147" t="str">
        <f>'2020_1-2-4_Download'!$L$8</f>
        <v>Syrien</v>
      </c>
      <c r="D4028" s="5" t="s">
        <v>181</v>
      </c>
      <c r="E4028" s="5">
        <f t="shared" si="18"/>
        <v>0</v>
      </c>
      <c r="F4028" s="5">
        <f>'2020_1-2-4_Download'!L189</f>
        <v>0</v>
      </c>
    </row>
    <row r="4029" spans="1:6">
      <c r="A4029" s="5">
        <f>'2020_1-2-4_Download'!D190</f>
        <v>2013</v>
      </c>
      <c r="B4029" s="5" t="str">
        <f>'2020_1-2-4_Download'!C190</f>
        <v>Harburg</v>
      </c>
      <c r="C4029" s="147" t="str">
        <f>'2020_1-2-4_Download'!$L$8</f>
        <v>Syrien</v>
      </c>
      <c r="D4029" s="5" t="s">
        <v>181</v>
      </c>
      <c r="E4029" s="5" t="str">
        <f t="shared" si="18"/>
        <v>+22,9166666666667</v>
      </c>
      <c r="F4029" s="5">
        <f>'2020_1-2-4_Download'!L190</f>
        <v>22.916666666666668</v>
      </c>
    </row>
    <row r="4030" spans="1:6">
      <c r="A4030" s="5">
        <f>'2020_1-2-4_Download'!D191</f>
        <v>2013</v>
      </c>
      <c r="B4030" s="5" t="str">
        <f>'2020_1-2-4_Download'!C191</f>
        <v>Lüchow-Dannenberg</v>
      </c>
      <c r="C4030" s="147" t="str">
        <f>'2020_1-2-4_Download'!$L$8</f>
        <v>Syrien</v>
      </c>
      <c r="D4030" s="5" t="s">
        <v>181</v>
      </c>
      <c r="E4030" s="5" t="str">
        <f t="shared" si="18"/>
        <v>+314,285714285714</v>
      </c>
      <c r="F4030" s="5">
        <f>'2020_1-2-4_Download'!L191</f>
        <v>314.28571428571428</v>
      </c>
    </row>
    <row r="4031" spans="1:6">
      <c r="A4031" s="5">
        <f>'2020_1-2-4_Download'!D192</f>
        <v>2013</v>
      </c>
      <c r="B4031" s="5" t="str">
        <f>'2020_1-2-4_Download'!C192</f>
        <v>Lüneburg</v>
      </c>
      <c r="C4031" s="147" t="str">
        <f>'2020_1-2-4_Download'!$L$8</f>
        <v>Syrien</v>
      </c>
      <c r="D4031" s="5" t="s">
        <v>181</v>
      </c>
      <c r="E4031" s="5" t="str">
        <f t="shared" si="18"/>
        <v>+12,8205128205128</v>
      </c>
      <c r="F4031" s="5">
        <f>'2020_1-2-4_Download'!L192</f>
        <v>12.820512820512821</v>
      </c>
    </row>
    <row r="4032" spans="1:6">
      <c r="A4032" s="5">
        <f>'2020_1-2-4_Download'!D193</f>
        <v>2013</v>
      </c>
      <c r="B4032" s="5" t="str">
        <f>'2020_1-2-4_Download'!C193</f>
        <v>Osterholz</v>
      </c>
      <c r="C4032" s="147" t="str">
        <f>'2020_1-2-4_Download'!$L$8</f>
        <v>Syrien</v>
      </c>
      <c r="D4032" s="5" t="s">
        <v>181</v>
      </c>
      <c r="E4032" s="5" t="str">
        <f t="shared" si="18"/>
        <v>+10,8433734939759</v>
      </c>
      <c r="F4032" s="5">
        <f>'2020_1-2-4_Download'!L193</f>
        <v>10.843373493975903</v>
      </c>
    </row>
    <row r="4033" spans="1:6">
      <c r="A4033" s="5">
        <f>'2020_1-2-4_Download'!D194</f>
        <v>2013</v>
      </c>
      <c r="B4033" s="5" t="str">
        <f>'2020_1-2-4_Download'!C194</f>
        <v>Rotenburg (Wümme)</v>
      </c>
      <c r="C4033" s="147" t="str">
        <f>'2020_1-2-4_Download'!$L$8</f>
        <v>Syrien</v>
      </c>
      <c r="D4033" s="5" t="s">
        <v>181</v>
      </c>
      <c r="E4033" s="5" t="str">
        <f t="shared" si="18"/>
        <v>+102,325581395349</v>
      </c>
      <c r="F4033" s="5">
        <f>'2020_1-2-4_Download'!L194</f>
        <v>102.32558139534883</v>
      </c>
    </row>
    <row r="4034" spans="1:6">
      <c r="A4034" s="5">
        <f>'2020_1-2-4_Download'!D195</f>
        <v>2013</v>
      </c>
      <c r="B4034" s="5" t="str">
        <f>'2020_1-2-4_Download'!C195</f>
        <v>Heidekreis</v>
      </c>
      <c r="C4034" s="147" t="str">
        <f>'2020_1-2-4_Download'!$L$8</f>
        <v>Syrien</v>
      </c>
      <c r="D4034" s="5" t="s">
        <v>181</v>
      </c>
      <c r="E4034" s="5" t="str">
        <f t="shared" si="18"/>
        <v>+104,395604395604</v>
      </c>
      <c r="F4034" s="5">
        <f>'2020_1-2-4_Download'!L195</f>
        <v>104.39560439560439</v>
      </c>
    </row>
    <row r="4035" spans="1:6">
      <c r="A4035" s="5">
        <f>'2020_1-2-4_Download'!D196</f>
        <v>2013</v>
      </c>
      <c r="B4035" s="5" t="str">
        <f>'2020_1-2-4_Download'!C196</f>
        <v>Stade</v>
      </c>
      <c r="C4035" s="147" t="str">
        <f>'2020_1-2-4_Download'!$L$8</f>
        <v>Syrien</v>
      </c>
      <c r="D4035" s="5" t="s">
        <v>181</v>
      </c>
      <c r="E4035" s="5" t="str">
        <f t="shared" si="18"/>
        <v>+15,7142857142857</v>
      </c>
      <c r="F4035" s="5">
        <f>'2020_1-2-4_Download'!L196</f>
        <v>15.714285714285714</v>
      </c>
    </row>
    <row r="4036" spans="1:6">
      <c r="A4036" s="5">
        <f>'2020_1-2-4_Download'!D197</f>
        <v>2013</v>
      </c>
      <c r="B4036" s="5" t="str">
        <f>'2020_1-2-4_Download'!C197</f>
        <v>Uelzen</v>
      </c>
      <c r="C4036" s="147" t="str">
        <f>'2020_1-2-4_Download'!$L$8</f>
        <v>Syrien</v>
      </c>
      <c r="D4036" s="5" t="s">
        <v>181</v>
      </c>
      <c r="E4036" s="5" t="str">
        <f t="shared" si="18"/>
        <v>+117,647058823529</v>
      </c>
      <c r="F4036" s="5">
        <f>'2020_1-2-4_Download'!L197</f>
        <v>117.64705882352941</v>
      </c>
    </row>
    <row r="4037" spans="1:6">
      <c r="A4037" s="5">
        <f>'2020_1-2-4_Download'!D198</f>
        <v>2013</v>
      </c>
      <c r="B4037" s="5" t="str">
        <f>'2020_1-2-4_Download'!C198</f>
        <v>Verden</v>
      </c>
      <c r="C4037" s="147" t="str">
        <f>'2020_1-2-4_Download'!$L$8</f>
        <v>Syrien</v>
      </c>
      <c r="D4037" s="5" t="s">
        <v>181</v>
      </c>
      <c r="E4037" s="5" t="str">
        <f t="shared" si="18"/>
        <v>+122,58064516129</v>
      </c>
      <c r="F4037" s="5">
        <f>'2020_1-2-4_Download'!L198</f>
        <v>122.58064516129032</v>
      </c>
    </row>
    <row r="4038" spans="1:6">
      <c r="A4038" s="5">
        <f>'2020_1-2-4_Download'!D199</f>
        <v>2013</v>
      </c>
      <c r="B4038" s="5" t="str">
        <f>'2020_1-2-4_Download'!C199</f>
        <v>Statistische Region Lüneburg</v>
      </c>
      <c r="C4038" s="147" t="str">
        <f>'2020_1-2-4_Download'!$L$8</f>
        <v>Syrien</v>
      </c>
      <c r="D4038" s="5" t="s">
        <v>181</v>
      </c>
      <c r="E4038" s="5" t="str">
        <f t="shared" si="18"/>
        <v>+59,144893111639</v>
      </c>
      <c r="F4038" s="5">
        <f>'2020_1-2-4_Download'!L199</f>
        <v>59.144893111638957</v>
      </c>
    </row>
    <row r="4039" spans="1:6">
      <c r="A4039" s="5">
        <f>'2020_1-2-4_Download'!D200</f>
        <v>2013</v>
      </c>
      <c r="B4039" s="5" t="str">
        <f>'2020_1-2-4_Download'!C200</f>
        <v>Delmenhorst  Stadt</v>
      </c>
      <c r="C4039" s="147" t="str">
        <f>'2020_1-2-4_Download'!$L$8</f>
        <v>Syrien</v>
      </c>
      <c r="D4039" s="5" t="s">
        <v>181</v>
      </c>
      <c r="E4039" s="5" t="str">
        <f t="shared" si="18"/>
        <v>+8,65384615384615</v>
      </c>
      <c r="F4039" s="5">
        <f>'2020_1-2-4_Download'!L200</f>
        <v>8.6538461538461533</v>
      </c>
    </row>
    <row r="4040" spans="1:6">
      <c r="A4040" s="5">
        <f>'2020_1-2-4_Download'!D201</f>
        <v>2013</v>
      </c>
      <c r="B4040" s="5" t="str">
        <f>'2020_1-2-4_Download'!C201</f>
        <v>Emden  Stadt</v>
      </c>
      <c r="C4040" s="147" t="str">
        <f>'2020_1-2-4_Download'!$L$8</f>
        <v>Syrien</v>
      </c>
      <c r="D4040" s="5" t="s">
        <v>181</v>
      </c>
      <c r="E4040" s="5" t="str">
        <f t="shared" si="18"/>
        <v>+4500</v>
      </c>
      <c r="F4040" s="5">
        <f>'2020_1-2-4_Download'!L201</f>
        <v>4500</v>
      </c>
    </row>
    <row r="4041" spans="1:6">
      <c r="A4041" s="5">
        <f>'2020_1-2-4_Download'!D202</f>
        <v>2013</v>
      </c>
      <c r="B4041" s="5" t="str">
        <f>'2020_1-2-4_Download'!C202</f>
        <v>Oldenburg(Oldb)  Stadt</v>
      </c>
      <c r="C4041" s="147" t="str">
        <f>'2020_1-2-4_Download'!$L$8</f>
        <v>Syrien</v>
      </c>
      <c r="D4041" s="5" t="s">
        <v>181</v>
      </c>
      <c r="E4041" s="5" t="str">
        <f t="shared" si="18"/>
        <v>+183,695652173913</v>
      </c>
      <c r="F4041" s="5">
        <f>'2020_1-2-4_Download'!L202</f>
        <v>183.69565217391303</v>
      </c>
    </row>
    <row r="4042" spans="1:6">
      <c r="A4042" s="5">
        <f>'2020_1-2-4_Download'!D203</f>
        <v>2013</v>
      </c>
      <c r="B4042" s="5" t="str">
        <f>'2020_1-2-4_Download'!C203</f>
        <v>Osnabrück  Stadt</v>
      </c>
      <c r="C4042" s="147" t="str">
        <f>'2020_1-2-4_Download'!$L$8</f>
        <v>Syrien</v>
      </c>
      <c r="D4042" s="5" t="s">
        <v>181</v>
      </c>
      <c r="E4042" s="5" t="str">
        <f t="shared" si="18"/>
        <v>+211,111111111111</v>
      </c>
      <c r="F4042" s="5">
        <f>'2020_1-2-4_Download'!L203</f>
        <v>211.11111111111111</v>
      </c>
    </row>
    <row r="4043" spans="1:6">
      <c r="A4043" s="5">
        <f>'2020_1-2-4_Download'!D204</f>
        <v>2013</v>
      </c>
      <c r="B4043" s="5" t="str">
        <f>'2020_1-2-4_Download'!C204</f>
        <v>Wilhelmshaven  Stadt</v>
      </c>
      <c r="C4043" s="147" t="str">
        <f>'2020_1-2-4_Download'!$L$8</f>
        <v>Syrien</v>
      </c>
      <c r="D4043" s="5" t="s">
        <v>181</v>
      </c>
      <c r="E4043" s="5" t="str">
        <f t="shared" si="18"/>
        <v>+10,7142857142857</v>
      </c>
      <c r="F4043" s="5">
        <f>'2020_1-2-4_Download'!L204</f>
        <v>10.714285714285714</v>
      </c>
    </row>
    <row r="4044" spans="1:6">
      <c r="A4044" s="5">
        <f>'2020_1-2-4_Download'!D205</f>
        <v>2013</v>
      </c>
      <c r="B4044" s="5" t="str">
        <f>'2020_1-2-4_Download'!C205</f>
        <v>Ammerland</v>
      </c>
      <c r="C4044" s="147" t="str">
        <f>'2020_1-2-4_Download'!$L$8</f>
        <v>Syrien</v>
      </c>
      <c r="D4044" s="5" t="s">
        <v>181</v>
      </c>
      <c r="E4044" s="5" t="str">
        <f t="shared" si="18"/>
        <v>+52,5773195876289</v>
      </c>
      <c r="F4044" s="5">
        <f>'2020_1-2-4_Download'!L205</f>
        <v>52.577319587628864</v>
      </c>
    </row>
    <row r="4045" spans="1:6">
      <c r="A4045" s="5">
        <f>'2020_1-2-4_Download'!D206</f>
        <v>2013</v>
      </c>
      <c r="B4045" s="5" t="str">
        <f>'2020_1-2-4_Download'!C206</f>
        <v>Aurich</v>
      </c>
      <c r="C4045" s="147" t="str">
        <f>'2020_1-2-4_Download'!$L$8</f>
        <v>Syrien</v>
      </c>
      <c r="D4045" s="5" t="s">
        <v>181</v>
      </c>
      <c r="E4045" s="5" t="str">
        <f t="shared" si="18"/>
        <v>+67,816091954023</v>
      </c>
      <c r="F4045" s="5">
        <f>'2020_1-2-4_Download'!L206</f>
        <v>67.816091954022994</v>
      </c>
    </row>
    <row r="4046" spans="1:6">
      <c r="A4046" s="5">
        <f>'2020_1-2-4_Download'!D207</f>
        <v>2013</v>
      </c>
      <c r="B4046" s="5" t="str">
        <f>'2020_1-2-4_Download'!C207</f>
        <v>Cloppenburg</v>
      </c>
      <c r="C4046" s="147" t="str">
        <f>'2020_1-2-4_Download'!$L$8</f>
        <v>Syrien</v>
      </c>
      <c r="D4046" s="5" t="s">
        <v>181</v>
      </c>
      <c r="E4046" s="5" t="str">
        <f t="shared" si="18"/>
        <v>+67,3913043478261</v>
      </c>
      <c r="F4046" s="5">
        <f>'2020_1-2-4_Download'!L207</f>
        <v>67.391304347826093</v>
      </c>
    </row>
    <row r="4047" spans="1:6">
      <c r="A4047" s="5">
        <f>'2020_1-2-4_Download'!D208</f>
        <v>2013</v>
      </c>
      <c r="B4047" s="5" t="str">
        <f>'2020_1-2-4_Download'!C208</f>
        <v>Emsland</v>
      </c>
      <c r="C4047" s="147" t="str">
        <f>'2020_1-2-4_Download'!$L$8</f>
        <v>Syrien</v>
      </c>
      <c r="D4047" s="5" t="s">
        <v>181</v>
      </c>
      <c r="E4047" s="5" t="str">
        <f t="shared" si="18"/>
        <v>+68,6274509803922</v>
      </c>
      <c r="F4047" s="5">
        <f>'2020_1-2-4_Download'!L208</f>
        <v>68.627450980392155</v>
      </c>
    </row>
    <row r="4048" spans="1:6">
      <c r="A4048" s="5">
        <f>'2020_1-2-4_Download'!D209</f>
        <v>2013</v>
      </c>
      <c r="B4048" s="5" t="str">
        <f>'2020_1-2-4_Download'!C209</f>
        <v>Friesland</v>
      </c>
      <c r="C4048" s="147" t="str">
        <f>'2020_1-2-4_Download'!$L$8</f>
        <v>Syrien</v>
      </c>
      <c r="D4048" s="5" t="s">
        <v>181</v>
      </c>
      <c r="E4048" s="5" t="str">
        <f t="shared" si="18"/>
        <v>+22,5</v>
      </c>
      <c r="F4048" s="5">
        <f>'2020_1-2-4_Download'!L209</f>
        <v>22.5</v>
      </c>
    </row>
    <row r="4049" spans="1:6">
      <c r="A4049" s="5">
        <f>'2020_1-2-4_Download'!D210</f>
        <v>2013</v>
      </c>
      <c r="B4049" s="5" t="str">
        <f>'2020_1-2-4_Download'!C210</f>
        <v>Grafschaft Bentheim</v>
      </c>
      <c r="C4049" s="147" t="str">
        <f>'2020_1-2-4_Download'!$L$8</f>
        <v>Syrien</v>
      </c>
      <c r="D4049" s="5" t="s">
        <v>181</v>
      </c>
      <c r="E4049" s="5" t="str">
        <f t="shared" si="18"/>
        <v>+2,06185567010309</v>
      </c>
      <c r="F4049" s="5">
        <f>'2020_1-2-4_Download'!L210</f>
        <v>2.0618556701030926</v>
      </c>
    </row>
    <row r="4050" spans="1:6">
      <c r="A4050" s="5">
        <f>'2020_1-2-4_Download'!D211</f>
        <v>2013</v>
      </c>
      <c r="B4050" s="5" t="str">
        <f>'2020_1-2-4_Download'!C211</f>
        <v>Leer</v>
      </c>
      <c r="C4050" s="147" t="str">
        <f>'2020_1-2-4_Download'!$L$8</f>
        <v>Syrien</v>
      </c>
      <c r="D4050" s="5" t="s">
        <v>181</v>
      </c>
      <c r="E4050" s="5" t="str">
        <f t="shared" si="18"/>
        <v>+45,9459459459459</v>
      </c>
      <c r="F4050" s="5">
        <f>'2020_1-2-4_Download'!L211</f>
        <v>45.945945945945944</v>
      </c>
    </row>
    <row r="4051" spans="1:6">
      <c r="A4051" s="5">
        <f>'2020_1-2-4_Download'!D212</f>
        <v>2013</v>
      </c>
      <c r="B4051" s="5" t="str">
        <f>'2020_1-2-4_Download'!C212</f>
        <v>Oldenburg</v>
      </c>
      <c r="C4051" s="147" t="str">
        <f>'2020_1-2-4_Download'!$L$8</f>
        <v>Syrien</v>
      </c>
      <c r="D4051" s="5" t="s">
        <v>181</v>
      </c>
      <c r="E4051" s="5" t="str">
        <f t="shared" si="18"/>
        <v>+13,4453781512605</v>
      </c>
      <c r="F4051" s="5">
        <f>'2020_1-2-4_Download'!L212</f>
        <v>13.445378151260504</v>
      </c>
    </row>
    <row r="4052" spans="1:6">
      <c r="A4052" s="5">
        <f>'2020_1-2-4_Download'!D213</f>
        <v>2013</v>
      </c>
      <c r="B4052" s="5" t="str">
        <f>'2020_1-2-4_Download'!C213</f>
        <v>Osnabrück</v>
      </c>
      <c r="C4052" s="147" t="str">
        <f>'2020_1-2-4_Download'!$L$8</f>
        <v>Syrien</v>
      </c>
      <c r="D4052" s="5" t="s">
        <v>181</v>
      </c>
      <c r="E4052" s="5" t="str">
        <f t="shared" si="18"/>
        <v>+58,1395348837209</v>
      </c>
      <c r="F4052" s="5">
        <f>'2020_1-2-4_Download'!L213</f>
        <v>58.139534883720927</v>
      </c>
    </row>
    <row r="4053" spans="1:6">
      <c r="A4053" s="5">
        <f>'2020_1-2-4_Download'!D214</f>
        <v>2013</v>
      </c>
      <c r="B4053" s="5" t="str">
        <f>'2020_1-2-4_Download'!C214</f>
        <v>Vechta</v>
      </c>
      <c r="C4053" s="147" t="str">
        <f>'2020_1-2-4_Download'!$L$8</f>
        <v>Syrien</v>
      </c>
      <c r="D4053" s="5" t="s">
        <v>181</v>
      </c>
      <c r="E4053" s="5" t="str">
        <f t="shared" si="18"/>
        <v>+79,7101449275362</v>
      </c>
      <c r="F4053" s="5">
        <f>'2020_1-2-4_Download'!L214</f>
        <v>79.710144927536234</v>
      </c>
    </row>
    <row r="4054" spans="1:6">
      <c r="A4054" s="5">
        <f>'2020_1-2-4_Download'!D215</f>
        <v>2013</v>
      </c>
      <c r="B4054" s="5" t="str">
        <f>'2020_1-2-4_Download'!C215</f>
        <v>Wesermarsch</v>
      </c>
      <c r="C4054" s="147" t="str">
        <f>'2020_1-2-4_Download'!$L$8</f>
        <v>Syrien</v>
      </c>
      <c r="D4054" s="5" t="s">
        <v>181</v>
      </c>
      <c r="E4054" s="5" t="str">
        <f t="shared" si="18"/>
        <v>+20,9302325581395</v>
      </c>
      <c r="F4054" s="5">
        <f>'2020_1-2-4_Download'!L215</f>
        <v>20.930232558139537</v>
      </c>
    </row>
    <row r="4055" spans="1:6">
      <c r="A4055" s="5">
        <f>'2020_1-2-4_Download'!D216</f>
        <v>2013</v>
      </c>
      <c r="B4055" s="5" t="str">
        <f>'2020_1-2-4_Download'!C216</f>
        <v>Wittmund</v>
      </c>
      <c r="C4055" s="147" t="str">
        <f>'2020_1-2-4_Download'!$L$8</f>
        <v>Syrien</v>
      </c>
      <c r="D4055" s="5" t="s">
        <v>181</v>
      </c>
      <c r="E4055" s="5" t="str">
        <f t="shared" si="18"/>
        <v>+385,714285714286</v>
      </c>
      <c r="F4055" s="5">
        <f>'2020_1-2-4_Download'!L216</f>
        <v>385.71428571428572</v>
      </c>
    </row>
    <row r="4056" spans="1:6">
      <c r="A4056" s="5">
        <f>'2020_1-2-4_Download'!D217</f>
        <v>2013</v>
      </c>
      <c r="B4056" s="5" t="str">
        <f>'2020_1-2-4_Download'!C217</f>
        <v>Statistische Region Weser-Ems</v>
      </c>
      <c r="C4056" s="147" t="str">
        <f>'2020_1-2-4_Download'!$L$8</f>
        <v>Syrien</v>
      </c>
      <c r="D4056" s="5" t="s">
        <v>181</v>
      </c>
      <c r="E4056" s="5" t="str">
        <f t="shared" si="18"/>
        <v>+66,8608414239482</v>
      </c>
      <c r="F4056" s="5">
        <f>'2020_1-2-4_Download'!L217</f>
        <v>66.860841423948216</v>
      </c>
    </row>
    <row r="4057" spans="1:6">
      <c r="A4057" s="5">
        <f>'2020_1-2-4_Download'!D218</f>
        <v>2013</v>
      </c>
      <c r="B4057" s="5" t="str">
        <f>'2020_1-2-4_Download'!C218</f>
        <v>Niedersachsen</v>
      </c>
      <c r="C4057" s="147" t="str">
        <f>'2020_1-2-4_Download'!$L$8</f>
        <v>Syrien</v>
      </c>
      <c r="D4057" s="5" t="s">
        <v>181</v>
      </c>
      <c r="E4057" s="5" t="str">
        <f t="shared" si="18"/>
        <v>+75,5588127519238</v>
      </c>
      <c r="F4057" s="5">
        <f>'2020_1-2-4_Download'!L218</f>
        <v>75.558812751923782</v>
      </c>
    </row>
    <row r="4058" spans="1:6">
      <c r="A4058" s="5">
        <f>'2020_1-2-4_Download'!D219</f>
        <v>2014</v>
      </c>
      <c r="B4058" s="5" t="str">
        <f>'2020_1-2-4_Download'!C219</f>
        <v>Braunschweig  Stadt</v>
      </c>
      <c r="C4058" s="147" t="str">
        <f>'2020_1-2-4_Download'!$L$8</f>
        <v>Syrien</v>
      </c>
      <c r="D4058" s="5" t="s">
        <v>181</v>
      </c>
      <c r="E4058" s="5" t="str">
        <f t="shared" si="18"/>
        <v>+126,229508196721</v>
      </c>
      <c r="F4058" s="5">
        <f>'2020_1-2-4_Download'!L219</f>
        <v>126.22950819672131</v>
      </c>
    </row>
    <row r="4059" spans="1:6">
      <c r="A4059" s="5">
        <f>'2020_1-2-4_Download'!D220</f>
        <v>2014</v>
      </c>
      <c r="B4059" s="5" t="str">
        <f>'2020_1-2-4_Download'!C220</f>
        <v>Salzgitter  Stadt</v>
      </c>
      <c r="C4059" s="147" t="str">
        <f>'2020_1-2-4_Download'!$L$8</f>
        <v>Syrien</v>
      </c>
      <c r="D4059" s="5" t="s">
        <v>181</v>
      </c>
      <c r="E4059" s="5" t="str">
        <f t="shared" si="18"/>
        <v>+1032,60869565217</v>
      </c>
      <c r="F4059" s="5">
        <f>'2020_1-2-4_Download'!L220</f>
        <v>1032.608695652174</v>
      </c>
    </row>
    <row r="4060" spans="1:6">
      <c r="A4060" s="5">
        <f>'2020_1-2-4_Download'!D221</f>
        <v>2014</v>
      </c>
      <c r="B4060" s="5" t="str">
        <f>'2020_1-2-4_Download'!C221</f>
        <v>Wolfsburg  Stadt</v>
      </c>
      <c r="C4060" s="147" t="str">
        <f>'2020_1-2-4_Download'!$L$8</f>
        <v>Syrien</v>
      </c>
      <c r="D4060" s="5" t="s">
        <v>181</v>
      </c>
      <c r="E4060" s="5" t="str">
        <f t="shared" si="18"/>
        <v>+416,964285714286</v>
      </c>
      <c r="F4060" s="5">
        <f>'2020_1-2-4_Download'!L221</f>
        <v>416.96428571428572</v>
      </c>
    </row>
    <row r="4061" spans="1:6">
      <c r="A4061" s="5">
        <f>'2020_1-2-4_Download'!D222</f>
        <v>2014</v>
      </c>
      <c r="B4061" s="5" t="str">
        <f>'2020_1-2-4_Download'!C222</f>
        <v>Gifhorn</v>
      </c>
      <c r="C4061" s="147" t="str">
        <f>'2020_1-2-4_Download'!$L$8</f>
        <v>Syrien</v>
      </c>
      <c r="D4061" s="5" t="s">
        <v>181</v>
      </c>
      <c r="E4061" s="5" t="str">
        <f t="shared" si="18"/>
        <v>+150,819672131148</v>
      </c>
      <c r="F4061" s="5">
        <f>'2020_1-2-4_Download'!L222</f>
        <v>150.81967213114754</v>
      </c>
    </row>
    <row r="4062" spans="1:6">
      <c r="A4062" s="5">
        <f>'2020_1-2-4_Download'!D223</f>
        <v>2014</v>
      </c>
      <c r="B4062" s="5" t="str">
        <f>'2020_1-2-4_Download'!C223</f>
        <v>Goslar</v>
      </c>
      <c r="C4062" s="147" t="str">
        <f>'2020_1-2-4_Download'!$L$8</f>
        <v>Syrien</v>
      </c>
      <c r="D4062" s="5" t="s">
        <v>181</v>
      </c>
      <c r="E4062" s="5" t="str">
        <f t="shared" si="18"/>
        <v>+343,103448275862</v>
      </c>
      <c r="F4062" s="5">
        <f>'2020_1-2-4_Download'!L223</f>
        <v>343.10344827586209</v>
      </c>
    </row>
    <row r="4063" spans="1:6">
      <c r="A4063" s="5">
        <f>'2020_1-2-4_Download'!D224</f>
        <v>2014</v>
      </c>
      <c r="B4063" s="5" t="str">
        <f>'2020_1-2-4_Download'!C224</f>
        <v>Helmstedt</v>
      </c>
      <c r="C4063" s="147" t="str">
        <f>'2020_1-2-4_Download'!$L$8</f>
        <v>Syrien</v>
      </c>
      <c r="D4063" s="5" t="s">
        <v>181</v>
      </c>
      <c r="E4063" s="5" t="str">
        <f t="shared" si="18"/>
        <v>+226,923076923077</v>
      </c>
      <c r="F4063" s="5">
        <f>'2020_1-2-4_Download'!L224</f>
        <v>226.92307692307693</v>
      </c>
    </row>
    <row r="4064" spans="1:6">
      <c r="A4064" s="5">
        <f>'2020_1-2-4_Download'!D225</f>
        <v>2014</v>
      </c>
      <c r="B4064" s="5" t="str">
        <f>'2020_1-2-4_Download'!C225</f>
        <v>Northeim</v>
      </c>
      <c r="C4064" s="147" t="str">
        <f>'2020_1-2-4_Download'!$L$8</f>
        <v>Syrien</v>
      </c>
      <c r="D4064" s="5" t="s">
        <v>181</v>
      </c>
      <c r="E4064" s="5" t="str">
        <f t="shared" si="18"/>
        <v>+128,282828282828</v>
      </c>
      <c r="F4064" s="5">
        <f>'2020_1-2-4_Download'!L225</f>
        <v>128.28282828282829</v>
      </c>
    </row>
    <row r="4065" spans="1:6">
      <c r="A4065" s="5">
        <f>'2020_1-2-4_Download'!D226</f>
        <v>2014</v>
      </c>
      <c r="B4065" s="5" t="str">
        <f>'2020_1-2-4_Download'!C226</f>
        <v>Peine</v>
      </c>
      <c r="C4065" s="147" t="str">
        <f>'2020_1-2-4_Download'!$L$8</f>
        <v>Syrien</v>
      </c>
      <c r="D4065" s="5" t="s">
        <v>181</v>
      </c>
      <c r="E4065" s="5" t="str">
        <f t="shared" si="18"/>
        <v>+154,455445544554</v>
      </c>
      <c r="F4065" s="5">
        <f>'2020_1-2-4_Download'!L226</f>
        <v>154.45544554455446</v>
      </c>
    </row>
    <row r="4066" spans="1:6">
      <c r="A4066" s="5">
        <f>'2020_1-2-4_Download'!D227</f>
        <v>2014</v>
      </c>
      <c r="B4066" s="5" t="str">
        <f>'2020_1-2-4_Download'!C227</f>
        <v>Wolfenbüttel</v>
      </c>
      <c r="C4066" s="147" t="str">
        <f>'2020_1-2-4_Download'!$L$8</f>
        <v>Syrien</v>
      </c>
      <c r="D4066" s="5" t="s">
        <v>181</v>
      </c>
      <c r="E4066" s="5" t="str">
        <f t="shared" si="18"/>
        <v>+95,6521739130435</v>
      </c>
      <c r="F4066" s="5">
        <f>'2020_1-2-4_Download'!L227</f>
        <v>95.652173913043484</v>
      </c>
    </row>
    <row r="4067" spans="1:6">
      <c r="A4067" s="5">
        <f>'2020_1-2-4_Download'!D228</f>
        <v>2014</v>
      </c>
      <c r="B4067" s="5" t="str">
        <f>'2020_1-2-4_Download'!C228</f>
        <v>Göttingen</v>
      </c>
      <c r="C4067" s="147" t="str">
        <f>'2020_1-2-4_Download'!$L$8</f>
        <v>Syrien</v>
      </c>
      <c r="D4067" s="5" t="s">
        <v>181</v>
      </c>
      <c r="E4067" s="5" t="str">
        <f t="shared" si="18"/>
        <v>+169,060773480663</v>
      </c>
      <c r="F4067" s="5">
        <f>'2020_1-2-4_Download'!L228</f>
        <v>169.06077348066299</v>
      </c>
    </row>
    <row r="4068" spans="1:6">
      <c r="A4068" s="5">
        <f>'2020_1-2-4_Download'!D229</f>
        <v>2014</v>
      </c>
      <c r="B4068" s="5" t="str">
        <f>'2020_1-2-4_Download'!C229</f>
        <v>Statistische Region Braunschweig</v>
      </c>
      <c r="C4068" s="147" t="str">
        <f>'2020_1-2-4_Download'!$L$8</f>
        <v>Syrien</v>
      </c>
      <c r="D4068" s="5" t="s">
        <v>181</v>
      </c>
      <c r="E4068" s="5" t="str">
        <f t="shared" si="18"/>
        <v>+220,428015564202</v>
      </c>
      <c r="F4068" s="5">
        <f>'2020_1-2-4_Download'!L229</f>
        <v>220.42801556420233</v>
      </c>
    </row>
    <row r="4069" spans="1:6">
      <c r="A4069" s="5">
        <f>'2020_1-2-4_Download'!D230</f>
        <v>2014</v>
      </c>
      <c r="B4069" s="5" t="str">
        <f>'2020_1-2-4_Download'!C230</f>
        <v>Hannover  Region</v>
      </c>
      <c r="C4069" s="147" t="str">
        <f>'2020_1-2-4_Download'!$L$8</f>
        <v>Syrien</v>
      </c>
      <c r="D4069" s="5" t="s">
        <v>181</v>
      </c>
      <c r="E4069" s="5" t="str">
        <f t="shared" si="18"/>
        <v>+253,271983640082</v>
      </c>
      <c r="F4069" s="5">
        <f>'2020_1-2-4_Download'!L230</f>
        <v>253.2719836400818</v>
      </c>
    </row>
    <row r="4070" spans="1:6">
      <c r="A4070" s="5">
        <f>'2020_1-2-4_Download'!D231</f>
        <v>2014</v>
      </c>
      <c r="B4070" s="5" t="str">
        <f>'2020_1-2-4_Download'!C231</f>
        <v>dav. Hannover  Lhst.</v>
      </c>
      <c r="C4070" s="147" t="str">
        <f>'2020_1-2-4_Download'!$L$8</f>
        <v>Syrien</v>
      </c>
      <c r="D4070" s="5" t="s">
        <v>181</v>
      </c>
      <c r="E4070" s="5" t="str">
        <f t="shared" si="18"/>
        <v>+184,68992248062</v>
      </c>
      <c r="F4070" s="5">
        <f>'2020_1-2-4_Download'!L231</f>
        <v>184.68992248062017</v>
      </c>
    </row>
    <row r="4071" spans="1:6">
      <c r="A4071" s="5">
        <f>'2020_1-2-4_Download'!D232</f>
        <v>2014</v>
      </c>
      <c r="B4071" s="5" t="str">
        <f>'2020_1-2-4_Download'!C232</f>
        <v>dav. Hannover  Umland</v>
      </c>
      <c r="C4071" s="147" t="str">
        <f>'2020_1-2-4_Download'!$L$8</f>
        <v>Syrien</v>
      </c>
      <c r="D4071" s="5" t="s">
        <v>181</v>
      </c>
      <c r="E4071" s="5" t="str">
        <f t="shared" si="18"/>
        <v>+329,87012987013</v>
      </c>
      <c r="F4071" s="5">
        <f>'2020_1-2-4_Download'!L232</f>
        <v>329.87012987012986</v>
      </c>
    </row>
    <row r="4072" spans="1:6">
      <c r="A4072" s="5">
        <f>'2020_1-2-4_Download'!D233</f>
        <v>2014</v>
      </c>
      <c r="B4072" s="5" t="str">
        <f>'2020_1-2-4_Download'!C233</f>
        <v>Diepholz</v>
      </c>
      <c r="C4072" s="147" t="str">
        <f>'2020_1-2-4_Download'!$L$8</f>
        <v>Syrien</v>
      </c>
      <c r="D4072" s="5" t="s">
        <v>181</v>
      </c>
      <c r="E4072" s="5" t="str">
        <f t="shared" si="18"/>
        <v>+290,082644628099</v>
      </c>
      <c r="F4072" s="5">
        <f>'2020_1-2-4_Download'!L233</f>
        <v>290.08264462809916</v>
      </c>
    </row>
    <row r="4073" spans="1:6">
      <c r="A4073" s="5">
        <f>'2020_1-2-4_Download'!D234</f>
        <v>2014</v>
      </c>
      <c r="B4073" s="5" t="str">
        <f>'2020_1-2-4_Download'!C234</f>
        <v>Hameln-Pyrmont</v>
      </c>
      <c r="C4073" s="147" t="str">
        <f>'2020_1-2-4_Download'!$L$8</f>
        <v>Syrien</v>
      </c>
      <c r="D4073" s="5" t="s">
        <v>181</v>
      </c>
      <c r="E4073" s="5" t="str">
        <f t="shared" si="18"/>
        <v>+176,760563380282</v>
      </c>
      <c r="F4073" s="5">
        <f>'2020_1-2-4_Download'!L234</f>
        <v>176.7605633802817</v>
      </c>
    </row>
    <row r="4074" spans="1:6">
      <c r="A4074" s="5">
        <f>'2020_1-2-4_Download'!D235</f>
        <v>2014</v>
      </c>
      <c r="B4074" s="5" t="str">
        <f>'2020_1-2-4_Download'!C235</f>
        <v>Hildesheim</v>
      </c>
      <c r="C4074" s="147" t="str">
        <f>'2020_1-2-4_Download'!$L$8</f>
        <v>Syrien</v>
      </c>
      <c r="D4074" s="5" t="s">
        <v>181</v>
      </c>
      <c r="E4074" s="5" t="str">
        <f t="shared" si="18"/>
        <v>+172,260273972603</v>
      </c>
      <c r="F4074" s="5">
        <f>'2020_1-2-4_Download'!L235</f>
        <v>172.26027397260273</v>
      </c>
    </row>
    <row r="4075" spans="1:6">
      <c r="A4075" s="5">
        <f>'2020_1-2-4_Download'!D236</f>
        <v>2014</v>
      </c>
      <c r="B4075" s="5" t="str">
        <f>'2020_1-2-4_Download'!C236</f>
        <v>Holzminden</v>
      </c>
      <c r="C4075" s="147" t="str">
        <f>'2020_1-2-4_Download'!$L$8</f>
        <v>Syrien</v>
      </c>
      <c r="D4075" s="5" t="s">
        <v>181</v>
      </c>
      <c r="E4075" s="5" t="str">
        <f t="shared" si="18"/>
        <v>+465,384615384615</v>
      </c>
      <c r="F4075" s="5">
        <f>'2020_1-2-4_Download'!L236</f>
        <v>465.38461538461536</v>
      </c>
    </row>
    <row r="4076" spans="1:6">
      <c r="A4076" s="5">
        <f>'2020_1-2-4_Download'!D237</f>
        <v>2014</v>
      </c>
      <c r="B4076" s="5" t="str">
        <f>'2020_1-2-4_Download'!C237</f>
        <v>Nienburg (Weser)</v>
      </c>
      <c r="C4076" s="147" t="str">
        <f>'2020_1-2-4_Download'!$L$8</f>
        <v>Syrien</v>
      </c>
      <c r="D4076" s="5" t="s">
        <v>181</v>
      </c>
      <c r="E4076" s="5" t="str">
        <f t="shared" si="18"/>
        <v>+68,5800604229607</v>
      </c>
      <c r="F4076" s="5">
        <f>'2020_1-2-4_Download'!L237</f>
        <v>68.580060422960727</v>
      </c>
    </row>
    <row r="4077" spans="1:6">
      <c r="A4077" s="5">
        <f>'2020_1-2-4_Download'!D238</f>
        <v>2014</v>
      </c>
      <c r="B4077" s="5" t="str">
        <f>'2020_1-2-4_Download'!C238</f>
        <v>Schaumburg</v>
      </c>
      <c r="C4077" s="147" t="str">
        <f>'2020_1-2-4_Download'!$L$8</f>
        <v>Syrien</v>
      </c>
      <c r="D4077" s="5" t="s">
        <v>181</v>
      </c>
      <c r="E4077" s="5" t="str">
        <f t="shared" si="18"/>
        <v>+77,7777777777778</v>
      </c>
      <c r="F4077" s="5">
        <f>'2020_1-2-4_Download'!L238</f>
        <v>77.777777777777771</v>
      </c>
    </row>
    <row r="4078" spans="1:6">
      <c r="A4078" s="5">
        <f>'2020_1-2-4_Download'!D239</f>
        <v>2014</v>
      </c>
      <c r="B4078" s="5" t="str">
        <f>'2020_1-2-4_Download'!C239</f>
        <v>Statistische Region Hannover</v>
      </c>
      <c r="C4078" s="147" t="str">
        <f>'2020_1-2-4_Download'!$L$8</f>
        <v>Syrien</v>
      </c>
      <c r="D4078" s="5" t="s">
        <v>181</v>
      </c>
      <c r="E4078" s="5" t="str">
        <f t="shared" si="18"/>
        <v>+198,188937836515</v>
      </c>
      <c r="F4078" s="5">
        <f>'2020_1-2-4_Download'!L239</f>
        <v>198.18893783651492</v>
      </c>
    </row>
    <row r="4079" spans="1:6">
      <c r="A4079" s="5">
        <f>'2020_1-2-4_Download'!D240</f>
        <v>2014</v>
      </c>
      <c r="B4079" s="5" t="str">
        <f>'2020_1-2-4_Download'!C240</f>
        <v>Celle</v>
      </c>
      <c r="C4079" s="147" t="str">
        <f>'2020_1-2-4_Download'!$L$8</f>
        <v>Syrien</v>
      </c>
      <c r="D4079" s="5" t="s">
        <v>181</v>
      </c>
      <c r="E4079" s="5" t="str">
        <f t="shared" ref="E4079:E4142" si="19">IF(F4079&gt;0,"+"&amp;F4079,F4079)</f>
        <v>+254,545454545455</v>
      </c>
      <c r="F4079" s="5">
        <f>'2020_1-2-4_Download'!L240</f>
        <v>254.54545454545453</v>
      </c>
    </row>
    <row r="4080" spans="1:6">
      <c r="A4080" s="5">
        <f>'2020_1-2-4_Download'!D241</f>
        <v>2014</v>
      </c>
      <c r="B4080" s="5" t="str">
        <f>'2020_1-2-4_Download'!C241</f>
        <v>Cuxhaven</v>
      </c>
      <c r="C4080" s="147" t="str">
        <f>'2020_1-2-4_Download'!$L$8</f>
        <v>Syrien</v>
      </c>
      <c r="D4080" s="5" t="s">
        <v>181</v>
      </c>
      <c r="E4080" s="5" t="str">
        <f t="shared" si="19"/>
        <v>+96,551724137931</v>
      </c>
      <c r="F4080" s="5">
        <f>'2020_1-2-4_Download'!L241</f>
        <v>96.551724137931032</v>
      </c>
    </row>
    <row r="4081" spans="1:6">
      <c r="A4081" s="5">
        <f>'2020_1-2-4_Download'!D242</f>
        <v>2014</v>
      </c>
      <c r="B4081" s="5" t="str">
        <f>'2020_1-2-4_Download'!C242</f>
        <v>Harburg</v>
      </c>
      <c r="C4081" s="147" t="str">
        <f>'2020_1-2-4_Download'!$L$8</f>
        <v>Syrien</v>
      </c>
      <c r="D4081" s="5" t="s">
        <v>181</v>
      </c>
      <c r="E4081" s="5" t="str">
        <f t="shared" si="19"/>
        <v>+151,041666666667</v>
      </c>
      <c r="F4081" s="5">
        <f>'2020_1-2-4_Download'!L242</f>
        <v>151.04166666666666</v>
      </c>
    </row>
    <row r="4082" spans="1:6">
      <c r="A4082" s="5">
        <f>'2020_1-2-4_Download'!D243</f>
        <v>2014</v>
      </c>
      <c r="B4082" s="5" t="str">
        <f>'2020_1-2-4_Download'!C243</f>
        <v>Lüchow-Dannenberg</v>
      </c>
      <c r="C4082" s="147" t="str">
        <f>'2020_1-2-4_Download'!$L$8</f>
        <v>Syrien</v>
      </c>
      <c r="D4082" s="5" t="s">
        <v>181</v>
      </c>
      <c r="E4082" s="5" t="str">
        <f t="shared" si="19"/>
        <v>+957,142857142857</v>
      </c>
      <c r="F4082" s="5">
        <f>'2020_1-2-4_Download'!L243</f>
        <v>957.14285714285711</v>
      </c>
    </row>
    <row r="4083" spans="1:6">
      <c r="A4083" s="5">
        <f>'2020_1-2-4_Download'!D244</f>
        <v>2014</v>
      </c>
      <c r="B4083" s="5" t="str">
        <f>'2020_1-2-4_Download'!C244</f>
        <v>Lüneburg</v>
      </c>
      <c r="C4083" s="147" t="str">
        <f>'2020_1-2-4_Download'!$L$8</f>
        <v>Syrien</v>
      </c>
      <c r="D4083" s="5" t="s">
        <v>181</v>
      </c>
      <c r="E4083" s="5" t="str">
        <f t="shared" si="19"/>
        <v>+165,811965811966</v>
      </c>
      <c r="F4083" s="5">
        <f>'2020_1-2-4_Download'!L244</f>
        <v>165.81196581196582</v>
      </c>
    </row>
    <row r="4084" spans="1:6">
      <c r="A4084" s="5">
        <f>'2020_1-2-4_Download'!D245</f>
        <v>2014</v>
      </c>
      <c r="B4084" s="5" t="str">
        <f>'2020_1-2-4_Download'!C245</f>
        <v>Osterholz</v>
      </c>
      <c r="C4084" s="147" t="str">
        <f>'2020_1-2-4_Download'!$L$8</f>
        <v>Syrien</v>
      </c>
      <c r="D4084" s="5" t="s">
        <v>181</v>
      </c>
      <c r="E4084" s="5" t="str">
        <f t="shared" si="19"/>
        <v>+65,0602409638554</v>
      </c>
      <c r="F4084" s="5">
        <f>'2020_1-2-4_Download'!L245</f>
        <v>65.060240963855421</v>
      </c>
    </row>
    <row r="4085" spans="1:6">
      <c r="A4085" s="5">
        <f>'2020_1-2-4_Download'!D246</f>
        <v>2014</v>
      </c>
      <c r="B4085" s="5" t="str">
        <f>'2020_1-2-4_Download'!C246</f>
        <v>Rotenburg (Wümme)</v>
      </c>
      <c r="C4085" s="147" t="str">
        <f>'2020_1-2-4_Download'!$L$8</f>
        <v>Syrien</v>
      </c>
      <c r="D4085" s="5" t="s">
        <v>181</v>
      </c>
      <c r="E4085" s="5" t="str">
        <f t="shared" si="19"/>
        <v>+183,720930232558</v>
      </c>
      <c r="F4085" s="5">
        <f>'2020_1-2-4_Download'!L246</f>
        <v>183.72093023255815</v>
      </c>
    </row>
    <row r="4086" spans="1:6">
      <c r="A4086" s="5">
        <f>'2020_1-2-4_Download'!D247</f>
        <v>2014</v>
      </c>
      <c r="B4086" s="5" t="str">
        <f>'2020_1-2-4_Download'!C247</f>
        <v>Heidekreis</v>
      </c>
      <c r="C4086" s="147" t="str">
        <f>'2020_1-2-4_Download'!$L$8</f>
        <v>Syrien</v>
      </c>
      <c r="D4086" s="5" t="s">
        <v>181</v>
      </c>
      <c r="E4086" s="5" t="str">
        <f t="shared" si="19"/>
        <v>+215,384615384615</v>
      </c>
      <c r="F4086" s="5">
        <f>'2020_1-2-4_Download'!L247</f>
        <v>215.38461538461539</v>
      </c>
    </row>
    <row r="4087" spans="1:6">
      <c r="A4087" s="5">
        <f>'2020_1-2-4_Download'!D248</f>
        <v>2014</v>
      </c>
      <c r="B4087" s="5" t="str">
        <f>'2020_1-2-4_Download'!C248</f>
        <v>Stade</v>
      </c>
      <c r="C4087" s="147" t="str">
        <f>'2020_1-2-4_Download'!$L$8</f>
        <v>Syrien</v>
      </c>
      <c r="D4087" s="5" t="s">
        <v>181</v>
      </c>
      <c r="E4087" s="5" t="str">
        <f t="shared" si="19"/>
        <v>+107,142857142857</v>
      </c>
      <c r="F4087" s="5">
        <f>'2020_1-2-4_Download'!L248</f>
        <v>107.14285714285714</v>
      </c>
    </row>
    <row r="4088" spans="1:6">
      <c r="A4088" s="5">
        <f>'2020_1-2-4_Download'!D249</f>
        <v>2014</v>
      </c>
      <c r="B4088" s="5" t="str">
        <f>'2020_1-2-4_Download'!C249</f>
        <v>Uelzen</v>
      </c>
      <c r="C4088" s="147" t="str">
        <f>'2020_1-2-4_Download'!$L$8</f>
        <v>Syrien</v>
      </c>
      <c r="D4088" s="5" t="s">
        <v>181</v>
      </c>
      <c r="E4088" s="5" t="str">
        <f t="shared" si="19"/>
        <v>+500</v>
      </c>
      <c r="F4088" s="5">
        <f>'2020_1-2-4_Download'!L249</f>
        <v>500</v>
      </c>
    </row>
    <row r="4089" spans="1:6">
      <c r="A4089" s="5">
        <f>'2020_1-2-4_Download'!D250</f>
        <v>2014</v>
      </c>
      <c r="B4089" s="5" t="str">
        <f>'2020_1-2-4_Download'!C250</f>
        <v>Verden</v>
      </c>
      <c r="C4089" s="147" t="str">
        <f>'2020_1-2-4_Download'!$L$8</f>
        <v>Syrien</v>
      </c>
      <c r="D4089" s="5" t="s">
        <v>181</v>
      </c>
      <c r="E4089" s="5" t="str">
        <f t="shared" si="19"/>
        <v>+191,397849462366</v>
      </c>
      <c r="F4089" s="5">
        <f>'2020_1-2-4_Download'!L250</f>
        <v>191.3978494623656</v>
      </c>
    </row>
    <row r="4090" spans="1:6">
      <c r="A4090" s="5">
        <f>'2020_1-2-4_Download'!D251</f>
        <v>2014</v>
      </c>
      <c r="B4090" s="5" t="str">
        <f>'2020_1-2-4_Download'!C251</f>
        <v>Statistische Region Lüneburg</v>
      </c>
      <c r="C4090" s="147" t="str">
        <f>'2020_1-2-4_Download'!$L$8</f>
        <v>Syrien</v>
      </c>
      <c r="D4090" s="5" t="s">
        <v>181</v>
      </c>
      <c r="E4090" s="5" t="str">
        <f t="shared" si="19"/>
        <v>+184,085510688836</v>
      </c>
      <c r="F4090" s="5">
        <f>'2020_1-2-4_Download'!L251</f>
        <v>184.08551068883611</v>
      </c>
    </row>
    <row r="4091" spans="1:6">
      <c r="A4091" s="5">
        <f>'2020_1-2-4_Download'!D252</f>
        <v>2014</v>
      </c>
      <c r="B4091" s="5" t="str">
        <f>'2020_1-2-4_Download'!C252</f>
        <v>Delmenhorst  Stadt</v>
      </c>
      <c r="C4091" s="147" t="str">
        <f>'2020_1-2-4_Download'!$L$8</f>
        <v>Syrien</v>
      </c>
      <c r="D4091" s="5" t="s">
        <v>181</v>
      </c>
      <c r="E4091" s="5" t="str">
        <f t="shared" si="19"/>
        <v>+123,076923076923</v>
      </c>
      <c r="F4091" s="5">
        <f>'2020_1-2-4_Download'!L252</f>
        <v>123.07692307692308</v>
      </c>
    </row>
    <row r="4092" spans="1:6">
      <c r="A4092" s="5">
        <f>'2020_1-2-4_Download'!D253</f>
        <v>2014</v>
      </c>
      <c r="B4092" s="5" t="str">
        <f>'2020_1-2-4_Download'!C253</f>
        <v>Emden  Stadt</v>
      </c>
      <c r="C4092" s="147" t="str">
        <f>'2020_1-2-4_Download'!$L$8</f>
        <v>Syrien</v>
      </c>
      <c r="D4092" s="5" t="s">
        <v>181</v>
      </c>
      <c r="E4092" s="5" t="str">
        <f t="shared" si="19"/>
        <v>+11900</v>
      </c>
      <c r="F4092" s="5">
        <f>'2020_1-2-4_Download'!L253</f>
        <v>11900</v>
      </c>
    </row>
    <row r="4093" spans="1:6">
      <c r="A4093" s="5">
        <f>'2020_1-2-4_Download'!D254</f>
        <v>2014</v>
      </c>
      <c r="B4093" s="5" t="str">
        <f>'2020_1-2-4_Download'!C254</f>
        <v>Oldenburg(Oldb)  Stadt</v>
      </c>
      <c r="C4093" s="147" t="str">
        <f>'2020_1-2-4_Download'!$L$8</f>
        <v>Syrien</v>
      </c>
      <c r="D4093" s="5" t="s">
        <v>181</v>
      </c>
      <c r="E4093" s="5" t="str">
        <f t="shared" si="19"/>
        <v>+286,95652173913</v>
      </c>
      <c r="F4093" s="5">
        <f>'2020_1-2-4_Download'!L254</f>
        <v>286.95652173913044</v>
      </c>
    </row>
    <row r="4094" spans="1:6">
      <c r="A4094" s="5">
        <f>'2020_1-2-4_Download'!D255</f>
        <v>2014</v>
      </c>
      <c r="B4094" s="5" t="str">
        <f>'2020_1-2-4_Download'!C255</f>
        <v>Osnabrück  Stadt</v>
      </c>
      <c r="C4094" s="147" t="str">
        <f>'2020_1-2-4_Download'!$L$8</f>
        <v>Syrien</v>
      </c>
      <c r="D4094" s="5" t="s">
        <v>181</v>
      </c>
      <c r="E4094" s="5" t="str">
        <f t="shared" si="19"/>
        <v>+623,611111111111</v>
      </c>
      <c r="F4094" s="5">
        <f>'2020_1-2-4_Download'!L255</f>
        <v>623.61111111111109</v>
      </c>
    </row>
    <row r="4095" spans="1:6">
      <c r="A4095" s="5">
        <f>'2020_1-2-4_Download'!D256</f>
        <v>2014</v>
      </c>
      <c r="B4095" s="5" t="str">
        <f>'2020_1-2-4_Download'!C256</f>
        <v>Wilhelmshaven  Stadt</v>
      </c>
      <c r="C4095" s="147" t="str">
        <f>'2020_1-2-4_Download'!$L$8</f>
        <v>Syrien</v>
      </c>
      <c r="D4095" s="5" t="s">
        <v>181</v>
      </c>
      <c r="E4095" s="5" t="str">
        <f t="shared" si="19"/>
        <v>+98,2142857142857</v>
      </c>
      <c r="F4095" s="5">
        <f>'2020_1-2-4_Download'!L256</f>
        <v>98.214285714285708</v>
      </c>
    </row>
    <row r="4096" spans="1:6">
      <c r="A4096" s="5">
        <f>'2020_1-2-4_Download'!D257</f>
        <v>2014</v>
      </c>
      <c r="B4096" s="5" t="str">
        <f>'2020_1-2-4_Download'!C257</f>
        <v>Ammerland</v>
      </c>
      <c r="C4096" s="147" t="str">
        <f>'2020_1-2-4_Download'!$L$8</f>
        <v>Syrien</v>
      </c>
      <c r="D4096" s="5" t="s">
        <v>181</v>
      </c>
      <c r="E4096" s="5" t="str">
        <f t="shared" si="19"/>
        <v>+188,659793814433</v>
      </c>
      <c r="F4096" s="5">
        <f>'2020_1-2-4_Download'!L257</f>
        <v>188.65979381443299</v>
      </c>
    </row>
    <row r="4097" spans="1:6">
      <c r="A4097" s="5">
        <f>'2020_1-2-4_Download'!D258</f>
        <v>2014</v>
      </c>
      <c r="B4097" s="5" t="str">
        <f>'2020_1-2-4_Download'!C258</f>
        <v>Aurich</v>
      </c>
      <c r="C4097" s="147" t="str">
        <f>'2020_1-2-4_Download'!$L$8</f>
        <v>Syrien</v>
      </c>
      <c r="D4097" s="5" t="s">
        <v>181</v>
      </c>
      <c r="E4097" s="5" t="str">
        <f t="shared" si="19"/>
        <v>+390,804597701149</v>
      </c>
      <c r="F4097" s="5">
        <f>'2020_1-2-4_Download'!L258</f>
        <v>390.80459770114942</v>
      </c>
    </row>
    <row r="4098" spans="1:6">
      <c r="A4098" s="5">
        <f>'2020_1-2-4_Download'!D259</f>
        <v>2014</v>
      </c>
      <c r="B4098" s="5" t="str">
        <f>'2020_1-2-4_Download'!C259</f>
        <v>Cloppenburg</v>
      </c>
      <c r="C4098" s="147" t="str">
        <f>'2020_1-2-4_Download'!$L$8</f>
        <v>Syrien</v>
      </c>
      <c r="D4098" s="5" t="s">
        <v>181</v>
      </c>
      <c r="E4098" s="5" t="str">
        <f t="shared" si="19"/>
        <v>+163,04347826087</v>
      </c>
      <c r="F4098" s="5">
        <f>'2020_1-2-4_Download'!L259</f>
        <v>163.04347826086956</v>
      </c>
    </row>
    <row r="4099" spans="1:6">
      <c r="A4099" s="5">
        <f>'2020_1-2-4_Download'!D260</f>
        <v>2014</v>
      </c>
      <c r="B4099" s="5" t="str">
        <f>'2020_1-2-4_Download'!C260</f>
        <v>Emsland</v>
      </c>
      <c r="C4099" s="147" t="str">
        <f>'2020_1-2-4_Download'!$L$8</f>
        <v>Syrien</v>
      </c>
      <c r="D4099" s="5" t="s">
        <v>181</v>
      </c>
      <c r="E4099" s="5" t="str">
        <f t="shared" si="19"/>
        <v>+349,019607843137</v>
      </c>
      <c r="F4099" s="5">
        <f>'2020_1-2-4_Download'!L260</f>
        <v>349.01960784313724</v>
      </c>
    </row>
    <row r="4100" spans="1:6">
      <c r="A4100" s="5">
        <f>'2020_1-2-4_Download'!D261</f>
        <v>2014</v>
      </c>
      <c r="B4100" s="5" t="str">
        <f>'2020_1-2-4_Download'!C261</f>
        <v>Friesland</v>
      </c>
      <c r="C4100" s="147" t="str">
        <f>'2020_1-2-4_Download'!$L$8</f>
        <v>Syrien</v>
      </c>
      <c r="D4100" s="5" t="s">
        <v>181</v>
      </c>
      <c r="E4100" s="5" t="str">
        <f t="shared" si="19"/>
        <v>+105</v>
      </c>
      <c r="F4100" s="5">
        <f>'2020_1-2-4_Download'!L261</f>
        <v>105</v>
      </c>
    </row>
    <row r="4101" spans="1:6">
      <c r="A4101" s="5">
        <f>'2020_1-2-4_Download'!D262</f>
        <v>2014</v>
      </c>
      <c r="B4101" s="5" t="str">
        <f>'2020_1-2-4_Download'!C262</f>
        <v>Grafschaft Bentheim</v>
      </c>
      <c r="C4101" s="147" t="str">
        <f>'2020_1-2-4_Download'!$L$8</f>
        <v>Syrien</v>
      </c>
      <c r="D4101" s="5" t="s">
        <v>181</v>
      </c>
      <c r="E4101" s="5" t="str">
        <f t="shared" si="19"/>
        <v>+141,237113402062</v>
      </c>
      <c r="F4101" s="5">
        <f>'2020_1-2-4_Download'!L262</f>
        <v>141.23711340206185</v>
      </c>
    </row>
    <row r="4102" spans="1:6">
      <c r="A4102" s="5">
        <f>'2020_1-2-4_Download'!D263</f>
        <v>2014</v>
      </c>
      <c r="B4102" s="5" t="str">
        <f>'2020_1-2-4_Download'!C263</f>
        <v>Leer</v>
      </c>
      <c r="C4102" s="147" t="str">
        <f>'2020_1-2-4_Download'!$L$8</f>
        <v>Syrien</v>
      </c>
      <c r="D4102" s="5" t="s">
        <v>181</v>
      </c>
      <c r="E4102" s="5" t="str">
        <f t="shared" si="19"/>
        <v>+242,342342342342</v>
      </c>
      <c r="F4102" s="5">
        <f>'2020_1-2-4_Download'!L263</f>
        <v>242.34234234234233</v>
      </c>
    </row>
    <row r="4103" spans="1:6">
      <c r="A4103" s="5">
        <f>'2020_1-2-4_Download'!D264</f>
        <v>2014</v>
      </c>
      <c r="B4103" s="5" t="str">
        <f>'2020_1-2-4_Download'!C264</f>
        <v>Oldenburg</v>
      </c>
      <c r="C4103" s="147" t="str">
        <f>'2020_1-2-4_Download'!$L$8</f>
        <v>Syrien</v>
      </c>
      <c r="D4103" s="5" t="s">
        <v>181</v>
      </c>
      <c r="E4103" s="5" t="str">
        <f t="shared" si="19"/>
        <v>+105,042016806723</v>
      </c>
      <c r="F4103" s="5">
        <f>'2020_1-2-4_Download'!L264</f>
        <v>105.04201680672269</v>
      </c>
    </row>
    <row r="4104" spans="1:6">
      <c r="A4104" s="5">
        <f>'2020_1-2-4_Download'!D265</f>
        <v>2014</v>
      </c>
      <c r="B4104" s="5" t="str">
        <f>'2020_1-2-4_Download'!C265</f>
        <v>Osnabrück</v>
      </c>
      <c r="C4104" s="147" t="str">
        <f>'2020_1-2-4_Download'!$L$8</f>
        <v>Syrien</v>
      </c>
      <c r="D4104" s="5" t="s">
        <v>181</v>
      </c>
      <c r="E4104" s="5" t="str">
        <f t="shared" si="19"/>
        <v>+239,53488372093</v>
      </c>
      <c r="F4104" s="5">
        <f>'2020_1-2-4_Download'!L265</f>
        <v>239.53488372093022</v>
      </c>
    </row>
    <row r="4105" spans="1:6">
      <c r="A4105" s="5">
        <f>'2020_1-2-4_Download'!D266</f>
        <v>2014</v>
      </c>
      <c r="B4105" s="5" t="str">
        <f>'2020_1-2-4_Download'!C266</f>
        <v>Vechta</v>
      </c>
      <c r="C4105" s="147" t="str">
        <f>'2020_1-2-4_Download'!$L$8</f>
        <v>Syrien</v>
      </c>
      <c r="D4105" s="5" t="s">
        <v>181</v>
      </c>
      <c r="E4105" s="5" t="str">
        <f t="shared" si="19"/>
        <v>+222,705314009662</v>
      </c>
      <c r="F4105" s="5">
        <f>'2020_1-2-4_Download'!L266</f>
        <v>222.70531400966183</v>
      </c>
    </row>
    <row r="4106" spans="1:6">
      <c r="A4106" s="5">
        <f>'2020_1-2-4_Download'!D267</f>
        <v>2014</v>
      </c>
      <c r="B4106" s="5" t="str">
        <f>'2020_1-2-4_Download'!C267</f>
        <v>Wesermarsch</v>
      </c>
      <c r="C4106" s="147" t="str">
        <f>'2020_1-2-4_Download'!$L$8</f>
        <v>Syrien</v>
      </c>
      <c r="D4106" s="5" t="s">
        <v>181</v>
      </c>
      <c r="E4106" s="5" t="str">
        <f t="shared" si="19"/>
        <v>+127,906976744186</v>
      </c>
      <c r="F4106" s="5">
        <f>'2020_1-2-4_Download'!L267</f>
        <v>127.90697674418605</v>
      </c>
    </row>
    <row r="4107" spans="1:6">
      <c r="A4107" s="5">
        <f>'2020_1-2-4_Download'!D268</f>
        <v>2014</v>
      </c>
      <c r="B4107" s="5" t="str">
        <f>'2020_1-2-4_Download'!C268</f>
        <v>Wittmund</v>
      </c>
      <c r="C4107" s="147" t="str">
        <f>'2020_1-2-4_Download'!$L$8</f>
        <v>Syrien</v>
      </c>
      <c r="D4107" s="5" t="s">
        <v>181</v>
      </c>
      <c r="E4107" s="5" t="str">
        <f t="shared" si="19"/>
        <v>+1000</v>
      </c>
      <c r="F4107" s="5">
        <f>'2020_1-2-4_Download'!L268</f>
        <v>1000</v>
      </c>
    </row>
    <row r="4108" spans="1:6">
      <c r="A4108" s="5">
        <f>'2020_1-2-4_Download'!D269</f>
        <v>2014</v>
      </c>
      <c r="B4108" s="5" t="str">
        <f>'2020_1-2-4_Download'!C269</f>
        <v>Statistische Region Weser-Ems</v>
      </c>
      <c r="C4108" s="147" t="str">
        <f>'2020_1-2-4_Download'!$L$8</f>
        <v>Syrien</v>
      </c>
      <c r="D4108" s="5" t="s">
        <v>181</v>
      </c>
      <c r="E4108" s="5" t="str">
        <f t="shared" si="19"/>
        <v>+238,834951456311</v>
      </c>
      <c r="F4108" s="5">
        <f>'2020_1-2-4_Download'!L269</f>
        <v>238.83495145631068</v>
      </c>
    </row>
    <row r="4109" spans="1:6">
      <c r="A4109" s="5">
        <f>'2020_1-2-4_Download'!D270</f>
        <v>2014</v>
      </c>
      <c r="B4109" s="5" t="str">
        <f>'2020_1-2-4_Download'!C270</f>
        <v>Niedersachsen</v>
      </c>
      <c r="C4109" s="147" t="str">
        <f>'2020_1-2-4_Download'!$L$8</f>
        <v>Syrien</v>
      </c>
      <c r="D4109" s="5" t="s">
        <v>181</v>
      </c>
      <c r="E4109" s="5" t="str">
        <f t="shared" si="19"/>
        <v>+211,707585196043</v>
      </c>
      <c r="F4109" s="5">
        <f>'2020_1-2-4_Download'!L270</f>
        <v>211.70758519604252</v>
      </c>
    </row>
    <row r="4110" spans="1:6">
      <c r="A4110" s="5">
        <f>'2020_1-2-4_Download'!D271</f>
        <v>2015</v>
      </c>
      <c r="B4110" s="5" t="str">
        <f>'2020_1-2-4_Download'!C271</f>
        <v>Braunschweig  Stadt</v>
      </c>
      <c r="C4110" s="147" t="str">
        <f>'2020_1-2-4_Download'!$L$8</f>
        <v>Syrien</v>
      </c>
      <c r="D4110" s="5" t="s">
        <v>181</v>
      </c>
      <c r="E4110" s="5" t="str">
        <f t="shared" si="19"/>
        <v>+592,896174863388</v>
      </c>
      <c r="F4110" s="5">
        <f>'2020_1-2-4_Download'!L271</f>
        <v>592.89617486338796</v>
      </c>
    </row>
    <row r="4111" spans="1:6">
      <c r="A4111" s="5">
        <f>'2020_1-2-4_Download'!D272</f>
        <v>2015</v>
      </c>
      <c r="B4111" s="5" t="str">
        <f>'2020_1-2-4_Download'!C272</f>
        <v>Salzgitter  Stadt</v>
      </c>
      <c r="C4111" s="147" t="str">
        <f>'2020_1-2-4_Download'!$L$8</f>
        <v>Syrien</v>
      </c>
      <c r="D4111" s="5" t="s">
        <v>181</v>
      </c>
      <c r="E4111" s="5" t="str">
        <f t="shared" si="19"/>
        <v>+2376,08695652174</v>
      </c>
      <c r="F4111" s="5">
        <f>'2020_1-2-4_Download'!L272</f>
        <v>2376.086956521739</v>
      </c>
    </row>
    <row r="4112" spans="1:6">
      <c r="A4112" s="5">
        <f>'2020_1-2-4_Download'!D273</f>
        <v>2015</v>
      </c>
      <c r="B4112" s="5" t="str">
        <f>'2020_1-2-4_Download'!C273</f>
        <v>Wolfsburg  Stadt</v>
      </c>
      <c r="C4112" s="147" t="str">
        <f>'2020_1-2-4_Download'!$L$8</f>
        <v>Syrien</v>
      </c>
      <c r="D4112" s="5" t="s">
        <v>181</v>
      </c>
      <c r="E4112" s="5" t="str">
        <f t="shared" si="19"/>
        <v>+721,428571428571</v>
      </c>
      <c r="F4112" s="5">
        <f>'2020_1-2-4_Download'!L273</f>
        <v>721.42857142857144</v>
      </c>
    </row>
    <row r="4113" spans="1:6">
      <c r="A4113" s="5">
        <f>'2020_1-2-4_Download'!D274</f>
        <v>2015</v>
      </c>
      <c r="B4113" s="5" t="str">
        <f>'2020_1-2-4_Download'!C274</f>
        <v>Gifhorn</v>
      </c>
      <c r="C4113" s="147" t="str">
        <f>'2020_1-2-4_Download'!$L$8</f>
        <v>Syrien</v>
      </c>
      <c r="D4113" s="5" t="s">
        <v>181</v>
      </c>
      <c r="E4113" s="5" t="str">
        <f t="shared" si="19"/>
        <v>+409,83606557377</v>
      </c>
      <c r="F4113" s="5">
        <f>'2020_1-2-4_Download'!L274</f>
        <v>409.8360655737705</v>
      </c>
    </row>
    <row r="4114" spans="1:6">
      <c r="A4114" s="5">
        <f>'2020_1-2-4_Download'!D275</f>
        <v>2015</v>
      </c>
      <c r="B4114" s="5" t="str">
        <f>'2020_1-2-4_Download'!C275</f>
        <v>Goslar</v>
      </c>
      <c r="C4114" s="147" t="str">
        <f>'2020_1-2-4_Download'!$L$8</f>
        <v>Syrien</v>
      </c>
      <c r="D4114" s="5" t="s">
        <v>181</v>
      </c>
      <c r="E4114" s="5" t="str">
        <f t="shared" si="19"/>
        <v>+1258,62068965517</v>
      </c>
      <c r="F4114" s="5">
        <f>'2020_1-2-4_Download'!L275</f>
        <v>1258.6206896551723</v>
      </c>
    </row>
    <row r="4115" spans="1:6">
      <c r="A4115" s="5">
        <f>'2020_1-2-4_Download'!D276</f>
        <v>2015</v>
      </c>
      <c r="B4115" s="5" t="str">
        <f>'2020_1-2-4_Download'!C276</f>
        <v>Helmstedt</v>
      </c>
      <c r="C4115" s="147" t="str">
        <f>'2020_1-2-4_Download'!$L$8</f>
        <v>Syrien</v>
      </c>
      <c r="D4115" s="5" t="s">
        <v>181</v>
      </c>
      <c r="E4115" s="5" t="str">
        <f t="shared" si="19"/>
        <v>+1100</v>
      </c>
      <c r="F4115" s="5">
        <f>'2020_1-2-4_Download'!L276</f>
        <v>1100</v>
      </c>
    </row>
    <row r="4116" spans="1:6">
      <c r="A4116" s="5">
        <f>'2020_1-2-4_Download'!D277</f>
        <v>2015</v>
      </c>
      <c r="B4116" s="5" t="str">
        <f>'2020_1-2-4_Download'!C277</f>
        <v>Northeim</v>
      </c>
      <c r="C4116" s="147" t="str">
        <f>'2020_1-2-4_Download'!$L$8</f>
        <v>Syrien</v>
      </c>
      <c r="D4116" s="5" t="s">
        <v>181</v>
      </c>
      <c r="E4116" s="5" t="str">
        <f t="shared" si="19"/>
        <v>+479,79797979798</v>
      </c>
      <c r="F4116" s="5">
        <f>'2020_1-2-4_Download'!L277</f>
        <v>479.79797979797979</v>
      </c>
    </row>
    <row r="4117" spans="1:6">
      <c r="A4117" s="5">
        <f>'2020_1-2-4_Download'!D278</f>
        <v>2015</v>
      </c>
      <c r="B4117" s="5" t="str">
        <f>'2020_1-2-4_Download'!C278</f>
        <v>Peine</v>
      </c>
      <c r="C4117" s="147" t="str">
        <f>'2020_1-2-4_Download'!$L$8</f>
        <v>Syrien</v>
      </c>
      <c r="D4117" s="5" t="s">
        <v>181</v>
      </c>
      <c r="E4117" s="5" t="str">
        <f t="shared" si="19"/>
        <v>+574,257425742574</v>
      </c>
      <c r="F4117" s="5">
        <f>'2020_1-2-4_Download'!L278</f>
        <v>574.25742574257424</v>
      </c>
    </row>
    <row r="4118" spans="1:6">
      <c r="A4118" s="5">
        <f>'2020_1-2-4_Download'!D279</f>
        <v>2015</v>
      </c>
      <c r="B4118" s="5" t="str">
        <f>'2020_1-2-4_Download'!C279</f>
        <v>Wolfenbüttel</v>
      </c>
      <c r="C4118" s="147" t="str">
        <f>'2020_1-2-4_Download'!$L$8</f>
        <v>Syrien</v>
      </c>
      <c r="D4118" s="5" t="s">
        <v>181</v>
      </c>
      <c r="E4118" s="5" t="str">
        <f t="shared" si="19"/>
        <v>+321,11801242236</v>
      </c>
      <c r="F4118" s="5">
        <f>'2020_1-2-4_Download'!L279</f>
        <v>321.11801242236027</v>
      </c>
    </row>
    <row r="4119" spans="1:6">
      <c r="A4119" s="5">
        <f>'2020_1-2-4_Download'!D280</f>
        <v>2015</v>
      </c>
      <c r="B4119" s="5" t="str">
        <f>'2020_1-2-4_Download'!C280</f>
        <v>Göttingen</v>
      </c>
      <c r="C4119" s="147" t="str">
        <f>'2020_1-2-4_Download'!$L$8</f>
        <v>Syrien</v>
      </c>
      <c r="D4119" s="5" t="s">
        <v>181</v>
      </c>
      <c r="E4119" s="5" t="str">
        <f t="shared" si="19"/>
        <v>+643,646408839779</v>
      </c>
      <c r="F4119" s="5">
        <f>'2020_1-2-4_Download'!L280</f>
        <v>643.64640883977904</v>
      </c>
    </row>
    <row r="4120" spans="1:6">
      <c r="A4120" s="5">
        <f>'2020_1-2-4_Download'!D281</f>
        <v>2015</v>
      </c>
      <c r="B4120" s="5" t="str">
        <f>'2020_1-2-4_Download'!C281</f>
        <v>Statistische Region Braunschweig</v>
      </c>
      <c r="C4120" s="147" t="str">
        <f>'2020_1-2-4_Download'!$L$8</f>
        <v>Syrien</v>
      </c>
      <c r="D4120" s="5" t="s">
        <v>181</v>
      </c>
      <c r="E4120" s="5" t="str">
        <f t="shared" si="19"/>
        <v>+679,863813229572</v>
      </c>
      <c r="F4120" s="5">
        <f>'2020_1-2-4_Download'!L281</f>
        <v>679.86381322957197</v>
      </c>
    </row>
    <row r="4121" spans="1:6">
      <c r="A4121" s="5">
        <f>'2020_1-2-4_Download'!D282</f>
        <v>2015</v>
      </c>
      <c r="B4121" s="5" t="str">
        <f>'2020_1-2-4_Download'!C282</f>
        <v>Hannover  Region</v>
      </c>
      <c r="C4121" s="147" t="str">
        <f>'2020_1-2-4_Download'!$L$8</f>
        <v>Syrien</v>
      </c>
      <c r="D4121" s="5" t="s">
        <v>181</v>
      </c>
      <c r="E4121" s="5" t="str">
        <f t="shared" si="19"/>
        <v>+620,245398773006</v>
      </c>
      <c r="F4121" s="5">
        <f>'2020_1-2-4_Download'!L282</f>
        <v>620.24539877300617</v>
      </c>
    </row>
    <row r="4122" spans="1:6">
      <c r="A4122" s="5">
        <f>'2020_1-2-4_Download'!D283</f>
        <v>2015</v>
      </c>
      <c r="B4122" s="5" t="str">
        <f>'2020_1-2-4_Download'!C283</f>
        <v>dav. Hannover  Lhst.</v>
      </c>
      <c r="C4122" s="147" t="str">
        <f>'2020_1-2-4_Download'!$L$8</f>
        <v>Syrien</v>
      </c>
      <c r="D4122" s="5" t="s">
        <v>181</v>
      </c>
      <c r="E4122" s="5" t="str">
        <f t="shared" si="19"/>
        <v>+414,922480620155</v>
      </c>
      <c r="F4122" s="5">
        <f>'2020_1-2-4_Download'!L283</f>
        <v>414.92248062015506</v>
      </c>
    </row>
    <row r="4123" spans="1:6">
      <c r="A4123" s="5">
        <f>'2020_1-2-4_Download'!D284</f>
        <v>2015</v>
      </c>
      <c r="B4123" s="5" t="str">
        <f>'2020_1-2-4_Download'!C284</f>
        <v>dav. Hannover  Umland</v>
      </c>
      <c r="C4123" s="147" t="str">
        <f>'2020_1-2-4_Download'!$L$8</f>
        <v>Syrien</v>
      </c>
      <c r="D4123" s="5" t="s">
        <v>181</v>
      </c>
      <c r="E4123" s="5" t="str">
        <f t="shared" si="19"/>
        <v>+849,5670995671</v>
      </c>
      <c r="F4123" s="5">
        <f>'2020_1-2-4_Download'!L284</f>
        <v>849.5670995670996</v>
      </c>
    </row>
    <row r="4124" spans="1:6">
      <c r="A4124" s="5">
        <f>'2020_1-2-4_Download'!D285</f>
        <v>2015</v>
      </c>
      <c r="B4124" s="5" t="str">
        <f>'2020_1-2-4_Download'!C285</f>
        <v>Diepholz</v>
      </c>
      <c r="C4124" s="147" t="str">
        <f>'2020_1-2-4_Download'!$L$8</f>
        <v>Syrien</v>
      </c>
      <c r="D4124" s="5" t="s">
        <v>181</v>
      </c>
      <c r="E4124" s="5" t="str">
        <f t="shared" si="19"/>
        <v>+732,231404958678</v>
      </c>
      <c r="F4124" s="5">
        <f>'2020_1-2-4_Download'!L285</f>
        <v>732.23140495867767</v>
      </c>
    </row>
    <row r="4125" spans="1:6">
      <c r="A4125" s="5">
        <f>'2020_1-2-4_Download'!D286</f>
        <v>2015</v>
      </c>
      <c r="B4125" s="5" t="str">
        <f>'2020_1-2-4_Download'!C286</f>
        <v>Hameln-Pyrmont</v>
      </c>
      <c r="C4125" s="147" t="str">
        <f>'2020_1-2-4_Download'!$L$8</f>
        <v>Syrien</v>
      </c>
      <c r="D4125" s="5" t="s">
        <v>181</v>
      </c>
      <c r="E4125" s="5" t="str">
        <f t="shared" si="19"/>
        <v>+540,140845070423</v>
      </c>
      <c r="F4125" s="5">
        <f>'2020_1-2-4_Download'!L286</f>
        <v>540.14084507042253</v>
      </c>
    </row>
    <row r="4126" spans="1:6">
      <c r="A4126" s="5">
        <f>'2020_1-2-4_Download'!D287</f>
        <v>2015</v>
      </c>
      <c r="B4126" s="5" t="str">
        <f>'2020_1-2-4_Download'!C287</f>
        <v>Hildesheim</v>
      </c>
      <c r="C4126" s="147" t="str">
        <f>'2020_1-2-4_Download'!$L$8</f>
        <v>Syrien</v>
      </c>
      <c r="D4126" s="5" t="s">
        <v>181</v>
      </c>
      <c r="E4126" s="5" t="str">
        <f t="shared" si="19"/>
        <v>+419,178082191781</v>
      </c>
      <c r="F4126" s="5">
        <f>'2020_1-2-4_Download'!L287</f>
        <v>419.17808219178085</v>
      </c>
    </row>
    <row r="4127" spans="1:6">
      <c r="A4127" s="5">
        <f>'2020_1-2-4_Download'!D288</f>
        <v>2015</v>
      </c>
      <c r="B4127" s="5" t="str">
        <f>'2020_1-2-4_Download'!C288</f>
        <v>Holzminden</v>
      </c>
      <c r="C4127" s="147" t="str">
        <f>'2020_1-2-4_Download'!$L$8</f>
        <v>Syrien</v>
      </c>
      <c r="D4127" s="5" t="s">
        <v>181</v>
      </c>
      <c r="E4127" s="5" t="str">
        <f t="shared" si="19"/>
        <v>+1338,46153846154</v>
      </c>
      <c r="F4127" s="5">
        <f>'2020_1-2-4_Download'!L288</f>
        <v>1338.4615384615386</v>
      </c>
    </row>
    <row r="4128" spans="1:6">
      <c r="A4128" s="5">
        <f>'2020_1-2-4_Download'!D289</f>
        <v>2015</v>
      </c>
      <c r="B4128" s="5" t="str">
        <f>'2020_1-2-4_Download'!C289</f>
        <v>Nienburg (Weser)</v>
      </c>
      <c r="C4128" s="147" t="str">
        <f>'2020_1-2-4_Download'!$L$8</f>
        <v>Syrien</v>
      </c>
      <c r="D4128" s="5" t="s">
        <v>181</v>
      </c>
      <c r="E4128" s="5" t="str">
        <f t="shared" si="19"/>
        <v>+178,851963746224</v>
      </c>
      <c r="F4128" s="5">
        <f>'2020_1-2-4_Download'!L289</f>
        <v>178.85196374622356</v>
      </c>
    </row>
    <row r="4129" spans="1:6">
      <c r="A4129" s="5">
        <f>'2020_1-2-4_Download'!D290</f>
        <v>2015</v>
      </c>
      <c r="B4129" s="5" t="str">
        <f>'2020_1-2-4_Download'!C290</f>
        <v>Schaumburg</v>
      </c>
      <c r="C4129" s="147" t="str">
        <f>'2020_1-2-4_Download'!$L$8</f>
        <v>Syrien</v>
      </c>
      <c r="D4129" s="5" t="s">
        <v>181</v>
      </c>
      <c r="E4129" s="5" t="str">
        <f t="shared" si="19"/>
        <v>+273,202614379085</v>
      </c>
      <c r="F4129" s="5">
        <f>'2020_1-2-4_Download'!L290</f>
        <v>273.20261437908499</v>
      </c>
    </row>
    <row r="4130" spans="1:6">
      <c r="A4130" s="5">
        <f>'2020_1-2-4_Download'!D291</f>
        <v>2015</v>
      </c>
      <c r="B4130" s="5" t="str">
        <f>'2020_1-2-4_Download'!C291</f>
        <v>Statistische Region Hannover</v>
      </c>
      <c r="C4130" s="147" t="str">
        <f>'2020_1-2-4_Download'!$L$8</f>
        <v>Syrien</v>
      </c>
      <c r="D4130" s="5" t="s">
        <v>181</v>
      </c>
      <c r="E4130" s="5" t="str">
        <f t="shared" si="19"/>
        <v>+504,209495839452</v>
      </c>
      <c r="F4130" s="5">
        <f>'2020_1-2-4_Download'!L291</f>
        <v>504.20949583945179</v>
      </c>
    </row>
    <row r="4131" spans="1:6">
      <c r="A4131" s="5">
        <f>'2020_1-2-4_Download'!D292</f>
        <v>2015</v>
      </c>
      <c r="B4131" s="5" t="str">
        <f>'2020_1-2-4_Download'!C292</f>
        <v>Celle</v>
      </c>
      <c r="C4131" s="147" t="str">
        <f>'2020_1-2-4_Download'!$L$8</f>
        <v>Syrien</v>
      </c>
      <c r="D4131" s="5" t="s">
        <v>181</v>
      </c>
      <c r="E4131" s="5" t="str">
        <f t="shared" si="19"/>
        <v>+668,595041322314</v>
      </c>
      <c r="F4131" s="5">
        <f>'2020_1-2-4_Download'!L292</f>
        <v>668.59504132231405</v>
      </c>
    </row>
    <row r="4132" spans="1:6">
      <c r="A4132" s="5">
        <f>'2020_1-2-4_Download'!D293</f>
        <v>2015</v>
      </c>
      <c r="B4132" s="5" t="str">
        <f>'2020_1-2-4_Download'!C293</f>
        <v>Cuxhaven</v>
      </c>
      <c r="C4132" s="147" t="str">
        <f>'2020_1-2-4_Download'!$L$8</f>
        <v>Syrien</v>
      </c>
      <c r="D4132" s="5" t="s">
        <v>181</v>
      </c>
      <c r="E4132" s="5" t="str">
        <f t="shared" si="19"/>
        <v>+948,275862068965</v>
      </c>
      <c r="F4132" s="5">
        <f>'2020_1-2-4_Download'!L293</f>
        <v>948.27586206896547</v>
      </c>
    </row>
    <row r="4133" spans="1:6">
      <c r="A4133" s="5">
        <f>'2020_1-2-4_Download'!D294</f>
        <v>2015</v>
      </c>
      <c r="B4133" s="5" t="str">
        <f>'2020_1-2-4_Download'!C294</f>
        <v>Harburg</v>
      </c>
      <c r="C4133" s="147" t="str">
        <f>'2020_1-2-4_Download'!$L$8</f>
        <v>Syrien</v>
      </c>
      <c r="D4133" s="5" t="s">
        <v>181</v>
      </c>
      <c r="E4133" s="5" t="str">
        <f t="shared" si="19"/>
        <v>+355,208333333333</v>
      </c>
      <c r="F4133" s="5">
        <f>'2020_1-2-4_Download'!L294</f>
        <v>355.20833333333331</v>
      </c>
    </row>
    <row r="4134" spans="1:6">
      <c r="A4134" s="5">
        <f>'2020_1-2-4_Download'!D295</f>
        <v>2015</v>
      </c>
      <c r="B4134" s="5" t="str">
        <f>'2020_1-2-4_Download'!C295</f>
        <v>Lüchow-Dannenberg</v>
      </c>
      <c r="C4134" s="147" t="str">
        <f>'2020_1-2-4_Download'!$L$8</f>
        <v>Syrien</v>
      </c>
      <c r="D4134" s="5" t="s">
        <v>181</v>
      </c>
      <c r="E4134" s="5" t="str">
        <f t="shared" si="19"/>
        <v>+4171,42857142857</v>
      </c>
      <c r="F4134" s="5">
        <f>'2020_1-2-4_Download'!L295</f>
        <v>4171.4285714285716</v>
      </c>
    </row>
    <row r="4135" spans="1:6">
      <c r="A4135" s="5">
        <f>'2020_1-2-4_Download'!D296</f>
        <v>2015</v>
      </c>
      <c r="B4135" s="5" t="str">
        <f>'2020_1-2-4_Download'!C296</f>
        <v>Lüneburg</v>
      </c>
      <c r="C4135" s="147" t="str">
        <f>'2020_1-2-4_Download'!$L$8</f>
        <v>Syrien</v>
      </c>
      <c r="D4135" s="5" t="s">
        <v>181</v>
      </c>
      <c r="E4135" s="5" t="str">
        <f t="shared" si="19"/>
        <v>+418,803418803419</v>
      </c>
      <c r="F4135" s="5">
        <f>'2020_1-2-4_Download'!L296</f>
        <v>418.80341880341882</v>
      </c>
    </row>
    <row r="4136" spans="1:6">
      <c r="A4136" s="5">
        <f>'2020_1-2-4_Download'!D297</f>
        <v>2015</v>
      </c>
      <c r="B4136" s="5" t="str">
        <f>'2020_1-2-4_Download'!C297</f>
        <v>Osterholz</v>
      </c>
      <c r="C4136" s="147" t="str">
        <f>'2020_1-2-4_Download'!$L$8</f>
        <v>Syrien</v>
      </c>
      <c r="D4136" s="5" t="s">
        <v>181</v>
      </c>
      <c r="E4136" s="5" t="str">
        <f t="shared" si="19"/>
        <v>+465,060240963855</v>
      </c>
      <c r="F4136" s="5">
        <f>'2020_1-2-4_Download'!L297</f>
        <v>465.06024096385545</v>
      </c>
    </row>
    <row r="4137" spans="1:6">
      <c r="A4137" s="5">
        <f>'2020_1-2-4_Download'!D298</f>
        <v>2015</v>
      </c>
      <c r="B4137" s="5" t="str">
        <f>'2020_1-2-4_Download'!C298</f>
        <v>Rotenburg (Wümme)</v>
      </c>
      <c r="C4137" s="147" t="str">
        <f>'2020_1-2-4_Download'!$L$8</f>
        <v>Syrien</v>
      </c>
      <c r="D4137" s="5" t="s">
        <v>181</v>
      </c>
      <c r="E4137" s="5" t="str">
        <f t="shared" si="19"/>
        <v>+1351,16279069767</v>
      </c>
      <c r="F4137" s="5">
        <f>'2020_1-2-4_Download'!L298</f>
        <v>1351.1627906976744</v>
      </c>
    </row>
    <row r="4138" spans="1:6">
      <c r="A4138" s="5">
        <f>'2020_1-2-4_Download'!D299</f>
        <v>2015</v>
      </c>
      <c r="B4138" s="5" t="str">
        <f>'2020_1-2-4_Download'!C299</f>
        <v>Heidekreis</v>
      </c>
      <c r="C4138" s="147" t="str">
        <f>'2020_1-2-4_Download'!$L$8</f>
        <v>Syrien</v>
      </c>
      <c r="D4138" s="5" t="s">
        <v>181</v>
      </c>
      <c r="E4138" s="5" t="str">
        <f t="shared" si="19"/>
        <v>+487,912087912088</v>
      </c>
      <c r="F4138" s="5">
        <f>'2020_1-2-4_Download'!L299</f>
        <v>487.91208791208788</v>
      </c>
    </row>
    <row r="4139" spans="1:6">
      <c r="A4139" s="5">
        <f>'2020_1-2-4_Download'!D300</f>
        <v>2015</v>
      </c>
      <c r="B4139" s="5" t="str">
        <f>'2020_1-2-4_Download'!C300</f>
        <v>Stade</v>
      </c>
      <c r="C4139" s="147" t="str">
        <f>'2020_1-2-4_Download'!$L$8</f>
        <v>Syrien</v>
      </c>
      <c r="D4139" s="5" t="s">
        <v>181</v>
      </c>
      <c r="E4139" s="5" t="str">
        <f t="shared" si="19"/>
        <v>+1675,71428571429</v>
      </c>
      <c r="F4139" s="5">
        <f>'2020_1-2-4_Download'!L300</f>
        <v>1675.7142857142858</v>
      </c>
    </row>
    <row r="4140" spans="1:6">
      <c r="A4140" s="5">
        <f>'2020_1-2-4_Download'!D301</f>
        <v>2015</v>
      </c>
      <c r="B4140" s="5" t="str">
        <f>'2020_1-2-4_Download'!C301</f>
        <v>Uelzen</v>
      </c>
      <c r="C4140" s="147" t="str">
        <f>'2020_1-2-4_Download'!$L$8</f>
        <v>Syrien</v>
      </c>
      <c r="D4140" s="5" t="s">
        <v>181</v>
      </c>
      <c r="E4140" s="5" t="str">
        <f t="shared" si="19"/>
        <v>+823,529411764706</v>
      </c>
      <c r="F4140" s="5">
        <f>'2020_1-2-4_Download'!L301</f>
        <v>823.52941176470586</v>
      </c>
    </row>
    <row r="4141" spans="1:6">
      <c r="A4141" s="5">
        <f>'2020_1-2-4_Download'!D302</f>
        <v>2015</v>
      </c>
      <c r="B4141" s="5" t="str">
        <f>'2020_1-2-4_Download'!C302</f>
        <v>Verden</v>
      </c>
      <c r="C4141" s="147" t="str">
        <f>'2020_1-2-4_Download'!$L$8</f>
        <v>Syrien</v>
      </c>
      <c r="D4141" s="5" t="s">
        <v>181</v>
      </c>
      <c r="E4141" s="5" t="str">
        <f t="shared" si="19"/>
        <v>+794,623655913978</v>
      </c>
      <c r="F4141" s="5">
        <f>'2020_1-2-4_Download'!L302</f>
        <v>794.6236559139785</v>
      </c>
    </row>
    <row r="4142" spans="1:6">
      <c r="A4142" s="5">
        <f>'2020_1-2-4_Download'!D303</f>
        <v>2015</v>
      </c>
      <c r="B4142" s="5" t="str">
        <f>'2020_1-2-4_Download'!C303</f>
        <v>Statistische Region Lüneburg</v>
      </c>
      <c r="C4142" s="147" t="str">
        <f>'2020_1-2-4_Download'!$L$8</f>
        <v>Syrien</v>
      </c>
      <c r="D4142" s="5" t="s">
        <v>181</v>
      </c>
      <c r="E4142" s="5" t="str">
        <f t="shared" si="19"/>
        <v>+755,344418052257</v>
      </c>
      <c r="F4142" s="5">
        <f>'2020_1-2-4_Download'!L303</f>
        <v>755.34441805225651</v>
      </c>
    </row>
    <row r="4143" spans="1:6">
      <c r="A4143" s="5">
        <f>'2020_1-2-4_Download'!D304</f>
        <v>2015</v>
      </c>
      <c r="B4143" s="5" t="str">
        <f>'2020_1-2-4_Download'!C304</f>
        <v>Delmenhorst  Stadt</v>
      </c>
      <c r="C4143" s="147" t="str">
        <f>'2020_1-2-4_Download'!$L$8</f>
        <v>Syrien</v>
      </c>
      <c r="D4143" s="5" t="s">
        <v>181</v>
      </c>
      <c r="E4143" s="5" t="str">
        <f t="shared" ref="E4143:E4206" si="20">IF(F4143&gt;0,"+"&amp;F4143,F4143)</f>
        <v>+605,769230769231</v>
      </c>
      <c r="F4143" s="5">
        <f>'2020_1-2-4_Download'!L304</f>
        <v>605.76923076923072</v>
      </c>
    </row>
    <row r="4144" spans="1:6">
      <c r="A4144" s="5">
        <f>'2020_1-2-4_Download'!D305</f>
        <v>2015</v>
      </c>
      <c r="B4144" s="5" t="str">
        <f>'2020_1-2-4_Download'!C305</f>
        <v>Emden  Stadt</v>
      </c>
      <c r="C4144" s="147" t="str">
        <f>'2020_1-2-4_Download'!$L$8</f>
        <v>Syrien</v>
      </c>
      <c r="D4144" s="5" t="s">
        <v>181</v>
      </c>
      <c r="E4144" s="5" t="str">
        <f t="shared" si="20"/>
        <v>+56200</v>
      </c>
      <c r="F4144" s="5">
        <f>'2020_1-2-4_Download'!L305</f>
        <v>56200</v>
      </c>
    </row>
    <row r="4145" spans="1:6">
      <c r="A4145" s="5">
        <f>'2020_1-2-4_Download'!D306</f>
        <v>2015</v>
      </c>
      <c r="B4145" s="5" t="str">
        <f>'2020_1-2-4_Download'!C306</f>
        <v>Oldenburg(Oldb)  Stadt</v>
      </c>
      <c r="C4145" s="147" t="str">
        <f>'2020_1-2-4_Download'!$L$8</f>
        <v>Syrien</v>
      </c>
      <c r="D4145" s="5" t="s">
        <v>181</v>
      </c>
      <c r="E4145" s="5" t="str">
        <f t="shared" si="20"/>
        <v>+839,130434782609</v>
      </c>
      <c r="F4145" s="5">
        <f>'2020_1-2-4_Download'!L306</f>
        <v>839.13043478260875</v>
      </c>
    </row>
    <row r="4146" spans="1:6">
      <c r="A4146" s="5">
        <f>'2020_1-2-4_Download'!D307</f>
        <v>2015</v>
      </c>
      <c r="B4146" s="5" t="str">
        <f>'2020_1-2-4_Download'!C307</f>
        <v>Osnabrück  Stadt</v>
      </c>
      <c r="C4146" s="147" t="str">
        <f>'2020_1-2-4_Download'!$L$8</f>
        <v>Syrien</v>
      </c>
      <c r="D4146" s="5" t="s">
        <v>181</v>
      </c>
      <c r="E4146" s="5" t="str">
        <f t="shared" si="20"/>
        <v>+1427,77777777778</v>
      </c>
      <c r="F4146" s="5">
        <f>'2020_1-2-4_Download'!L307</f>
        <v>1427.7777777777778</v>
      </c>
    </row>
    <row r="4147" spans="1:6">
      <c r="A4147" s="5">
        <f>'2020_1-2-4_Download'!D308</f>
        <v>2015</v>
      </c>
      <c r="B4147" s="5" t="str">
        <f>'2020_1-2-4_Download'!C308</f>
        <v>Wilhelmshaven  Stadt</v>
      </c>
      <c r="C4147" s="147" t="str">
        <f>'2020_1-2-4_Download'!$L$8</f>
        <v>Syrien</v>
      </c>
      <c r="D4147" s="5" t="s">
        <v>181</v>
      </c>
      <c r="E4147" s="5" t="str">
        <f t="shared" si="20"/>
        <v>+419,642857142857</v>
      </c>
      <c r="F4147" s="5">
        <f>'2020_1-2-4_Download'!L308</f>
        <v>419.64285714285717</v>
      </c>
    </row>
    <row r="4148" spans="1:6">
      <c r="A4148" s="5">
        <f>'2020_1-2-4_Download'!D309</f>
        <v>2015</v>
      </c>
      <c r="B4148" s="5" t="str">
        <f>'2020_1-2-4_Download'!C309</f>
        <v>Ammerland</v>
      </c>
      <c r="C4148" s="147" t="str">
        <f>'2020_1-2-4_Download'!$L$8</f>
        <v>Syrien</v>
      </c>
      <c r="D4148" s="5" t="s">
        <v>181</v>
      </c>
      <c r="E4148" s="5" t="str">
        <f t="shared" si="20"/>
        <v>+554,639175257732</v>
      </c>
      <c r="F4148" s="5">
        <f>'2020_1-2-4_Download'!L309</f>
        <v>554.63917525773195</v>
      </c>
    </row>
    <row r="4149" spans="1:6">
      <c r="A4149" s="5">
        <f>'2020_1-2-4_Download'!D310</f>
        <v>2015</v>
      </c>
      <c r="B4149" s="5" t="str">
        <f>'2020_1-2-4_Download'!C310</f>
        <v>Aurich</v>
      </c>
      <c r="C4149" s="147" t="str">
        <f>'2020_1-2-4_Download'!$L$8</f>
        <v>Syrien</v>
      </c>
      <c r="D4149" s="5" t="s">
        <v>181</v>
      </c>
      <c r="E4149" s="5" t="str">
        <f t="shared" si="20"/>
        <v>+1249,42528735632</v>
      </c>
      <c r="F4149" s="5">
        <f>'2020_1-2-4_Download'!L310</f>
        <v>1249.4252873563219</v>
      </c>
    </row>
    <row r="4150" spans="1:6">
      <c r="A4150" s="5">
        <f>'2020_1-2-4_Download'!D311</f>
        <v>2015</v>
      </c>
      <c r="B4150" s="5" t="str">
        <f>'2020_1-2-4_Download'!C311</f>
        <v>Cloppenburg</v>
      </c>
      <c r="C4150" s="147" t="str">
        <f>'2020_1-2-4_Download'!$L$8</f>
        <v>Syrien</v>
      </c>
      <c r="D4150" s="5" t="s">
        <v>181</v>
      </c>
      <c r="E4150" s="5" t="str">
        <f t="shared" si="20"/>
        <v>+602,173913043478</v>
      </c>
      <c r="F4150" s="5">
        <f>'2020_1-2-4_Download'!L311</f>
        <v>602.17391304347825</v>
      </c>
    </row>
    <row r="4151" spans="1:6">
      <c r="A4151" s="5">
        <f>'2020_1-2-4_Download'!D312</f>
        <v>2015</v>
      </c>
      <c r="B4151" s="5" t="str">
        <f>'2020_1-2-4_Download'!C312</f>
        <v>Emsland</v>
      </c>
      <c r="C4151" s="147" t="str">
        <f>'2020_1-2-4_Download'!$L$8</f>
        <v>Syrien</v>
      </c>
      <c r="D4151" s="5" t="s">
        <v>181</v>
      </c>
      <c r="E4151" s="5" t="str">
        <f t="shared" si="20"/>
        <v>+1380,39215686275</v>
      </c>
      <c r="F4151" s="5">
        <f>'2020_1-2-4_Download'!L312</f>
        <v>1380.3921568627452</v>
      </c>
    </row>
    <row r="4152" spans="1:6">
      <c r="A4152" s="5">
        <f>'2020_1-2-4_Download'!D313</f>
        <v>2015</v>
      </c>
      <c r="B4152" s="5" t="str">
        <f>'2020_1-2-4_Download'!C313</f>
        <v>Friesland</v>
      </c>
      <c r="C4152" s="147" t="str">
        <f>'2020_1-2-4_Download'!$L$8</f>
        <v>Syrien</v>
      </c>
      <c r="D4152" s="5" t="s">
        <v>181</v>
      </c>
      <c r="E4152" s="5" t="str">
        <f t="shared" si="20"/>
        <v>+807,5</v>
      </c>
      <c r="F4152" s="5">
        <f>'2020_1-2-4_Download'!L313</f>
        <v>807.5</v>
      </c>
    </row>
    <row r="4153" spans="1:6">
      <c r="A4153" s="5">
        <f>'2020_1-2-4_Download'!D314</f>
        <v>2015</v>
      </c>
      <c r="B4153" s="5" t="str">
        <f>'2020_1-2-4_Download'!C314</f>
        <v>Grafschaft Bentheim</v>
      </c>
      <c r="C4153" s="147" t="str">
        <f>'2020_1-2-4_Download'!$L$8</f>
        <v>Syrien</v>
      </c>
      <c r="D4153" s="5" t="s">
        <v>181</v>
      </c>
      <c r="E4153" s="5" t="str">
        <f t="shared" si="20"/>
        <v>+592,783505154639</v>
      </c>
      <c r="F4153" s="5">
        <f>'2020_1-2-4_Download'!L314</f>
        <v>592.78350515463922</v>
      </c>
    </row>
    <row r="4154" spans="1:6">
      <c r="A4154" s="5">
        <f>'2020_1-2-4_Download'!D315</f>
        <v>2015</v>
      </c>
      <c r="B4154" s="5" t="str">
        <f>'2020_1-2-4_Download'!C315</f>
        <v>Leer</v>
      </c>
      <c r="C4154" s="147" t="str">
        <f>'2020_1-2-4_Download'!$L$8</f>
        <v>Syrien</v>
      </c>
      <c r="D4154" s="5" t="s">
        <v>181</v>
      </c>
      <c r="E4154" s="5" t="str">
        <f t="shared" si="20"/>
        <v>+637,837837837838</v>
      </c>
      <c r="F4154" s="5">
        <f>'2020_1-2-4_Download'!L315</f>
        <v>637.83783783783781</v>
      </c>
    </row>
    <row r="4155" spans="1:6">
      <c r="A4155" s="5">
        <f>'2020_1-2-4_Download'!D316</f>
        <v>2015</v>
      </c>
      <c r="B4155" s="5" t="str">
        <f>'2020_1-2-4_Download'!C316</f>
        <v>Oldenburg</v>
      </c>
      <c r="C4155" s="147" t="str">
        <f>'2020_1-2-4_Download'!$L$8</f>
        <v>Syrien</v>
      </c>
      <c r="D4155" s="5" t="s">
        <v>181</v>
      </c>
      <c r="E4155" s="5" t="str">
        <f t="shared" si="20"/>
        <v>+509,243697478992</v>
      </c>
      <c r="F4155" s="5">
        <f>'2020_1-2-4_Download'!L316</f>
        <v>509.24369747899158</v>
      </c>
    </row>
    <row r="4156" spans="1:6">
      <c r="A4156" s="5">
        <f>'2020_1-2-4_Download'!D317</f>
        <v>2015</v>
      </c>
      <c r="B4156" s="5" t="str">
        <f>'2020_1-2-4_Download'!C317</f>
        <v>Osnabrück</v>
      </c>
      <c r="C4156" s="147" t="str">
        <f>'2020_1-2-4_Download'!$L$8</f>
        <v>Syrien</v>
      </c>
      <c r="D4156" s="5" t="s">
        <v>181</v>
      </c>
      <c r="E4156" s="5" t="str">
        <f t="shared" si="20"/>
        <v>+537,790697674419</v>
      </c>
      <c r="F4156" s="5">
        <f>'2020_1-2-4_Download'!L317</f>
        <v>537.79069767441865</v>
      </c>
    </row>
    <row r="4157" spans="1:6">
      <c r="A4157" s="5">
        <f>'2020_1-2-4_Download'!D318</f>
        <v>2015</v>
      </c>
      <c r="B4157" s="5" t="str">
        <f>'2020_1-2-4_Download'!C318</f>
        <v>Vechta</v>
      </c>
      <c r="C4157" s="147" t="str">
        <f>'2020_1-2-4_Download'!$L$8</f>
        <v>Syrien</v>
      </c>
      <c r="D4157" s="5" t="s">
        <v>181</v>
      </c>
      <c r="E4157" s="5" t="str">
        <f t="shared" si="20"/>
        <v>+642,995169082126</v>
      </c>
      <c r="F4157" s="5">
        <f>'2020_1-2-4_Download'!L318</f>
        <v>642.99516908212559</v>
      </c>
    </row>
    <row r="4158" spans="1:6">
      <c r="A4158" s="5">
        <f>'2020_1-2-4_Download'!D319</f>
        <v>2015</v>
      </c>
      <c r="B4158" s="5" t="str">
        <f>'2020_1-2-4_Download'!C319</f>
        <v>Wesermarsch</v>
      </c>
      <c r="C4158" s="147" t="str">
        <f>'2020_1-2-4_Download'!$L$8</f>
        <v>Syrien</v>
      </c>
      <c r="D4158" s="5" t="s">
        <v>181</v>
      </c>
      <c r="E4158" s="5" t="str">
        <f t="shared" si="20"/>
        <v>+820,93023255814</v>
      </c>
      <c r="F4158" s="5">
        <f>'2020_1-2-4_Download'!L319</f>
        <v>820.93023255813955</v>
      </c>
    </row>
    <row r="4159" spans="1:6">
      <c r="A4159" s="5">
        <f>'2020_1-2-4_Download'!D320</f>
        <v>2015</v>
      </c>
      <c r="B4159" s="5" t="str">
        <f>'2020_1-2-4_Download'!C320</f>
        <v>Wittmund</v>
      </c>
      <c r="C4159" s="147" t="str">
        <f>'2020_1-2-4_Download'!$L$8</f>
        <v>Syrien</v>
      </c>
      <c r="D4159" s="5" t="s">
        <v>181</v>
      </c>
      <c r="E4159" s="5" t="str">
        <f t="shared" si="20"/>
        <v>+4342,85714285714</v>
      </c>
      <c r="F4159" s="5">
        <f>'2020_1-2-4_Download'!L320</f>
        <v>4342.8571428571431</v>
      </c>
    </row>
    <row r="4160" spans="1:6">
      <c r="A4160" s="5">
        <f>'2020_1-2-4_Download'!D321</f>
        <v>2015</v>
      </c>
      <c r="B4160" s="5" t="str">
        <f>'2020_1-2-4_Download'!C321</f>
        <v>Statistische Region Weser-Ems</v>
      </c>
      <c r="C4160" s="147" t="str">
        <f>'2020_1-2-4_Download'!$L$8</f>
        <v>Syrien</v>
      </c>
      <c r="D4160" s="5" t="s">
        <v>181</v>
      </c>
      <c r="E4160" s="5" t="str">
        <f t="shared" si="20"/>
        <v>+790,679611650485</v>
      </c>
      <c r="F4160" s="5">
        <f>'2020_1-2-4_Download'!L321</f>
        <v>790.67961165048541</v>
      </c>
    </row>
    <row r="4161" spans="1:6">
      <c r="A4161" s="5">
        <f>'2020_1-2-4_Download'!D322</f>
        <v>2015</v>
      </c>
      <c r="B4161" s="5" t="str">
        <f>'2020_1-2-4_Download'!C322</f>
        <v>Niedersachsen</v>
      </c>
      <c r="C4161" s="147" t="str">
        <f>'2020_1-2-4_Download'!$L$8</f>
        <v>Syrien</v>
      </c>
      <c r="D4161" s="5" t="s">
        <v>181</v>
      </c>
      <c r="E4161" s="5" t="str">
        <f t="shared" si="20"/>
        <v>+657,127152803225</v>
      </c>
      <c r="F4161" s="5">
        <f>'2020_1-2-4_Download'!L322</f>
        <v>657.12715280322459</v>
      </c>
    </row>
    <row r="4162" spans="1:6">
      <c r="A4162" s="5">
        <f>'2020_1-2-4_Download'!D323</f>
        <v>2016</v>
      </c>
      <c r="B4162" s="5" t="str">
        <f>'2020_1-2-4_Download'!C323</f>
        <v>Braunschweig  Stadt</v>
      </c>
      <c r="C4162" s="147" t="str">
        <f>'2020_1-2-4_Download'!$L$8</f>
        <v>Syrien</v>
      </c>
      <c r="D4162" s="5" t="s">
        <v>181</v>
      </c>
      <c r="E4162" s="5" t="str">
        <f t="shared" si="20"/>
        <v>+796,174863387978</v>
      </c>
      <c r="F4162" s="5">
        <f>'2020_1-2-4_Download'!L323</f>
        <v>796.17486338797812</v>
      </c>
    </row>
    <row r="4163" spans="1:6">
      <c r="A4163" s="5">
        <f>'2020_1-2-4_Download'!D324</f>
        <v>2016</v>
      </c>
      <c r="B4163" s="5" t="str">
        <f>'2020_1-2-4_Download'!C324</f>
        <v>Salzgitter  Stadt</v>
      </c>
      <c r="C4163" s="147" t="str">
        <f>'2020_1-2-4_Download'!$L$8</f>
        <v>Syrien</v>
      </c>
      <c r="D4163" s="5" t="s">
        <v>181</v>
      </c>
      <c r="E4163" s="5" t="str">
        <f t="shared" si="20"/>
        <v>+6323,91304347826</v>
      </c>
      <c r="F4163" s="5">
        <f>'2020_1-2-4_Download'!L324</f>
        <v>6323.913043478261</v>
      </c>
    </row>
    <row r="4164" spans="1:6">
      <c r="A4164" s="5">
        <f>'2020_1-2-4_Download'!D325</f>
        <v>2016</v>
      </c>
      <c r="B4164" s="5" t="str">
        <f>'2020_1-2-4_Download'!C325</f>
        <v>Wolfsburg  Stadt</v>
      </c>
      <c r="C4164" s="147" t="str">
        <f>'2020_1-2-4_Download'!$L$8</f>
        <v>Syrien</v>
      </c>
      <c r="D4164" s="5" t="s">
        <v>181</v>
      </c>
      <c r="E4164" s="5" t="str">
        <f t="shared" si="20"/>
        <v>+1033,92857142857</v>
      </c>
      <c r="F4164" s="5">
        <f>'2020_1-2-4_Download'!L325</f>
        <v>1033.9285714285713</v>
      </c>
    </row>
    <row r="4165" spans="1:6">
      <c r="A4165" s="5">
        <f>'2020_1-2-4_Download'!D326</f>
        <v>2016</v>
      </c>
      <c r="B4165" s="5" t="str">
        <f>'2020_1-2-4_Download'!C326</f>
        <v>Gifhorn</v>
      </c>
      <c r="C4165" s="147" t="str">
        <f>'2020_1-2-4_Download'!$L$8</f>
        <v>Syrien</v>
      </c>
      <c r="D4165" s="5" t="s">
        <v>181</v>
      </c>
      <c r="E4165" s="5" t="str">
        <f t="shared" si="20"/>
        <v>+1088,52459016393</v>
      </c>
      <c r="F4165" s="5">
        <f>'2020_1-2-4_Download'!L326</f>
        <v>1088.5245901639344</v>
      </c>
    </row>
    <row r="4166" spans="1:6">
      <c r="A4166" s="5">
        <f>'2020_1-2-4_Download'!D327</f>
        <v>2016</v>
      </c>
      <c r="B4166" s="5" t="str">
        <f>'2020_1-2-4_Download'!C327</f>
        <v>Goslar</v>
      </c>
      <c r="C4166" s="147" t="str">
        <f>'2020_1-2-4_Download'!$L$8</f>
        <v>Syrien</v>
      </c>
      <c r="D4166" s="5" t="s">
        <v>181</v>
      </c>
      <c r="E4166" s="5" t="str">
        <f t="shared" si="20"/>
        <v>+2218,96551724138</v>
      </c>
      <c r="F4166" s="5">
        <f>'2020_1-2-4_Download'!L327</f>
        <v>2218.9655172413795</v>
      </c>
    </row>
    <row r="4167" spans="1:6">
      <c r="A4167" s="5">
        <f>'2020_1-2-4_Download'!D328</f>
        <v>2016</v>
      </c>
      <c r="B4167" s="5" t="str">
        <f>'2020_1-2-4_Download'!C328</f>
        <v>Helmstedt</v>
      </c>
      <c r="C4167" s="147" t="str">
        <f>'2020_1-2-4_Download'!$L$8</f>
        <v>Syrien</v>
      </c>
      <c r="D4167" s="5" t="s">
        <v>181</v>
      </c>
      <c r="E4167" s="5" t="str">
        <f t="shared" si="20"/>
        <v>+1880,76923076923</v>
      </c>
      <c r="F4167" s="5">
        <f>'2020_1-2-4_Download'!L328</f>
        <v>1880.7692307692307</v>
      </c>
    </row>
    <row r="4168" spans="1:6">
      <c r="A4168" s="5">
        <f>'2020_1-2-4_Download'!D329</f>
        <v>2016</v>
      </c>
      <c r="B4168" s="5" t="str">
        <f>'2020_1-2-4_Download'!C329</f>
        <v>Northeim</v>
      </c>
      <c r="C4168" s="147" t="str">
        <f>'2020_1-2-4_Download'!$L$8</f>
        <v>Syrien</v>
      </c>
      <c r="D4168" s="5" t="s">
        <v>181</v>
      </c>
      <c r="E4168" s="5" t="str">
        <f t="shared" si="20"/>
        <v>+728,282828282828</v>
      </c>
      <c r="F4168" s="5">
        <f>'2020_1-2-4_Download'!L329</f>
        <v>728.28282828282829</v>
      </c>
    </row>
    <row r="4169" spans="1:6">
      <c r="A4169" s="5">
        <f>'2020_1-2-4_Download'!D330</f>
        <v>2016</v>
      </c>
      <c r="B4169" s="5" t="str">
        <f>'2020_1-2-4_Download'!C330</f>
        <v>Peine</v>
      </c>
      <c r="C4169" s="147" t="str">
        <f>'2020_1-2-4_Download'!$L$8</f>
        <v>Syrien</v>
      </c>
      <c r="D4169" s="5" t="s">
        <v>181</v>
      </c>
      <c r="E4169" s="5" t="str">
        <f t="shared" si="20"/>
        <v>+1063,36633663366</v>
      </c>
      <c r="F4169" s="5">
        <f>'2020_1-2-4_Download'!L330</f>
        <v>1063.3663366336634</v>
      </c>
    </row>
    <row r="4170" spans="1:6">
      <c r="A4170" s="5">
        <f>'2020_1-2-4_Download'!D331</f>
        <v>2016</v>
      </c>
      <c r="B4170" s="5" t="str">
        <f>'2020_1-2-4_Download'!C331</f>
        <v>Wolfenbüttel</v>
      </c>
      <c r="C4170" s="147" t="str">
        <f>'2020_1-2-4_Download'!$L$8</f>
        <v>Syrien</v>
      </c>
      <c r="D4170" s="5" t="s">
        <v>181</v>
      </c>
      <c r="E4170" s="5" t="str">
        <f t="shared" si="20"/>
        <v>+552,173913043478</v>
      </c>
      <c r="F4170" s="5">
        <f>'2020_1-2-4_Download'!L331</f>
        <v>552.17391304347825</v>
      </c>
    </row>
    <row r="4171" spans="1:6">
      <c r="A4171" s="5">
        <f>'2020_1-2-4_Download'!D332</f>
        <v>2016</v>
      </c>
      <c r="B4171" s="5" t="str">
        <f>'2020_1-2-4_Download'!C332</f>
        <v>Göttingen</v>
      </c>
      <c r="C4171" s="147" t="str">
        <f>'2020_1-2-4_Download'!$L$8</f>
        <v>Syrien</v>
      </c>
      <c r="D4171" s="5" t="s">
        <v>181</v>
      </c>
      <c r="E4171" s="5" t="str">
        <f t="shared" si="20"/>
        <v>+1104,41988950276</v>
      </c>
      <c r="F4171" s="5">
        <f>'2020_1-2-4_Download'!L332</f>
        <v>1104.4198895027625</v>
      </c>
    </row>
    <row r="4172" spans="1:6">
      <c r="A4172" s="5">
        <f>'2020_1-2-4_Download'!D333</f>
        <v>2016</v>
      </c>
      <c r="B4172" s="5" t="str">
        <f>'2020_1-2-4_Download'!C333</f>
        <v>Statistische Region Braunschweig</v>
      </c>
      <c r="C4172" s="147" t="str">
        <f>'2020_1-2-4_Download'!$L$8</f>
        <v>Syrien</v>
      </c>
      <c r="D4172" s="5" t="s">
        <v>181</v>
      </c>
      <c r="E4172" s="5" t="str">
        <f t="shared" si="20"/>
        <v>+1230,25291828794</v>
      </c>
      <c r="F4172" s="5">
        <f>'2020_1-2-4_Download'!L333</f>
        <v>1230.2529182879377</v>
      </c>
    </row>
    <row r="4173" spans="1:6">
      <c r="A4173" s="5">
        <f>'2020_1-2-4_Download'!D334</f>
        <v>2016</v>
      </c>
      <c r="B4173" s="5" t="str">
        <f>'2020_1-2-4_Download'!C334</f>
        <v>Hannover  Region</v>
      </c>
      <c r="C4173" s="147" t="str">
        <f>'2020_1-2-4_Download'!$L$8</f>
        <v>Syrien</v>
      </c>
      <c r="D4173" s="5" t="s">
        <v>181</v>
      </c>
      <c r="E4173" s="5" t="str">
        <f t="shared" si="20"/>
        <v>+972,085889570552</v>
      </c>
      <c r="F4173" s="5">
        <f>'2020_1-2-4_Download'!L334</f>
        <v>972.08588957055213</v>
      </c>
    </row>
    <row r="4174" spans="1:6">
      <c r="A4174" s="5">
        <f>'2020_1-2-4_Download'!D335</f>
        <v>2016</v>
      </c>
      <c r="B4174" s="5" t="str">
        <f>'2020_1-2-4_Download'!C335</f>
        <v>dav. Hannover  Lhst.</v>
      </c>
      <c r="C4174" s="147" t="str">
        <f>'2020_1-2-4_Download'!$L$8</f>
        <v>Syrien</v>
      </c>
      <c r="D4174" s="5" t="s">
        <v>181</v>
      </c>
      <c r="E4174" s="5" t="str">
        <f t="shared" si="20"/>
        <v>+663,565891472868</v>
      </c>
      <c r="F4174" s="5">
        <f>'2020_1-2-4_Download'!L335</f>
        <v>663.5658914728682</v>
      </c>
    </row>
    <row r="4175" spans="1:6">
      <c r="A4175" s="5">
        <f>'2020_1-2-4_Download'!D336</f>
        <v>2016</v>
      </c>
      <c r="B4175" s="5" t="str">
        <f>'2020_1-2-4_Download'!C336</f>
        <v>dav. Hannover  Umland</v>
      </c>
      <c r="C4175" s="147" t="str">
        <f>'2020_1-2-4_Download'!$L$8</f>
        <v>Syrien</v>
      </c>
      <c r="D4175" s="5" t="s">
        <v>181</v>
      </c>
      <c r="E4175" s="5" t="str">
        <f t="shared" si="20"/>
        <v>+1316,66666666667</v>
      </c>
      <c r="F4175" s="5">
        <f>'2020_1-2-4_Download'!L336</f>
        <v>1316.6666666666667</v>
      </c>
    </row>
    <row r="4176" spans="1:6">
      <c r="A4176" s="5">
        <f>'2020_1-2-4_Download'!D337</f>
        <v>2016</v>
      </c>
      <c r="B4176" s="5" t="str">
        <f>'2020_1-2-4_Download'!C337</f>
        <v>Diepholz</v>
      </c>
      <c r="C4176" s="147" t="str">
        <f>'2020_1-2-4_Download'!$L$8</f>
        <v>Syrien</v>
      </c>
      <c r="D4176" s="5" t="s">
        <v>181</v>
      </c>
      <c r="E4176" s="5" t="str">
        <f t="shared" si="20"/>
        <v>+1114,87603305785</v>
      </c>
      <c r="F4176" s="5">
        <f>'2020_1-2-4_Download'!L337</f>
        <v>1114.8760330578511</v>
      </c>
    </row>
    <row r="4177" spans="1:6">
      <c r="A4177" s="5">
        <f>'2020_1-2-4_Download'!D338</f>
        <v>2016</v>
      </c>
      <c r="B4177" s="5" t="str">
        <f>'2020_1-2-4_Download'!C338</f>
        <v>Hameln-Pyrmont</v>
      </c>
      <c r="C4177" s="147" t="str">
        <f>'2020_1-2-4_Download'!$L$8</f>
        <v>Syrien</v>
      </c>
      <c r="D4177" s="5" t="s">
        <v>181</v>
      </c>
      <c r="E4177" s="5" t="str">
        <f t="shared" si="20"/>
        <v>+928,169014084507</v>
      </c>
      <c r="F4177" s="5">
        <f>'2020_1-2-4_Download'!L338</f>
        <v>928.16901408450701</v>
      </c>
    </row>
    <row r="4178" spans="1:6">
      <c r="A4178" s="5">
        <f>'2020_1-2-4_Download'!D339</f>
        <v>2016</v>
      </c>
      <c r="B4178" s="5" t="str">
        <f>'2020_1-2-4_Download'!C339</f>
        <v>Hildesheim</v>
      </c>
      <c r="C4178" s="147" t="str">
        <f>'2020_1-2-4_Download'!$L$8</f>
        <v>Syrien</v>
      </c>
      <c r="D4178" s="5" t="s">
        <v>181</v>
      </c>
      <c r="E4178" s="5" t="str">
        <f t="shared" si="20"/>
        <v>+619,178082191781</v>
      </c>
      <c r="F4178" s="5">
        <f>'2020_1-2-4_Download'!L339</f>
        <v>619.17808219178085</v>
      </c>
    </row>
    <row r="4179" spans="1:6">
      <c r="A4179" s="5">
        <f>'2020_1-2-4_Download'!D340</f>
        <v>2016</v>
      </c>
      <c r="B4179" s="5" t="str">
        <f>'2020_1-2-4_Download'!C340</f>
        <v>Holzminden</v>
      </c>
      <c r="C4179" s="147" t="str">
        <f>'2020_1-2-4_Download'!$L$8</f>
        <v>Syrien</v>
      </c>
      <c r="D4179" s="5" t="s">
        <v>181</v>
      </c>
      <c r="E4179" s="5" t="str">
        <f t="shared" si="20"/>
        <v>+2361,53846153846</v>
      </c>
      <c r="F4179" s="5">
        <f>'2020_1-2-4_Download'!L340</f>
        <v>2361.5384615384614</v>
      </c>
    </row>
    <row r="4180" spans="1:6">
      <c r="A4180" s="5">
        <f>'2020_1-2-4_Download'!D341</f>
        <v>2016</v>
      </c>
      <c r="B4180" s="5" t="str">
        <f>'2020_1-2-4_Download'!C341</f>
        <v>Nienburg (Weser)</v>
      </c>
      <c r="C4180" s="147" t="str">
        <f>'2020_1-2-4_Download'!$L$8</f>
        <v>Syrien</v>
      </c>
      <c r="D4180" s="5" t="s">
        <v>181</v>
      </c>
      <c r="E4180" s="5" t="str">
        <f t="shared" si="20"/>
        <v>+298,791540785499</v>
      </c>
      <c r="F4180" s="5">
        <f>'2020_1-2-4_Download'!L341</f>
        <v>298.79154078549851</v>
      </c>
    </row>
    <row r="4181" spans="1:6">
      <c r="A4181" s="5">
        <f>'2020_1-2-4_Download'!D342</f>
        <v>2016</v>
      </c>
      <c r="B4181" s="5" t="str">
        <f>'2020_1-2-4_Download'!C342</f>
        <v>Schaumburg</v>
      </c>
      <c r="C4181" s="147" t="str">
        <f>'2020_1-2-4_Download'!$L$8</f>
        <v>Syrien</v>
      </c>
      <c r="D4181" s="5" t="s">
        <v>181</v>
      </c>
      <c r="E4181" s="5" t="str">
        <f t="shared" si="20"/>
        <v>+782,352941176471</v>
      </c>
      <c r="F4181" s="5">
        <f>'2020_1-2-4_Download'!L342</f>
        <v>782.35294117647061</v>
      </c>
    </row>
    <row r="4182" spans="1:6">
      <c r="A4182" s="5">
        <f>'2020_1-2-4_Download'!D343</f>
        <v>2016</v>
      </c>
      <c r="B4182" s="5" t="str">
        <f>'2020_1-2-4_Download'!C343</f>
        <v>Statistische Region Hannover</v>
      </c>
      <c r="C4182" s="147" t="str">
        <f>'2020_1-2-4_Download'!$L$8</f>
        <v>Syrien</v>
      </c>
      <c r="D4182" s="5" t="s">
        <v>181</v>
      </c>
      <c r="E4182" s="5" t="str">
        <f t="shared" si="20"/>
        <v>+821,43906020558</v>
      </c>
      <c r="F4182" s="5">
        <f>'2020_1-2-4_Download'!L343</f>
        <v>821.43906020558006</v>
      </c>
    </row>
    <row r="4183" spans="1:6">
      <c r="A4183" s="5">
        <f>'2020_1-2-4_Download'!D344</f>
        <v>2016</v>
      </c>
      <c r="B4183" s="5" t="str">
        <f>'2020_1-2-4_Download'!C344</f>
        <v>Celle</v>
      </c>
      <c r="C4183" s="147" t="str">
        <f>'2020_1-2-4_Download'!$L$8</f>
        <v>Syrien</v>
      </c>
      <c r="D4183" s="5" t="s">
        <v>181</v>
      </c>
      <c r="E4183" s="5" t="str">
        <f t="shared" si="20"/>
        <v>+1081,81818181818</v>
      </c>
      <c r="F4183" s="5">
        <f>'2020_1-2-4_Download'!L344</f>
        <v>1081.8181818181818</v>
      </c>
    </row>
    <row r="4184" spans="1:6">
      <c r="A4184" s="5">
        <f>'2020_1-2-4_Download'!D345</f>
        <v>2016</v>
      </c>
      <c r="B4184" s="5" t="str">
        <f>'2020_1-2-4_Download'!C345</f>
        <v>Cuxhaven</v>
      </c>
      <c r="C4184" s="147" t="str">
        <f>'2020_1-2-4_Download'!$L$8</f>
        <v>Syrien</v>
      </c>
      <c r="D4184" s="5" t="s">
        <v>181</v>
      </c>
      <c r="E4184" s="5" t="str">
        <f t="shared" si="20"/>
        <v>+1762,06896551724</v>
      </c>
      <c r="F4184" s="5">
        <f>'2020_1-2-4_Download'!L345</f>
        <v>1762.0689655172414</v>
      </c>
    </row>
    <row r="4185" spans="1:6">
      <c r="A4185" s="5">
        <f>'2020_1-2-4_Download'!D346</f>
        <v>2016</v>
      </c>
      <c r="B4185" s="5" t="str">
        <f>'2020_1-2-4_Download'!C346</f>
        <v>Harburg</v>
      </c>
      <c r="C4185" s="147" t="str">
        <f>'2020_1-2-4_Download'!$L$8</f>
        <v>Syrien</v>
      </c>
      <c r="D4185" s="5" t="s">
        <v>181</v>
      </c>
      <c r="E4185" s="5" t="str">
        <f t="shared" si="20"/>
        <v>+952,083333333333</v>
      </c>
      <c r="F4185" s="5">
        <f>'2020_1-2-4_Download'!L346</f>
        <v>952.08333333333337</v>
      </c>
    </row>
    <row r="4186" spans="1:6">
      <c r="A4186" s="5">
        <f>'2020_1-2-4_Download'!D347</f>
        <v>2016</v>
      </c>
      <c r="B4186" s="5" t="str">
        <f>'2020_1-2-4_Download'!C347</f>
        <v>Lüchow-Dannenberg</v>
      </c>
      <c r="C4186" s="147" t="str">
        <f>'2020_1-2-4_Download'!$L$8</f>
        <v>Syrien</v>
      </c>
      <c r="D4186" s="5" t="s">
        <v>181</v>
      </c>
      <c r="E4186" s="5" t="str">
        <f t="shared" si="20"/>
        <v>+3757,14285714286</v>
      </c>
      <c r="F4186" s="5">
        <f>'2020_1-2-4_Download'!L347</f>
        <v>3757.1428571428573</v>
      </c>
    </row>
    <row r="4187" spans="1:6">
      <c r="A4187" s="5">
        <f>'2020_1-2-4_Download'!D348</f>
        <v>2016</v>
      </c>
      <c r="B4187" s="5" t="str">
        <f>'2020_1-2-4_Download'!C348</f>
        <v>Lüneburg</v>
      </c>
      <c r="C4187" s="147" t="str">
        <f>'2020_1-2-4_Download'!$L$8</f>
        <v>Syrien</v>
      </c>
      <c r="D4187" s="5" t="s">
        <v>181</v>
      </c>
      <c r="E4187" s="5" t="str">
        <f t="shared" si="20"/>
        <v>+1186,32478632479</v>
      </c>
      <c r="F4187" s="5">
        <f>'2020_1-2-4_Download'!L348</f>
        <v>1186.3247863247864</v>
      </c>
    </row>
    <row r="4188" spans="1:6">
      <c r="A4188" s="5">
        <f>'2020_1-2-4_Download'!D349</f>
        <v>2016</v>
      </c>
      <c r="B4188" s="5" t="str">
        <f>'2020_1-2-4_Download'!C349</f>
        <v>Osterholz</v>
      </c>
      <c r="C4188" s="147" t="str">
        <f>'2020_1-2-4_Download'!$L$8</f>
        <v>Syrien</v>
      </c>
      <c r="D4188" s="5" t="s">
        <v>181</v>
      </c>
      <c r="E4188" s="5" t="str">
        <f t="shared" si="20"/>
        <v>+677,10843373494</v>
      </c>
      <c r="F4188" s="5">
        <f>'2020_1-2-4_Download'!L349</f>
        <v>677.10843373493981</v>
      </c>
    </row>
    <row r="4189" spans="1:6">
      <c r="A4189" s="5">
        <f>'2020_1-2-4_Download'!D350</f>
        <v>2016</v>
      </c>
      <c r="B4189" s="5" t="str">
        <f>'2020_1-2-4_Download'!C350</f>
        <v>Rotenburg (Wümme)</v>
      </c>
      <c r="C4189" s="147" t="str">
        <f>'2020_1-2-4_Download'!$L$8</f>
        <v>Syrien</v>
      </c>
      <c r="D4189" s="5" t="s">
        <v>181</v>
      </c>
      <c r="E4189" s="5" t="str">
        <f t="shared" si="20"/>
        <v>+2586,04651162791</v>
      </c>
      <c r="F4189" s="5">
        <f>'2020_1-2-4_Download'!L350</f>
        <v>2586.046511627907</v>
      </c>
    </row>
    <row r="4190" spans="1:6">
      <c r="A4190" s="5">
        <f>'2020_1-2-4_Download'!D351</f>
        <v>2016</v>
      </c>
      <c r="B4190" s="5" t="str">
        <f>'2020_1-2-4_Download'!C351</f>
        <v>Heidekreis</v>
      </c>
      <c r="C4190" s="147" t="str">
        <f>'2020_1-2-4_Download'!$L$8</f>
        <v>Syrien</v>
      </c>
      <c r="D4190" s="5" t="s">
        <v>181</v>
      </c>
      <c r="E4190" s="5" t="str">
        <f t="shared" si="20"/>
        <v>+1169,23076923077</v>
      </c>
      <c r="F4190" s="5">
        <f>'2020_1-2-4_Download'!L351</f>
        <v>1169.2307692307693</v>
      </c>
    </row>
    <row r="4191" spans="1:6">
      <c r="A4191" s="5">
        <f>'2020_1-2-4_Download'!D352</f>
        <v>2016</v>
      </c>
      <c r="B4191" s="5" t="str">
        <f>'2020_1-2-4_Download'!C352</f>
        <v>Stade</v>
      </c>
      <c r="C4191" s="147" t="str">
        <f>'2020_1-2-4_Download'!$L$8</f>
        <v>Syrien</v>
      </c>
      <c r="D4191" s="5" t="s">
        <v>181</v>
      </c>
      <c r="E4191" s="5" t="str">
        <f t="shared" si="20"/>
        <v>+2557,14285714286</v>
      </c>
      <c r="F4191" s="5">
        <f>'2020_1-2-4_Download'!L352</f>
        <v>2557.1428571428573</v>
      </c>
    </row>
    <row r="4192" spans="1:6">
      <c r="A4192" s="5">
        <f>'2020_1-2-4_Download'!D353</f>
        <v>2016</v>
      </c>
      <c r="B4192" s="5" t="str">
        <f>'2020_1-2-4_Download'!C353</f>
        <v>Uelzen</v>
      </c>
      <c r="C4192" s="147" t="str">
        <f>'2020_1-2-4_Download'!$L$8</f>
        <v>Syrien</v>
      </c>
      <c r="D4192" s="5" t="s">
        <v>181</v>
      </c>
      <c r="E4192" s="5" t="str">
        <f t="shared" si="20"/>
        <v>+1752,94117647059</v>
      </c>
      <c r="F4192" s="5">
        <f>'2020_1-2-4_Download'!L353</f>
        <v>1752.9411764705883</v>
      </c>
    </row>
    <row r="4193" spans="1:6">
      <c r="A4193" s="5">
        <f>'2020_1-2-4_Download'!D354</f>
        <v>2016</v>
      </c>
      <c r="B4193" s="5" t="str">
        <f>'2020_1-2-4_Download'!C354</f>
        <v>Verden</v>
      </c>
      <c r="C4193" s="147" t="str">
        <f>'2020_1-2-4_Download'!$L$8</f>
        <v>Syrien</v>
      </c>
      <c r="D4193" s="5" t="s">
        <v>181</v>
      </c>
      <c r="E4193" s="5" t="str">
        <f t="shared" si="20"/>
        <v>+1002,15053763441</v>
      </c>
      <c r="F4193" s="5">
        <f>'2020_1-2-4_Download'!L354</f>
        <v>1002.1505376344086</v>
      </c>
    </row>
    <row r="4194" spans="1:6">
      <c r="A4194" s="5">
        <f>'2020_1-2-4_Download'!D355</f>
        <v>2016</v>
      </c>
      <c r="B4194" s="5" t="str">
        <f>'2020_1-2-4_Download'!C355</f>
        <v>Statistische Region Lüneburg</v>
      </c>
      <c r="C4194" s="147" t="str">
        <f>'2020_1-2-4_Download'!$L$8</f>
        <v>Syrien</v>
      </c>
      <c r="D4194" s="5" t="s">
        <v>181</v>
      </c>
      <c r="E4194" s="5" t="str">
        <f t="shared" si="20"/>
        <v>+1361,99524940618</v>
      </c>
      <c r="F4194" s="5">
        <f>'2020_1-2-4_Download'!L355</f>
        <v>1361.9952494061758</v>
      </c>
    </row>
    <row r="4195" spans="1:6">
      <c r="A4195" s="5">
        <f>'2020_1-2-4_Download'!D356</f>
        <v>2016</v>
      </c>
      <c r="B4195" s="5" t="str">
        <f>'2020_1-2-4_Download'!C356</f>
        <v>Delmenhorst  Stadt</v>
      </c>
      <c r="C4195" s="147" t="str">
        <f>'2020_1-2-4_Download'!$L$8</f>
        <v>Syrien</v>
      </c>
      <c r="D4195" s="5" t="s">
        <v>181</v>
      </c>
      <c r="E4195" s="5" t="str">
        <f t="shared" si="20"/>
        <v>+1044,23076923077</v>
      </c>
      <c r="F4195" s="5">
        <f>'2020_1-2-4_Download'!L356</f>
        <v>1044.2307692307693</v>
      </c>
    </row>
    <row r="4196" spans="1:6">
      <c r="A4196" s="5">
        <f>'2020_1-2-4_Download'!D357</f>
        <v>2016</v>
      </c>
      <c r="B4196" s="5" t="str">
        <f>'2020_1-2-4_Download'!C357</f>
        <v>Emden  Stadt</v>
      </c>
      <c r="C4196" s="147" t="str">
        <f>'2020_1-2-4_Download'!$L$8</f>
        <v>Syrien</v>
      </c>
      <c r="D4196" s="5" t="s">
        <v>181</v>
      </c>
      <c r="E4196" s="5" t="str">
        <f t="shared" si="20"/>
        <v>+65900</v>
      </c>
      <c r="F4196" s="5">
        <f>'2020_1-2-4_Download'!L357</f>
        <v>65900</v>
      </c>
    </row>
    <row r="4197" spans="1:6">
      <c r="A4197" s="5">
        <f>'2020_1-2-4_Download'!D358</f>
        <v>2016</v>
      </c>
      <c r="B4197" s="5" t="str">
        <f>'2020_1-2-4_Download'!C358</f>
        <v>Oldenburg(Oldb)  Stadt</v>
      </c>
      <c r="C4197" s="147" t="str">
        <f>'2020_1-2-4_Download'!$L$8</f>
        <v>Syrien</v>
      </c>
      <c r="D4197" s="5" t="s">
        <v>181</v>
      </c>
      <c r="E4197" s="5" t="str">
        <f t="shared" si="20"/>
        <v>+1438,04347826087</v>
      </c>
      <c r="F4197" s="5">
        <f>'2020_1-2-4_Download'!L358</f>
        <v>1438.0434782608695</v>
      </c>
    </row>
    <row r="4198" spans="1:6">
      <c r="A4198" s="5">
        <f>'2020_1-2-4_Download'!D359</f>
        <v>2016</v>
      </c>
      <c r="B4198" s="5" t="str">
        <f>'2020_1-2-4_Download'!C359</f>
        <v>Osnabrück  Stadt</v>
      </c>
      <c r="C4198" s="147" t="str">
        <f>'2020_1-2-4_Download'!$L$8</f>
        <v>Syrien</v>
      </c>
      <c r="D4198" s="5" t="s">
        <v>181</v>
      </c>
      <c r="E4198" s="5" t="str">
        <f t="shared" si="20"/>
        <v>+3080,55555555556</v>
      </c>
      <c r="F4198" s="5">
        <f>'2020_1-2-4_Download'!L359</f>
        <v>3080.5555555555557</v>
      </c>
    </row>
    <row r="4199" spans="1:6">
      <c r="A4199" s="5">
        <f>'2020_1-2-4_Download'!D360</f>
        <v>2016</v>
      </c>
      <c r="B4199" s="5" t="str">
        <f>'2020_1-2-4_Download'!C360</f>
        <v>Wilhelmshaven  Stadt</v>
      </c>
      <c r="C4199" s="147" t="str">
        <f>'2020_1-2-4_Download'!$L$8</f>
        <v>Syrien</v>
      </c>
      <c r="D4199" s="5" t="s">
        <v>181</v>
      </c>
      <c r="E4199" s="5" t="str">
        <f t="shared" si="20"/>
        <v>+1819,64285714286</v>
      </c>
      <c r="F4199" s="5">
        <f>'2020_1-2-4_Download'!L360</f>
        <v>1819.6428571428571</v>
      </c>
    </row>
    <row r="4200" spans="1:6">
      <c r="A4200" s="5">
        <f>'2020_1-2-4_Download'!D361</f>
        <v>2016</v>
      </c>
      <c r="B4200" s="5" t="str">
        <f>'2020_1-2-4_Download'!C361</f>
        <v>Ammerland</v>
      </c>
      <c r="C4200" s="147" t="str">
        <f>'2020_1-2-4_Download'!$L$8</f>
        <v>Syrien</v>
      </c>
      <c r="D4200" s="5" t="s">
        <v>181</v>
      </c>
      <c r="E4200" s="5" t="str">
        <f t="shared" si="20"/>
        <v>+961,855670103093</v>
      </c>
      <c r="F4200" s="5">
        <f>'2020_1-2-4_Download'!L361</f>
        <v>961.85567010309273</v>
      </c>
    </row>
    <row r="4201" spans="1:6">
      <c r="A4201" s="5">
        <f>'2020_1-2-4_Download'!D362</f>
        <v>2016</v>
      </c>
      <c r="B4201" s="5" t="str">
        <f>'2020_1-2-4_Download'!C362</f>
        <v>Aurich</v>
      </c>
      <c r="C4201" s="147" t="str">
        <f>'2020_1-2-4_Download'!$L$8</f>
        <v>Syrien</v>
      </c>
      <c r="D4201" s="5" t="s">
        <v>181</v>
      </c>
      <c r="E4201" s="5" t="str">
        <f t="shared" si="20"/>
        <v>+1819,54022988506</v>
      </c>
      <c r="F4201" s="5">
        <f>'2020_1-2-4_Download'!L362</f>
        <v>1819.5402298850574</v>
      </c>
    </row>
    <row r="4202" spans="1:6">
      <c r="A4202" s="5">
        <f>'2020_1-2-4_Download'!D363</f>
        <v>2016</v>
      </c>
      <c r="B4202" s="5" t="str">
        <f>'2020_1-2-4_Download'!C363</f>
        <v>Cloppenburg</v>
      </c>
      <c r="C4202" s="147" t="str">
        <f>'2020_1-2-4_Download'!$L$8</f>
        <v>Syrien</v>
      </c>
      <c r="D4202" s="5" t="s">
        <v>181</v>
      </c>
      <c r="E4202" s="5" t="str">
        <f t="shared" si="20"/>
        <v>+1037,68115942029</v>
      </c>
      <c r="F4202" s="5">
        <f>'2020_1-2-4_Download'!L363</f>
        <v>1037.6811594202898</v>
      </c>
    </row>
    <row r="4203" spans="1:6">
      <c r="A4203" s="5">
        <f>'2020_1-2-4_Download'!D364</f>
        <v>2016</v>
      </c>
      <c r="B4203" s="5" t="str">
        <f>'2020_1-2-4_Download'!C364</f>
        <v>Emsland</v>
      </c>
      <c r="C4203" s="147" t="str">
        <f>'2020_1-2-4_Download'!$L$8</f>
        <v>Syrien</v>
      </c>
      <c r="D4203" s="5" t="s">
        <v>181</v>
      </c>
      <c r="E4203" s="5" t="str">
        <f t="shared" si="20"/>
        <v>+2684,3137254902</v>
      </c>
      <c r="F4203" s="5">
        <f>'2020_1-2-4_Download'!L364</f>
        <v>2684.3137254901962</v>
      </c>
    </row>
    <row r="4204" spans="1:6">
      <c r="A4204" s="5">
        <f>'2020_1-2-4_Download'!D365</f>
        <v>2016</v>
      </c>
      <c r="B4204" s="5" t="str">
        <f>'2020_1-2-4_Download'!C365</f>
        <v>Friesland</v>
      </c>
      <c r="C4204" s="147" t="str">
        <f>'2020_1-2-4_Download'!$L$8</f>
        <v>Syrien</v>
      </c>
      <c r="D4204" s="5" t="s">
        <v>181</v>
      </c>
      <c r="E4204" s="5" t="str">
        <f t="shared" si="20"/>
        <v>+2125</v>
      </c>
      <c r="F4204" s="5">
        <f>'2020_1-2-4_Download'!L365</f>
        <v>2125</v>
      </c>
    </row>
    <row r="4205" spans="1:6">
      <c r="A4205" s="5">
        <f>'2020_1-2-4_Download'!D366</f>
        <v>2016</v>
      </c>
      <c r="B4205" s="5" t="str">
        <f>'2020_1-2-4_Download'!C366</f>
        <v>Grafschaft Bentheim</v>
      </c>
      <c r="C4205" s="147" t="str">
        <f>'2020_1-2-4_Download'!$L$8</f>
        <v>Syrien</v>
      </c>
      <c r="D4205" s="5" t="s">
        <v>181</v>
      </c>
      <c r="E4205" s="5" t="str">
        <f t="shared" si="20"/>
        <v>+889,690721649485</v>
      </c>
      <c r="F4205" s="5">
        <f>'2020_1-2-4_Download'!L366</f>
        <v>889.69072164948454</v>
      </c>
    </row>
    <row r="4206" spans="1:6">
      <c r="A4206" s="5">
        <f>'2020_1-2-4_Download'!D367</f>
        <v>2016</v>
      </c>
      <c r="B4206" s="5" t="str">
        <f>'2020_1-2-4_Download'!C367</f>
        <v>Leer</v>
      </c>
      <c r="C4206" s="147" t="str">
        <f>'2020_1-2-4_Download'!$L$8</f>
        <v>Syrien</v>
      </c>
      <c r="D4206" s="5" t="s">
        <v>181</v>
      </c>
      <c r="E4206" s="5" t="str">
        <f t="shared" si="20"/>
        <v>+1188,28828828829</v>
      </c>
      <c r="F4206" s="5">
        <f>'2020_1-2-4_Download'!L367</f>
        <v>1188.2882882882882</v>
      </c>
    </row>
    <row r="4207" spans="1:6">
      <c r="A4207" s="5">
        <f>'2020_1-2-4_Download'!D368</f>
        <v>2016</v>
      </c>
      <c r="B4207" s="5" t="str">
        <f>'2020_1-2-4_Download'!C368</f>
        <v>Oldenburg</v>
      </c>
      <c r="C4207" s="147" t="str">
        <f>'2020_1-2-4_Download'!$L$8</f>
        <v>Syrien</v>
      </c>
      <c r="D4207" s="5" t="s">
        <v>181</v>
      </c>
      <c r="E4207" s="5" t="str">
        <f t="shared" ref="E4207:E4270" si="21">IF(F4207&gt;0,"+"&amp;F4207,F4207)</f>
        <v>+773,949579831933</v>
      </c>
      <c r="F4207" s="5">
        <f>'2020_1-2-4_Download'!L368</f>
        <v>773.94957983193274</v>
      </c>
    </row>
    <row r="4208" spans="1:6">
      <c r="A4208" s="5">
        <f>'2020_1-2-4_Download'!D369</f>
        <v>2016</v>
      </c>
      <c r="B4208" s="5" t="str">
        <f>'2020_1-2-4_Download'!C369</f>
        <v>Osnabrück</v>
      </c>
      <c r="C4208" s="147" t="str">
        <f>'2020_1-2-4_Download'!$L$8</f>
        <v>Syrien</v>
      </c>
      <c r="D4208" s="5" t="s">
        <v>181</v>
      </c>
      <c r="E4208" s="5" t="str">
        <f t="shared" si="21"/>
        <v>+1077,32558139535</v>
      </c>
      <c r="F4208" s="5">
        <f>'2020_1-2-4_Download'!L369</f>
        <v>1077.3255813953488</v>
      </c>
    </row>
    <row r="4209" spans="1:6">
      <c r="A4209" s="5">
        <f>'2020_1-2-4_Download'!D370</f>
        <v>2016</v>
      </c>
      <c r="B4209" s="5" t="str">
        <f>'2020_1-2-4_Download'!C370</f>
        <v>Vechta</v>
      </c>
      <c r="C4209" s="147" t="str">
        <f>'2020_1-2-4_Download'!$L$8</f>
        <v>Syrien</v>
      </c>
      <c r="D4209" s="5" t="s">
        <v>181</v>
      </c>
      <c r="E4209" s="5" t="str">
        <f t="shared" si="21"/>
        <v>+912,07729468599</v>
      </c>
      <c r="F4209" s="5">
        <f>'2020_1-2-4_Download'!L370</f>
        <v>912.0772946859903</v>
      </c>
    </row>
    <row r="4210" spans="1:6">
      <c r="A4210" s="5">
        <f>'2020_1-2-4_Download'!D371</f>
        <v>2016</v>
      </c>
      <c r="B4210" s="5" t="str">
        <f>'2020_1-2-4_Download'!C371</f>
        <v>Wesermarsch</v>
      </c>
      <c r="C4210" s="147" t="str">
        <f>'2020_1-2-4_Download'!$L$8</f>
        <v>Syrien</v>
      </c>
      <c r="D4210" s="5" t="s">
        <v>181</v>
      </c>
      <c r="E4210" s="5" t="str">
        <f t="shared" si="21"/>
        <v>+1411,62790697674</v>
      </c>
      <c r="F4210" s="5">
        <f>'2020_1-2-4_Download'!L371</f>
        <v>1411.6279069767443</v>
      </c>
    </row>
    <row r="4211" spans="1:6">
      <c r="A4211" s="5">
        <f>'2020_1-2-4_Download'!D372</f>
        <v>2016</v>
      </c>
      <c r="B4211" s="5" t="str">
        <f>'2020_1-2-4_Download'!C372</f>
        <v>Wittmund</v>
      </c>
      <c r="C4211" s="147" t="str">
        <f>'2020_1-2-4_Download'!$L$8</f>
        <v>Syrien</v>
      </c>
      <c r="D4211" s="5" t="s">
        <v>181</v>
      </c>
      <c r="E4211" s="5" t="str">
        <f t="shared" si="21"/>
        <v>+4971,42857142857</v>
      </c>
      <c r="F4211" s="5">
        <f>'2020_1-2-4_Download'!L372</f>
        <v>4971.4285714285716</v>
      </c>
    </row>
    <row r="4212" spans="1:6">
      <c r="A4212" s="5">
        <f>'2020_1-2-4_Download'!D373</f>
        <v>2016</v>
      </c>
      <c r="B4212" s="5" t="str">
        <f>'2020_1-2-4_Download'!C373</f>
        <v>Statistische Region Weser-Ems</v>
      </c>
      <c r="C4212" s="147" t="str">
        <f>'2020_1-2-4_Download'!$L$8</f>
        <v>Syrien</v>
      </c>
      <c r="D4212" s="5" t="s">
        <v>181</v>
      </c>
      <c r="E4212" s="5" t="str">
        <f t="shared" si="21"/>
        <v>+1401,29449838188</v>
      </c>
      <c r="F4212" s="5">
        <f>'2020_1-2-4_Download'!L373</f>
        <v>1401.294498381877</v>
      </c>
    </row>
    <row r="4213" spans="1:6">
      <c r="A4213" s="5">
        <f>'2020_1-2-4_Download'!D374</f>
        <v>2016</v>
      </c>
      <c r="B4213" s="5" t="str">
        <f>'2020_1-2-4_Download'!C374</f>
        <v>Niedersachsen</v>
      </c>
      <c r="C4213" s="147" t="str">
        <f>'2020_1-2-4_Download'!$L$8</f>
        <v>Syrien</v>
      </c>
      <c r="D4213" s="5" t="s">
        <v>181</v>
      </c>
      <c r="E4213" s="5" t="str">
        <f t="shared" si="21"/>
        <v>+1145,96921949432</v>
      </c>
      <c r="F4213" s="5">
        <f>'2020_1-2-4_Download'!L374</f>
        <v>1145.9692194943202</v>
      </c>
    </row>
    <row r="4214" spans="1:6">
      <c r="A4214" s="5">
        <f>'2020_1-2-4_Download'!D375</f>
        <v>2017</v>
      </c>
      <c r="B4214" s="5" t="str">
        <f>'2020_1-2-4_Download'!C375</f>
        <v>Braunschweig  Stadt</v>
      </c>
      <c r="C4214" s="147" t="str">
        <f>'2020_1-2-4_Download'!$L$8</f>
        <v>Syrien</v>
      </c>
      <c r="D4214" s="5" t="s">
        <v>181</v>
      </c>
      <c r="E4214" s="5" t="str">
        <f t="shared" si="21"/>
        <v>+957,377049180328</v>
      </c>
      <c r="F4214" s="5">
        <f>'2020_1-2-4_Download'!L375</f>
        <v>957.37704918032784</v>
      </c>
    </row>
    <row r="4215" spans="1:6">
      <c r="A4215" s="5">
        <f>'2020_1-2-4_Download'!D376</f>
        <v>2017</v>
      </c>
      <c r="B4215" s="5" t="str">
        <f>'2020_1-2-4_Download'!C376</f>
        <v>Salzgitter  Stadt</v>
      </c>
      <c r="C4215" s="147" t="str">
        <f>'2020_1-2-4_Download'!$L$8</f>
        <v>Syrien</v>
      </c>
      <c r="D4215" s="5" t="s">
        <v>181</v>
      </c>
      <c r="E4215" s="5" t="str">
        <f t="shared" si="21"/>
        <v>+8323,91304347826</v>
      </c>
      <c r="F4215" s="5">
        <f>'2020_1-2-4_Download'!L376</f>
        <v>8323.9130434782601</v>
      </c>
    </row>
    <row r="4216" spans="1:6">
      <c r="A4216" s="5">
        <f>'2020_1-2-4_Download'!D377</f>
        <v>2017</v>
      </c>
      <c r="B4216" s="5" t="str">
        <f>'2020_1-2-4_Download'!C377</f>
        <v>Wolfsburg  Stadt</v>
      </c>
      <c r="C4216" s="147" t="str">
        <f>'2020_1-2-4_Download'!$L$8</f>
        <v>Syrien</v>
      </c>
      <c r="D4216" s="5" t="s">
        <v>181</v>
      </c>
      <c r="E4216" s="5" t="str">
        <f t="shared" si="21"/>
        <v>+1145,53571428571</v>
      </c>
      <c r="F4216" s="5">
        <f>'2020_1-2-4_Download'!L377</f>
        <v>1145.5357142857142</v>
      </c>
    </row>
    <row r="4217" spans="1:6">
      <c r="A4217" s="5">
        <f>'2020_1-2-4_Download'!D378</f>
        <v>2017</v>
      </c>
      <c r="B4217" s="5" t="str">
        <f>'2020_1-2-4_Download'!C378</f>
        <v>Gifhorn</v>
      </c>
      <c r="C4217" s="147" t="str">
        <f>'2020_1-2-4_Download'!$L$8</f>
        <v>Syrien</v>
      </c>
      <c r="D4217" s="5" t="s">
        <v>181</v>
      </c>
      <c r="E4217" s="5" t="str">
        <f t="shared" si="21"/>
        <v>+1113,11475409836</v>
      </c>
      <c r="F4217" s="5">
        <f>'2020_1-2-4_Download'!L378</f>
        <v>1113.1147540983607</v>
      </c>
    </row>
    <row r="4218" spans="1:6">
      <c r="A4218" s="5">
        <f>'2020_1-2-4_Download'!D379</f>
        <v>2017</v>
      </c>
      <c r="B4218" s="5" t="str">
        <f>'2020_1-2-4_Download'!C379</f>
        <v>Goslar</v>
      </c>
      <c r="C4218" s="147" t="str">
        <f>'2020_1-2-4_Download'!$L$8</f>
        <v>Syrien</v>
      </c>
      <c r="D4218" s="5" t="s">
        <v>181</v>
      </c>
      <c r="E4218" s="5" t="str">
        <f t="shared" si="21"/>
        <v>+2503,44827586207</v>
      </c>
      <c r="F4218" s="5">
        <f>'2020_1-2-4_Download'!L379</f>
        <v>2503.4482758620688</v>
      </c>
    </row>
    <row r="4219" spans="1:6">
      <c r="A4219" s="5">
        <f>'2020_1-2-4_Download'!D380</f>
        <v>2017</v>
      </c>
      <c r="B4219" s="5" t="str">
        <f>'2020_1-2-4_Download'!C380</f>
        <v>Helmstedt</v>
      </c>
      <c r="C4219" s="147" t="str">
        <f>'2020_1-2-4_Download'!$L$8</f>
        <v>Syrien</v>
      </c>
      <c r="D4219" s="5" t="s">
        <v>181</v>
      </c>
      <c r="E4219" s="5" t="str">
        <f t="shared" si="21"/>
        <v>+1630,76923076923</v>
      </c>
      <c r="F4219" s="5">
        <f>'2020_1-2-4_Download'!L380</f>
        <v>1630.7692307692307</v>
      </c>
    </row>
    <row r="4220" spans="1:6">
      <c r="A4220" s="5">
        <f>'2020_1-2-4_Download'!D381</f>
        <v>2017</v>
      </c>
      <c r="B4220" s="5" t="str">
        <f>'2020_1-2-4_Download'!C381</f>
        <v>Northeim</v>
      </c>
      <c r="C4220" s="147" t="str">
        <f>'2020_1-2-4_Download'!$L$8</f>
        <v>Syrien</v>
      </c>
      <c r="D4220" s="5" t="s">
        <v>181</v>
      </c>
      <c r="E4220" s="5" t="str">
        <f t="shared" si="21"/>
        <v>+798,989898989899</v>
      </c>
      <c r="F4220" s="5">
        <f>'2020_1-2-4_Download'!L381</f>
        <v>798.98989898989896</v>
      </c>
    </row>
    <row r="4221" spans="1:6">
      <c r="A4221" s="5">
        <f>'2020_1-2-4_Download'!D382</f>
        <v>2017</v>
      </c>
      <c r="B4221" s="5" t="str">
        <f>'2020_1-2-4_Download'!C382</f>
        <v>Peine</v>
      </c>
      <c r="C4221" s="147" t="str">
        <f>'2020_1-2-4_Download'!$L$8</f>
        <v>Syrien</v>
      </c>
      <c r="D4221" s="5" t="s">
        <v>181</v>
      </c>
      <c r="E4221" s="5" t="str">
        <f t="shared" si="21"/>
        <v>+1236,63366336634</v>
      </c>
      <c r="F4221" s="5">
        <f>'2020_1-2-4_Download'!L382</f>
        <v>1236.6336633663366</v>
      </c>
    </row>
    <row r="4222" spans="1:6">
      <c r="A4222" s="5">
        <f>'2020_1-2-4_Download'!D383</f>
        <v>2017</v>
      </c>
      <c r="B4222" s="5" t="str">
        <f>'2020_1-2-4_Download'!C383</f>
        <v>Wolfenbüttel</v>
      </c>
      <c r="C4222" s="147" t="str">
        <f>'2020_1-2-4_Download'!$L$8</f>
        <v>Syrien</v>
      </c>
      <c r="D4222" s="5" t="s">
        <v>181</v>
      </c>
      <c r="E4222" s="5" t="str">
        <f t="shared" si="21"/>
        <v>+539,751552795031</v>
      </c>
      <c r="F4222" s="5">
        <f>'2020_1-2-4_Download'!L383</f>
        <v>539.7515527950311</v>
      </c>
    </row>
    <row r="4223" spans="1:6">
      <c r="A4223" s="5">
        <f>'2020_1-2-4_Download'!D384</f>
        <v>2017</v>
      </c>
      <c r="B4223" s="5" t="str">
        <f>'2020_1-2-4_Download'!C384</f>
        <v>Göttingen</v>
      </c>
      <c r="C4223" s="147" t="str">
        <f>'2020_1-2-4_Download'!$L$8</f>
        <v>Syrien</v>
      </c>
      <c r="D4223" s="5" t="s">
        <v>181</v>
      </c>
      <c r="E4223" s="5" t="str">
        <f t="shared" si="21"/>
        <v>+1308,83977900552</v>
      </c>
      <c r="F4223" s="5">
        <f>'2020_1-2-4_Download'!L384</f>
        <v>1308.8397790055249</v>
      </c>
    </row>
    <row r="4224" spans="1:6">
      <c r="A4224" s="5">
        <f>'2020_1-2-4_Download'!D385</f>
        <v>2017</v>
      </c>
      <c r="B4224" s="5" t="str">
        <f>'2020_1-2-4_Download'!C385</f>
        <v>Statistische Region Braunschweig</v>
      </c>
      <c r="C4224" s="147" t="str">
        <f>'2020_1-2-4_Download'!$L$8</f>
        <v>Syrien</v>
      </c>
      <c r="D4224" s="5" t="s">
        <v>181</v>
      </c>
      <c r="E4224" s="5" t="str">
        <f t="shared" si="21"/>
        <v>+1429,66926070039</v>
      </c>
      <c r="F4224" s="5">
        <f>'2020_1-2-4_Download'!L385</f>
        <v>1429.669260700389</v>
      </c>
    </row>
    <row r="4225" spans="1:6">
      <c r="A4225" s="5">
        <f>'2020_1-2-4_Download'!D386</f>
        <v>2017</v>
      </c>
      <c r="B4225" s="5" t="str">
        <f>'2020_1-2-4_Download'!C386</f>
        <v>Hannover  Region</v>
      </c>
      <c r="C4225" s="147" t="str">
        <f>'2020_1-2-4_Download'!$L$8</f>
        <v>Syrien</v>
      </c>
      <c r="D4225" s="5" t="s">
        <v>181</v>
      </c>
      <c r="E4225" s="5" t="str">
        <f t="shared" si="21"/>
        <v>+1144,37627811861</v>
      </c>
      <c r="F4225" s="5">
        <f>'2020_1-2-4_Download'!L386</f>
        <v>1144.3762781186094</v>
      </c>
    </row>
    <row r="4226" spans="1:6">
      <c r="A4226" s="5">
        <f>'2020_1-2-4_Download'!D387</f>
        <v>2017</v>
      </c>
      <c r="B4226" s="5" t="str">
        <f>'2020_1-2-4_Download'!C387</f>
        <v>dav. Hannover  Lhst.</v>
      </c>
      <c r="C4226" s="147" t="str">
        <f>'2020_1-2-4_Download'!$L$8</f>
        <v>Syrien</v>
      </c>
      <c r="D4226" s="5" t="s">
        <v>181</v>
      </c>
      <c r="E4226" s="5" t="str">
        <f t="shared" si="21"/>
        <v>+872,868217054264</v>
      </c>
      <c r="F4226" s="5">
        <f>'2020_1-2-4_Download'!L387</f>
        <v>872.8682170542636</v>
      </c>
    </row>
    <row r="4227" spans="1:6">
      <c r="A4227" s="5">
        <f>'2020_1-2-4_Download'!D388</f>
        <v>2017</v>
      </c>
      <c r="B4227" s="5" t="str">
        <f>'2020_1-2-4_Download'!C388</f>
        <v>dav. Hannover  Umland</v>
      </c>
      <c r="C4227" s="147" t="str">
        <f>'2020_1-2-4_Download'!$L$8</f>
        <v>Syrien</v>
      </c>
      <c r="D4227" s="5" t="s">
        <v>181</v>
      </c>
      <c r="E4227" s="5" t="str">
        <f t="shared" si="21"/>
        <v>+1447,61904761905</v>
      </c>
      <c r="F4227" s="5">
        <f>'2020_1-2-4_Download'!L388</f>
        <v>1447.6190476190477</v>
      </c>
    </row>
    <row r="4228" spans="1:6">
      <c r="A4228" s="5">
        <f>'2020_1-2-4_Download'!D389</f>
        <v>2017</v>
      </c>
      <c r="B4228" s="5" t="str">
        <f>'2020_1-2-4_Download'!C389</f>
        <v>Diepholz</v>
      </c>
      <c r="C4228" s="147" t="str">
        <f>'2020_1-2-4_Download'!$L$8</f>
        <v>Syrien</v>
      </c>
      <c r="D4228" s="5" t="s">
        <v>181</v>
      </c>
      <c r="E4228" s="5" t="str">
        <f t="shared" si="21"/>
        <v>+1201,65289256198</v>
      </c>
      <c r="F4228" s="5">
        <f>'2020_1-2-4_Download'!L389</f>
        <v>1201.6528925619834</v>
      </c>
    </row>
    <row r="4229" spans="1:6">
      <c r="A4229" s="5">
        <f>'2020_1-2-4_Download'!D390</f>
        <v>2017</v>
      </c>
      <c r="B4229" s="5" t="str">
        <f>'2020_1-2-4_Download'!C390</f>
        <v>Hameln-Pyrmont</v>
      </c>
      <c r="C4229" s="147" t="str">
        <f>'2020_1-2-4_Download'!$L$8</f>
        <v>Syrien</v>
      </c>
      <c r="D4229" s="5" t="s">
        <v>181</v>
      </c>
      <c r="E4229" s="5" t="str">
        <f t="shared" si="21"/>
        <v>+1139,43661971831</v>
      </c>
      <c r="F4229" s="5">
        <f>'2020_1-2-4_Download'!L390</f>
        <v>1139.4366197183099</v>
      </c>
    </row>
    <row r="4230" spans="1:6">
      <c r="A4230" s="5">
        <f>'2020_1-2-4_Download'!D391</f>
        <v>2017</v>
      </c>
      <c r="B4230" s="5" t="str">
        <f>'2020_1-2-4_Download'!C391</f>
        <v>Hildesheim</v>
      </c>
      <c r="C4230" s="147" t="str">
        <f>'2020_1-2-4_Download'!$L$8</f>
        <v>Syrien</v>
      </c>
      <c r="D4230" s="5" t="s">
        <v>181</v>
      </c>
      <c r="E4230" s="5" t="str">
        <f t="shared" si="21"/>
        <v>+660,27397260274</v>
      </c>
      <c r="F4230" s="5">
        <f>'2020_1-2-4_Download'!L391</f>
        <v>660.27397260273972</v>
      </c>
    </row>
    <row r="4231" spans="1:6">
      <c r="A4231" s="5">
        <f>'2020_1-2-4_Download'!D392</f>
        <v>2017</v>
      </c>
      <c r="B4231" s="5" t="str">
        <f>'2020_1-2-4_Download'!C392</f>
        <v>Holzminden</v>
      </c>
      <c r="C4231" s="147" t="str">
        <f>'2020_1-2-4_Download'!$L$8</f>
        <v>Syrien</v>
      </c>
      <c r="D4231" s="5" t="s">
        <v>181</v>
      </c>
      <c r="E4231" s="5" t="str">
        <f t="shared" si="21"/>
        <v>+2707,69230769231</v>
      </c>
      <c r="F4231" s="5">
        <f>'2020_1-2-4_Download'!L392</f>
        <v>2707.6923076923076</v>
      </c>
    </row>
    <row r="4232" spans="1:6">
      <c r="A4232" s="5">
        <f>'2020_1-2-4_Download'!D393</f>
        <v>2017</v>
      </c>
      <c r="B4232" s="5" t="str">
        <f>'2020_1-2-4_Download'!C393</f>
        <v>Nienburg (Weser)</v>
      </c>
      <c r="C4232" s="147" t="str">
        <f>'2020_1-2-4_Download'!$L$8</f>
        <v>Syrien</v>
      </c>
      <c r="D4232" s="5" t="s">
        <v>181</v>
      </c>
      <c r="E4232" s="5" t="str">
        <f t="shared" si="21"/>
        <v>+315,407854984894</v>
      </c>
      <c r="F4232" s="5">
        <f>'2020_1-2-4_Download'!L393</f>
        <v>315.40785498489424</v>
      </c>
    </row>
    <row r="4233" spans="1:6">
      <c r="A4233" s="5">
        <f>'2020_1-2-4_Download'!D394</f>
        <v>2017</v>
      </c>
      <c r="B4233" s="5" t="str">
        <f>'2020_1-2-4_Download'!C394</f>
        <v>Schaumburg</v>
      </c>
      <c r="C4233" s="147" t="str">
        <f>'2020_1-2-4_Download'!$L$8</f>
        <v>Syrien</v>
      </c>
      <c r="D4233" s="5" t="s">
        <v>181</v>
      </c>
      <c r="E4233" s="5" t="str">
        <f t="shared" si="21"/>
        <v>+867,320261437908</v>
      </c>
      <c r="F4233" s="5">
        <f>'2020_1-2-4_Download'!L394</f>
        <v>867.32026143790847</v>
      </c>
    </row>
    <row r="4234" spans="1:6">
      <c r="A4234" s="5">
        <f>'2020_1-2-4_Download'!D395</f>
        <v>2017</v>
      </c>
      <c r="B4234" s="5" t="str">
        <f>'2020_1-2-4_Download'!C395</f>
        <v>Statistische Region Hannover</v>
      </c>
      <c r="C4234" s="147" t="str">
        <f>'2020_1-2-4_Download'!$L$8</f>
        <v>Syrien</v>
      </c>
      <c r="D4234" s="5" t="s">
        <v>181</v>
      </c>
      <c r="E4234" s="5" t="str">
        <f t="shared" si="21"/>
        <v>+943,318649045521</v>
      </c>
      <c r="F4234" s="5">
        <f>'2020_1-2-4_Download'!L395</f>
        <v>943.31864904552128</v>
      </c>
    </row>
    <row r="4235" spans="1:6">
      <c r="A4235" s="5">
        <f>'2020_1-2-4_Download'!D396</f>
        <v>2017</v>
      </c>
      <c r="B4235" s="5" t="str">
        <f>'2020_1-2-4_Download'!C396</f>
        <v>Celle</v>
      </c>
      <c r="C4235" s="147" t="str">
        <f>'2020_1-2-4_Download'!$L$8</f>
        <v>Syrien</v>
      </c>
      <c r="D4235" s="5" t="s">
        <v>181</v>
      </c>
      <c r="E4235" s="5" t="str">
        <f t="shared" si="21"/>
        <v>+1209,9173553719</v>
      </c>
      <c r="F4235" s="5">
        <f>'2020_1-2-4_Download'!L396</f>
        <v>1209.9173553719008</v>
      </c>
    </row>
    <row r="4236" spans="1:6">
      <c r="A4236" s="5">
        <f>'2020_1-2-4_Download'!D397</f>
        <v>2017</v>
      </c>
      <c r="B4236" s="5" t="str">
        <f>'2020_1-2-4_Download'!C397</f>
        <v>Cuxhaven</v>
      </c>
      <c r="C4236" s="147" t="str">
        <f>'2020_1-2-4_Download'!$L$8</f>
        <v>Syrien</v>
      </c>
      <c r="D4236" s="5" t="s">
        <v>181</v>
      </c>
      <c r="E4236" s="5" t="str">
        <f t="shared" si="21"/>
        <v>+1744,8275862069</v>
      </c>
      <c r="F4236" s="5">
        <f>'2020_1-2-4_Download'!L397</f>
        <v>1744.8275862068965</v>
      </c>
    </row>
    <row r="4237" spans="1:6">
      <c r="A4237" s="5">
        <f>'2020_1-2-4_Download'!D398</f>
        <v>2017</v>
      </c>
      <c r="B4237" s="5" t="str">
        <f>'2020_1-2-4_Download'!C398</f>
        <v>Harburg</v>
      </c>
      <c r="C4237" s="147" t="str">
        <f>'2020_1-2-4_Download'!$L$8</f>
        <v>Syrien</v>
      </c>
      <c r="D4237" s="5" t="s">
        <v>181</v>
      </c>
      <c r="E4237" s="5" t="str">
        <f t="shared" si="21"/>
        <v>+1030,20833333333</v>
      </c>
      <c r="F4237" s="5">
        <f>'2020_1-2-4_Download'!L398</f>
        <v>1030.2083333333333</v>
      </c>
    </row>
    <row r="4238" spans="1:6">
      <c r="A4238" s="5">
        <f>'2020_1-2-4_Download'!D399</f>
        <v>2017</v>
      </c>
      <c r="B4238" s="5" t="str">
        <f>'2020_1-2-4_Download'!C399</f>
        <v>Lüchow-Dannenberg</v>
      </c>
      <c r="C4238" s="147" t="str">
        <f>'2020_1-2-4_Download'!$L$8</f>
        <v>Syrien</v>
      </c>
      <c r="D4238" s="5" t="s">
        <v>181</v>
      </c>
      <c r="E4238" s="5" t="str">
        <f t="shared" si="21"/>
        <v>+3400</v>
      </c>
      <c r="F4238" s="5">
        <f>'2020_1-2-4_Download'!L399</f>
        <v>3400</v>
      </c>
    </row>
    <row r="4239" spans="1:6">
      <c r="A4239" s="5">
        <f>'2020_1-2-4_Download'!D400</f>
        <v>2017</v>
      </c>
      <c r="B4239" s="5" t="str">
        <f>'2020_1-2-4_Download'!C400</f>
        <v>Lüneburg</v>
      </c>
      <c r="C4239" s="147" t="str">
        <f>'2020_1-2-4_Download'!$L$8</f>
        <v>Syrien</v>
      </c>
      <c r="D4239" s="5" t="s">
        <v>181</v>
      </c>
      <c r="E4239" s="5" t="str">
        <f t="shared" si="21"/>
        <v>+1352,99145299145</v>
      </c>
      <c r="F4239" s="5">
        <f>'2020_1-2-4_Download'!L400</f>
        <v>1352.9914529914529</v>
      </c>
    </row>
    <row r="4240" spans="1:6">
      <c r="A4240" s="5">
        <f>'2020_1-2-4_Download'!D401</f>
        <v>2017</v>
      </c>
      <c r="B4240" s="5" t="str">
        <f>'2020_1-2-4_Download'!C401</f>
        <v>Osterholz</v>
      </c>
      <c r="C4240" s="147" t="str">
        <f>'2020_1-2-4_Download'!$L$8</f>
        <v>Syrien</v>
      </c>
      <c r="D4240" s="5" t="s">
        <v>181</v>
      </c>
      <c r="E4240" s="5" t="str">
        <f t="shared" si="21"/>
        <v>+707,228915662651</v>
      </c>
      <c r="F4240" s="5">
        <f>'2020_1-2-4_Download'!L401</f>
        <v>707.22891566265059</v>
      </c>
    </row>
    <row r="4241" spans="1:6">
      <c r="A4241" s="5">
        <f>'2020_1-2-4_Download'!D402</f>
        <v>2017</v>
      </c>
      <c r="B4241" s="5" t="str">
        <f>'2020_1-2-4_Download'!C402</f>
        <v>Rotenburg (Wümme)</v>
      </c>
      <c r="C4241" s="147" t="str">
        <f>'2020_1-2-4_Download'!$L$8</f>
        <v>Syrien</v>
      </c>
      <c r="D4241" s="5" t="s">
        <v>181</v>
      </c>
      <c r="E4241" s="5" t="str">
        <f t="shared" si="21"/>
        <v>+2469,76744186047</v>
      </c>
      <c r="F4241" s="5">
        <f>'2020_1-2-4_Download'!L402</f>
        <v>2469.7674418604652</v>
      </c>
    </row>
    <row r="4242" spans="1:6">
      <c r="A4242" s="5">
        <f>'2020_1-2-4_Download'!D403</f>
        <v>2017</v>
      </c>
      <c r="B4242" s="5" t="str">
        <f>'2020_1-2-4_Download'!C403</f>
        <v>Heidekreis</v>
      </c>
      <c r="C4242" s="147" t="str">
        <f>'2020_1-2-4_Download'!$L$8</f>
        <v>Syrien</v>
      </c>
      <c r="D4242" s="5" t="s">
        <v>181</v>
      </c>
      <c r="E4242" s="5" t="str">
        <f t="shared" si="21"/>
        <v>+1031,86813186813</v>
      </c>
      <c r="F4242" s="5">
        <f>'2020_1-2-4_Download'!L403</f>
        <v>1031.868131868132</v>
      </c>
    </row>
    <row r="4243" spans="1:6">
      <c r="A4243" s="5">
        <f>'2020_1-2-4_Download'!D404</f>
        <v>2017</v>
      </c>
      <c r="B4243" s="5" t="str">
        <f>'2020_1-2-4_Download'!C404</f>
        <v>Stade</v>
      </c>
      <c r="C4243" s="147" t="str">
        <f>'2020_1-2-4_Download'!$L$8</f>
        <v>Syrien</v>
      </c>
      <c r="D4243" s="5" t="s">
        <v>181</v>
      </c>
      <c r="E4243" s="5" t="str">
        <f t="shared" si="21"/>
        <v>+2878,57142857143</v>
      </c>
      <c r="F4243" s="5">
        <f>'2020_1-2-4_Download'!L404</f>
        <v>2878.5714285714284</v>
      </c>
    </row>
    <row r="4244" spans="1:6">
      <c r="A4244" s="5">
        <f>'2020_1-2-4_Download'!D405</f>
        <v>2017</v>
      </c>
      <c r="B4244" s="5" t="str">
        <f>'2020_1-2-4_Download'!C405</f>
        <v>Uelzen</v>
      </c>
      <c r="C4244" s="147" t="str">
        <f>'2020_1-2-4_Download'!$L$8</f>
        <v>Syrien</v>
      </c>
      <c r="D4244" s="5" t="s">
        <v>181</v>
      </c>
      <c r="E4244" s="5" t="str">
        <f t="shared" si="21"/>
        <v>+1885,29411764706</v>
      </c>
      <c r="F4244" s="5">
        <f>'2020_1-2-4_Download'!L405</f>
        <v>1885.2941176470588</v>
      </c>
    </row>
    <row r="4245" spans="1:6">
      <c r="A4245" s="5">
        <f>'2020_1-2-4_Download'!D406</f>
        <v>2017</v>
      </c>
      <c r="B4245" s="5" t="str">
        <f>'2020_1-2-4_Download'!C406</f>
        <v>Verden</v>
      </c>
      <c r="C4245" s="147" t="str">
        <f>'2020_1-2-4_Download'!$L$8</f>
        <v>Syrien</v>
      </c>
      <c r="D4245" s="5" t="s">
        <v>181</v>
      </c>
      <c r="E4245" s="5" t="str">
        <f t="shared" si="21"/>
        <v>+1061,29032258065</v>
      </c>
      <c r="F4245" s="5">
        <f>'2020_1-2-4_Download'!L406</f>
        <v>1061.2903225806451</v>
      </c>
    </row>
    <row r="4246" spans="1:6">
      <c r="A4246" s="5">
        <f>'2020_1-2-4_Download'!D407</f>
        <v>2017</v>
      </c>
      <c r="B4246" s="5" t="str">
        <f>'2020_1-2-4_Download'!C407</f>
        <v>Statistische Region Lüneburg</v>
      </c>
      <c r="C4246" s="147" t="str">
        <f>'2020_1-2-4_Download'!$L$8</f>
        <v>Syrien</v>
      </c>
      <c r="D4246" s="5" t="s">
        <v>181</v>
      </c>
      <c r="E4246" s="5" t="str">
        <f t="shared" si="21"/>
        <v>+1427,90973871734</v>
      </c>
      <c r="F4246" s="5">
        <f>'2020_1-2-4_Download'!L407</f>
        <v>1427.9097387173397</v>
      </c>
    </row>
    <row r="4247" spans="1:6">
      <c r="A4247" s="5">
        <f>'2020_1-2-4_Download'!D408</f>
        <v>2017</v>
      </c>
      <c r="B4247" s="5" t="str">
        <f>'2020_1-2-4_Download'!C408</f>
        <v>Delmenhorst  Stadt</v>
      </c>
      <c r="C4247" s="147" t="str">
        <f>'2020_1-2-4_Download'!$L$8</f>
        <v>Syrien</v>
      </c>
      <c r="D4247" s="5" t="s">
        <v>181</v>
      </c>
      <c r="E4247" s="5" t="str">
        <f t="shared" si="21"/>
        <v>+1395,19230769231</v>
      </c>
      <c r="F4247" s="5">
        <f>'2020_1-2-4_Download'!L408</f>
        <v>1395.1923076923076</v>
      </c>
    </row>
    <row r="4248" spans="1:6">
      <c r="A4248" s="5">
        <f>'2020_1-2-4_Download'!D409</f>
        <v>2017</v>
      </c>
      <c r="B4248" s="5" t="str">
        <f>'2020_1-2-4_Download'!C409</f>
        <v>Emden  Stadt</v>
      </c>
      <c r="C4248" s="147" t="str">
        <f>'2020_1-2-4_Download'!$L$8</f>
        <v>Syrien</v>
      </c>
      <c r="D4248" s="5" t="s">
        <v>181</v>
      </c>
      <c r="E4248" s="5" t="str">
        <f t="shared" si="21"/>
        <v>+78400</v>
      </c>
      <c r="F4248" s="5">
        <f>'2020_1-2-4_Download'!L409</f>
        <v>78400</v>
      </c>
    </row>
    <row r="4249" spans="1:6">
      <c r="A4249" s="5">
        <f>'2020_1-2-4_Download'!D410</f>
        <v>2017</v>
      </c>
      <c r="B4249" s="5" t="str">
        <f>'2020_1-2-4_Download'!C410</f>
        <v>Oldenburg(Oldb)  Stadt</v>
      </c>
      <c r="C4249" s="147" t="str">
        <f>'2020_1-2-4_Download'!$L$8</f>
        <v>Syrien</v>
      </c>
      <c r="D4249" s="5" t="s">
        <v>181</v>
      </c>
      <c r="E4249" s="5" t="str">
        <f t="shared" si="21"/>
        <v>+1726,08695652174</v>
      </c>
      <c r="F4249" s="5">
        <f>'2020_1-2-4_Download'!L410</f>
        <v>1726.0869565217392</v>
      </c>
    </row>
    <row r="4250" spans="1:6">
      <c r="A4250" s="5">
        <f>'2020_1-2-4_Download'!D411</f>
        <v>2017</v>
      </c>
      <c r="B4250" s="5" t="str">
        <f>'2020_1-2-4_Download'!C411</f>
        <v>Osnabrück  Stadt</v>
      </c>
      <c r="C4250" s="147" t="str">
        <f>'2020_1-2-4_Download'!$L$8</f>
        <v>Syrien</v>
      </c>
      <c r="D4250" s="5" t="s">
        <v>181</v>
      </c>
      <c r="E4250" s="5" t="str">
        <f t="shared" si="21"/>
        <v>+3684,72222222222</v>
      </c>
      <c r="F4250" s="5">
        <f>'2020_1-2-4_Download'!L411</f>
        <v>3684.7222222222222</v>
      </c>
    </row>
    <row r="4251" spans="1:6">
      <c r="A4251" s="5">
        <f>'2020_1-2-4_Download'!D412</f>
        <v>2017</v>
      </c>
      <c r="B4251" s="5" t="str">
        <f>'2020_1-2-4_Download'!C412</f>
        <v>Wilhelmshaven  Stadt</v>
      </c>
      <c r="C4251" s="147" t="str">
        <f>'2020_1-2-4_Download'!$L$8</f>
        <v>Syrien</v>
      </c>
      <c r="D4251" s="5" t="s">
        <v>181</v>
      </c>
      <c r="E4251" s="5" t="str">
        <f t="shared" si="21"/>
        <v>+2917,85714285714</v>
      </c>
      <c r="F4251" s="5">
        <f>'2020_1-2-4_Download'!L412</f>
        <v>2917.8571428571427</v>
      </c>
    </row>
    <row r="4252" spans="1:6">
      <c r="A4252" s="5">
        <f>'2020_1-2-4_Download'!D413</f>
        <v>2017</v>
      </c>
      <c r="B4252" s="5" t="str">
        <f>'2020_1-2-4_Download'!C413</f>
        <v>Ammerland</v>
      </c>
      <c r="C4252" s="147" t="str">
        <f>'2020_1-2-4_Download'!$L$8</f>
        <v>Syrien</v>
      </c>
      <c r="D4252" s="5" t="s">
        <v>181</v>
      </c>
      <c r="E4252" s="5" t="str">
        <f t="shared" si="21"/>
        <v>+956,701030927835</v>
      </c>
      <c r="F4252" s="5">
        <f>'2020_1-2-4_Download'!L413</f>
        <v>956.70103092783506</v>
      </c>
    </row>
    <row r="4253" spans="1:6">
      <c r="A4253" s="5">
        <f>'2020_1-2-4_Download'!D414</f>
        <v>2017</v>
      </c>
      <c r="B4253" s="5" t="str">
        <f>'2020_1-2-4_Download'!C414</f>
        <v>Aurich</v>
      </c>
      <c r="C4253" s="147" t="str">
        <f>'2020_1-2-4_Download'!$L$8</f>
        <v>Syrien</v>
      </c>
      <c r="D4253" s="5" t="s">
        <v>181</v>
      </c>
      <c r="E4253" s="5" t="str">
        <f t="shared" si="21"/>
        <v>+1762,06896551724</v>
      </c>
      <c r="F4253" s="5">
        <f>'2020_1-2-4_Download'!L414</f>
        <v>1762.0689655172414</v>
      </c>
    </row>
    <row r="4254" spans="1:6">
      <c r="A4254" s="5">
        <f>'2020_1-2-4_Download'!D415</f>
        <v>2017</v>
      </c>
      <c r="B4254" s="5" t="str">
        <f>'2020_1-2-4_Download'!C415</f>
        <v>Cloppenburg</v>
      </c>
      <c r="C4254" s="147" t="str">
        <f>'2020_1-2-4_Download'!$L$8</f>
        <v>Syrien</v>
      </c>
      <c r="D4254" s="5" t="s">
        <v>181</v>
      </c>
      <c r="E4254" s="5" t="str">
        <f t="shared" si="21"/>
        <v>+961,594202898551</v>
      </c>
      <c r="F4254" s="5">
        <f>'2020_1-2-4_Download'!L415</f>
        <v>961.59420289855075</v>
      </c>
    </row>
    <row r="4255" spans="1:6">
      <c r="A4255" s="5">
        <f>'2020_1-2-4_Download'!D416</f>
        <v>2017</v>
      </c>
      <c r="B4255" s="5" t="str">
        <f>'2020_1-2-4_Download'!C416</f>
        <v>Emsland</v>
      </c>
      <c r="C4255" s="147" t="str">
        <f>'2020_1-2-4_Download'!$L$8</f>
        <v>Syrien</v>
      </c>
      <c r="D4255" s="5" t="s">
        <v>181</v>
      </c>
      <c r="E4255" s="5" t="str">
        <f t="shared" si="21"/>
        <v>+2591,17647058824</v>
      </c>
      <c r="F4255" s="5">
        <f>'2020_1-2-4_Download'!L416</f>
        <v>2591.1764705882351</v>
      </c>
    </row>
    <row r="4256" spans="1:6">
      <c r="A4256" s="5">
        <f>'2020_1-2-4_Download'!D417</f>
        <v>2017</v>
      </c>
      <c r="B4256" s="5" t="str">
        <f>'2020_1-2-4_Download'!C417</f>
        <v>Friesland</v>
      </c>
      <c r="C4256" s="147" t="str">
        <f>'2020_1-2-4_Download'!$L$8</f>
        <v>Syrien</v>
      </c>
      <c r="D4256" s="5" t="s">
        <v>181</v>
      </c>
      <c r="E4256" s="5" t="str">
        <f t="shared" si="21"/>
        <v>+1937,5</v>
      </c>
      <c r="F4256" s="5">
        <f>'2020_1-2-4_Download'!L417</f>
        <v>1937.5</v>
      </c>
    </row>
    <row r="4257" spans="1:6">
      <c r="A4257" s="5">
        <f>'2020_1-2-4_Download'!D418</f>
        <v>2017</v>
      </c>
      <c r="B4257" s="5" t="str">
        <f>'2020_1-2-4_Download'!C418</f>
        <v>Grafschaft Bentheim</v>
      </c>
      <c r="C4257" s="147" t="str">
        <f>'2020_1-2-4_Download'!$L$8</f>
        <v>Syrien</v>
      </c>
      <c r="D4257" s="5" t="s">
        <v>181</v>
      </c>
      <c r="E4257" s="5" t="str">
        <f t="shared" si="21"/>
        <v>+967,010309278351</v>
      </c>
      <c r="F4257" s="5">
        <f>'2020_1-2-4_Download'!L418</f>
        <v>967.01030927835052</v>
      </c>
    </row>
    <row r="4258" spans="1:6">
      <c r="A4258" s="5">
        <f>'2020_1-2-4_Download'!D419</f>
        <v>2017</v>
      </c>
      <c r="B4258" s="5" t="str">
        <f>'2020_1-2-4_Download'!C419</f>
        <v>Leer</v>
      </c>
      <c r="C4258" s="147" t="str">
        <f>'2020_1-2-4_Download'!$L$8</f>
        <v>Syrien</v>
      </c>
      <c r="D4258" s="5" t="s">
        <v>181</v>
      </c>
      <c r="E4258" s="5" t="str">
        <f t="shared" si="21"/>
        <v>+1143,24324324324</v>
      </c>
      <c r="F4258" s="5">
        <f>'2020_1-2-4_Download'!L419</f>
        <v>1143.2432432432433</v>
      </c>
    </row>
    <row r="4259" spans="1:6">
      <c r="A4259" s="5">
        <f>'2020_1-2-4_Download'!D420</f>
        <v>2017</v>
      </c>
      <c r="B4259" s="5" t="str">
        <f>'2020_1-2-4_Download'!C420</f>
        <v>Oldenburg</v>
      </c>
      <c r="C4259" s="147" t="str">
        <f>'2020_1-2-4_Download'!$L$8</f>
        <v>Syrien</v>
      </c>
      <c r="D4259" s="5" t="s">
        <v>181</v>
      </c>
      <c r="E4259" s="5" t="str">
        <f t="shared" si="21"/>
        <v>+698,319327731092</v>
      </c>
      <c r="F4259" s="5">
        <f>'2020_1-2-4_Download'!L420</f>
        <v>698.31932773109247</v>
      </c>
    </row>
    <row r="4260" spans="1:6">
      <c r="A4260" s="5">
        <f>'2020_1-2-4_Download'!D421</f>
        <v>2017</v>
      </c>
      <c r="B4260" s="5" t="str">
        <f>'2020_1-2-4_Download'!C421</f>
        <v>Osnabrück</v>
      </c>
      <c r="C4260" s="147" t="str">
        <f>'2020_1-2-4_Download'!$L$8</f>
        <v>Syrien</v>
      </c>
      <c r="D4260" s="5" t="s">
        <v>181</v>
      </c>
      <c r="E4260" s="5" t="str">
        <f t="shared" si="21"/>
        <v>+1083,13953488372</v>
      </c>
      <c r="F4260" s="5">
        <f>'2020_1-2-4_Download'!L421</f>
        <v>1083.1395348837209</v>
      </c>
    </row>
    <row r="4261" spans="1:6">
      <c r="A4261" s="5">
        <f>'2020_1-2-4_Download'!D422</f>
        <v>2017</v>
      </c>
      <c r="B4261" s="5" t="str">
        <f>'2020_1-2-4_Download'!C422</f>
        <v>Vechta</v>
      </c>
      <c r="C4261" s="147" t="str">
        <f>'2020_1-2-4_Download'!$L$8</f>
        <v>Syrien</v>
      </c>
      <c r="D4261" s="5" t="s">
        <v>181</v>
      </c>
      <c r="E4261" s="5" t="str">
        <f t="shared" si="21"/>
        <v>+1018,35748792271</v>
      </c>
      <c r="F4261" s="5">
        <f>'2020_1-2-4_Download'!L422</f>
        <v>1018.3574879227053</v>
      </c>
    </row>
    <row r="4262" spans="1:6">
      <c r="A4262" s="5">
        <f>'2020_1-2-4_Download'!D423</f>
        <v>2017</v>
      </c>
      <c r="B4262" s="5" t="str">
        <f>'2020_1-2-4_Download'!C423</f>
        <v>Wesermarsch</v>
      </c>
      <c r="C4262" s="147" t="str">
        <f>'2020_1-2-4_Download'!$L$8</f>
        <v>Syrien</v>
      </c>
      <c r="D4262" s="5" t="s">
        <v>181</v>
      </c>
      <c r="E4262" s="5" t="str">
        <f t="shared" si="21"/>
        <v>+1516,27906976744</v>
      </c>
      <c r="F4262" s="5">
        <f>'2020_1-2-4_Download'!L423</f>
        <v>1516.2790697674418</v>
      </c>
    </row>
    <row r="4263" spans="1:6">
      <c r="A4263" s="5">
        <f>'2020_1-2-4_Download'!D424</f>
        <v>2017</v>
      </c>
      <c r="B4263" s="5" t="str">
        <f>'2020_1-2-4_Download'!C424</f>
        <v>Wittmund</v>
      </c>
      <c r="C4263" s="147" t="str">
        <f>'2020_1-2-4_Download'!$L$8</f>
        <v>Syrien</v>
      </c>
      <c r="D4263" s="5" t="s">
        <v>181</v>
      </c>
      <c r="E4263" s="5" t="str">
        <f t="shared" si="21"/>
        <v>+4828,57142857143</v>
      </c>
      <c r="F4263" s="5">
        <f>'2020_1-2-4_Download'!L424</f>
        <v>4828.5714285714284</v>
      </c>
    </row>
    <row r="4264" spans="1:6">
      <c r="A4264" s="5">
        <f>'2020_1-2-4_Download'!D425</f>
        <v>2017</v>
      </c>
      <c r="B4264" s="5" t="str">
        <f>'2020_1-2-4_Download'!C425</f>
        <v>Statistische Region Weser-Ems</v>
      </c>
      <c r="C4264" s="147" t="str">
        <f>'2020_1-2-4_Download'!$L$8</f>
        <v>Syrien</v>
      </c>
      <c r="D4264" s="5" t="s">
        <v>181</v>
      </c>
      <c r="E4264" s="5" t="str">
        <f t="shared" si="21"/>
        <v>+1508,73786407767</v>
      </c>
      <c r="F4264" s="5">
        <f>'2020_1-2-4_Download'!L425</f>
        <v>1508.7378640776699</v>
      </c>
    </row>
    <row r="4265" spans="1:6">
      <c r="A4265" s="5">
        <f>'2020_1-2-4_Download'!D426</f>
        <v>2017</v>
      </c>
      <c r="B4265" s="5" t="str">
        <f>'2020_1-2-4_Download'!C426</f>
        <v>Niedersachsen</v>
      </c>
      <c r="C4265" s="147" t="str">
        <f>'2020_1-2-4_Download'!$L$8</f>
        <v>Syrien</v>
      </c>
      <c r="D4265" s="5" t="s">
        <v>181</v>
      </c>
      <c r="E4265" s="5" t="str">
        <f t="shared" si="21"/>
        <v>+1269,6408941004</v>
      </c>
      <c r="F4265" s="5">
        <f>'2020_1-2-4_Download'!L426</f>
        <v>1269.6408941004031</v>
      </c>
    </row>
    <row r="4266" spans="1:6">
      <c r="A4266" s="5">
        <f>'2020_1-2-4_Download'!D427</f>
        <v>2018</v>
      </c>
      <c r="B4266" s="5" t="str">
        <f>'2020_1-2-4_Download'!C427</f>
        <v>Braunschweig  Stadt</v>
      </c>
      <c r="C4266" s="147" t="str">
        <f>'2020_1-2-4_Download'!$L$8</f>
        <v>Syrien</v>
      </c>
      <c r="D4266" s="5" t="s">
        <v>181</v>
      </c>
      <c r="E4266" s="5" t="str">
        <f t="shared" si="21"/>
        <v>+1181,42076502732</v>
      </c>
      <c r="F4266" s="5">
        <f>'2020_1-2-4_Download'!L427</f>
        <v>1181.4207650273224</v>
      </c>
    </row>
    <row r="4267" spans="1:6">
      <c r="A4267" s="5">
        <f>'2020_1-2-4_Download'!D428</f>
        <v>2018</v>
      </c>
      <c r="B4267" s="5" t="str">
        <f>'2020_1-2-4_Download'!C428</f>
        <v>Salzgitter  Stadt</v>
      </c>
      <c r="C4267" s="147" t="str">
        <f>'2020_1-2-4_Download'!$L$8</f>
        <v>Syrien</v>
      </c>
      <c r="D4267" s="5" t="s">
        <v>181</v>
      </c>
      <c r="E4267" s="5" t="str">
        <f t="shared" si="21"/>
        <v>+8791,30434782609</v>
      </c>
      <c r="F4267" s="5">
        <f>'2020_1-2-4_Download'!L428</f>
        <v>8791.3043478260861</v>
      </c>
    </row>
    <row r="4268" spans="1:6">
      <c r="A4268" s="5">
        <f>'2020_1-2-4_Download'!D429</f>
        <v>2018</v>
      </c>
      <c r="B4268" s="5" t="str">
        <f>'2020_1-2-4_Download'!C429</f>
        <v>Wolfsburg  Stadt</v>
      </c>
      <c r="C4268" s="147" t="str">
        <f>'2020_1-2-4_Download'!$L$8</f>
        <v>Syrien</v>
      </c>
      <c r="D4268" s="5" t="s">
        <v>181</v>
      </c>
      <c r="E4268" s="5" t="str">
        <f t="shared" si="21"/>
        <v>+1216,96428571429</v>
      </c>
      <c r="F4268" s="5">
        <f>'2020_1-2-4_Download'!L429</f>
        <v>1216.9642857142858</v>
      </c>
    </row>
    <row r="4269" spans="1:6">
      <c r="A4269" s="5">
        <f>'2020_1-2-4_Download'!D430</f>
        <v>2018</v>
      </c>
      <c r="B4269" s="5" t="str">
        <f>'2020_1-2-4_Download'!C430</f>
        <v>Gifhorn</v>
      </c>
      <c r="C4269" s="147" t="str">
        <f>'2020_1-2-4_Download'!$L$8</f>
        <v>Syrien</v>
      </c>
      <c r="D4269" s="5" t="s">
        <v>181</v>
      </c>
      <c r="E4269" s="5" t="str">
        <f t="shared" si="21"/>
        <v>+1268,85245901639</v>
      </c>
      <c r="F4269" s="5">
        <f>'2020_1-2-4_Download'!L430</f>
        <v>1268.8524590163934</v>
      </c>
    </row>
    <row r="4270" spans="1:6">
      <c r="A4270" s="5">
        <f>'2020_1-2-4_Download'!D431</f>
        <v>2018</v>
      </c>
      <c r="B4270" s="5" t="str">
        <f>'2020_1-2-4_Download'!C431</f>
        <v>Goslar</v>
      </c>
      <c r="C4270" s="147" t="str">
        <f>'2020_1-2-4_Download'!$L$8</f>
        <v>Syrien</v>
      </c>
      <c r="D4270" s="5" t="s">
        <v>181</v>
      </c>
      <c r="E4270" s="5" t="str">
        <f t="shared" si="21"/>
        <v>+2512,06896551724</v>
      </c>
      <c r="F4270" s="5">
        <f>'2020_1-2-4_Download'!L431</f>
        <v>2512.0689655172414</v>
      </c>
    </row>
    <row r="4271" spans="1:6">
      <c r="A4271" s="5">
        <f>'2020_1-2-4_Download'!D432</f>
        <v>2018</v>
      </c>
      <c r="B4271" s="5" t="str">
        <f>'2020_1-2-4_Download'!C432</f>
        <v>Helmstedt</v>
      </c>
      <c r="C4271" s="147" t="str">
        <f>'2020_1-2-4_Download'!$L$8</f>
        <v>Syrien</v>
      </c>
      <c r="D4271" s="5" t="s">
        <v>181</v>
      </c>
      <c r="E4271" s="5" t="str">
        <f t="shared" ref="E4271:E4334" si="22">IF(F4271&gt;0,"+"&amp;F4271,F4271)</f>
        <v>+1592,30769230769</v>
      </c>
      <c r="F4271" s="5">
        <f>'2020_1-2-4_Download'!L432</f>
        <v>1592.3076923076924</v>
      </c>
    </row>
    <row r="4272" spans="1:6">
      <c r="A4272" s="5">
        <f>'2020_1-2-4_Download'!D433</f>
        <v>2018</v>
      </c>
      <c r="B4272" s="5" t="str">
        <f>'2020_1-2-4_Download'!C433</f>
        <v>Northeim</v>
      </c>
      <c r="C4272" s="147" t="str">
        <f>'2020_1-2-4_Download'!$L$8</f>
        <v>Syrien</v>
      </c>
      <c r="D4272" s="5" t="s">
        <v>181</v>
      </c>
      <c r="E4272" s="5" t="str">
        <f t="shared" si="22"/>
        <v>+889,89898989899</v>
      </c>
      <c r="F4272" s="5">
        <f>'2020_1-2-4_Download'!L433</f>
        <v>889.89898989898995</v>
      </c>
    </row>
    <row r="4273" spans="1:6">
      <c r="A4273" s="5">
        <f>'2020_1-2-4_Download'!D434</f>
        <v>2018</v>
      </c>
      <c r="B4273" s="5" t="str">
        <f>'2020_1-2-4_Download'!C434</f>
        <v>Peine</v>
      </c>
      <c r="C4273" s="147" t="str">
        <f>'2020_1-2-4_Download'!$L$8</f>
        <v>Syrien</v>
      </c>
      <c r="D4273" s="5" t="s">
        <v>181</v>
      </c>
      <c r="E4273" s="5" t="str">
        <f t="shared" si="22"/>
        <v>+1345,54455445545</v>
      </c>
      <c r="F4273" s="5">
        <f>'2020_1-2-4_Download'!L434</f>
        <v>1345.5445544554455</v>
      </c>
    </row>
    <row r="4274" spans="1:6">
      <c r="A4274" s="5">
        <f>'2020_1-2-4_Download'!D435</f>
        <v>2018</v>
      </c>
      <c r="B4274" s="5" t="str">
        <f>'2020_1-2-4_Download'!C435</f>
        <v>Wolfenbüttel</v>
      </c>
      <c r="C4274" s="147" t="str">
        <f>'2020_1-2-4_Download'!$L$8</f>
        <v>Syrien</v>
      </c>
      <c r="D4274" s="5" t="s">
        <v>181</v>
      </c>
      <c r="E4274" s="5" t="str">
        <f t="shared" si="22"/>
        <v>+521,11801242236</v>
      </c>
      <c r="F4274" s="5">
        <f>'2020_1-2-4_Download'!L435</f>
        <v>521.11801242236027</v>
      </c>
    </row>
    <row r="4275" spans="1:6">
      <c r="A4275" s="5">
        <f>'2020_1-2-4_Download'!D436</f>
        <v>2018</v>
      </c>
      <c r="B4275" s="5" t="str">
        <f>'2020_1-2-4_Download'!C436</f>
        <v>Göttingen</v>
      </c>
      <c r="C4275" s="147" t="str">
        <f>'2020_1-2-4_Download'!$L$8</f>
        <v>Syrien</v>
      </c>
      <c r="D4275" s="5" t="s">
        <v>181</v>
      </c>
      <c r="E4275" s="5" t="str">
        <f t="shared" si="22"/>
        <v>+1386,18784530387</v>
      </c>
      <c r="F4275" s="5">
        <f>'2020_1-2-4_Download'!L436</f>
        <v>1386.1878453038673</v>
      </c>
    </row>
    <row r="4276" spans="1:6">
      <c r="A4276" s="5">
        <f>'2020_1-2-4_Download'!D437</f>
        <v>2018</v>
      </c>
      <c r="B4276" s="5" t="str">
        <f>'2020_1-2-4_Download'!C437</f>
        <v>Statistische Region Braunschweig</v>
      </c>
      <c r="C4276" s="147" t="str">
        <f>'2020_1-2-4_Download'!$L$8</f>
        <v>Syrien</v>
      </c>
      <c r="D4276" s="5" t="s">
        <v>181</v>
      </c>
      <c r="E4276" s="5" t="str">
        <f t="shared" si="22"/>
        <v>+1537,15953307393</v>
      </c>
      <c r="F4276" s="5">
        <f>'2020_1-2-4_Download'!L437</f>
        <v>1537.1595330739299</v>
      </c>
    </row>
    <row r="4277" spans="1:6">
      <c r="A4277" s="5">
        <f>'2020_1-2-4_Download'!D438</f>
        <v>2018</v>
      </c>
      <c r="B4277" s="5" t="str">
        <f>'2020_1-2-4_Download'!C438</f>
        <v>Hannover  Region</v>
      </c>
      <c r="C4277" s="147" t="str">
        <f>'2020_1-2-4_Download'!$L$8</f>
        <v>Syrien</v>
      </c>
      <c r="D4277" s="5" t="s">
        <v>181</v>
      </c>
      <c r="E4277" s="5" t="str">
        <f t="shared" si="22"/>
        <v>+1290,59304703476</v>
      </c>
      <c r="F4277" s="5">
        <f>'2020_1-2-4_Download'!L438</f>
        <v>1290.5930470347648</v>
      </c>
    </row>
    <row r="4278" spans="1:6">
      <c r="A4278" s="5">
        <f>'2020_1-2-4_Download'!D439</f>
        <v>2018</v>
      </c>
      <c r="B4278" s="5" t="str">
        <f>'2020_1-2-4_Download'!C439</f>
        <v>dav. Hannover  Lhst.</v>
      </c>
      <c r="C4278" s="147" t="str">
        <f>'2020_1-2-4_Download'!$L$8</f>
        <v>Syrien</v>
      </c>
      <c r="D4278" s="5" t="s">
        <v>181</v>
      </c>
      <c r="E4278" s="5" t="str">
        <f t="shared" si="22"/>
        <v>+1036,62790697674</v>
      </c>
      <c r="F4278" s="5">
        <f>'2020_1-2-4_Download'!L439</f>
        <v>1036.6279069767443</v>
      </c>
    </row>
    <row r="4279" spans="1:6">
      <c r="A4279" s="5">
        <f>'2020_1-2-4_Download'!D440</f>
        <v>2018</v>
      </c>
      <c r="B4279" s="5" t="str">
        <f>'2020_1-2-4_Download'!C440</f>
        <v>dav. Hannover  Umland</v>
      </c>
      <c r="C4279" s="147" t="str">
        <f>'2020_1-2-4_Download'!$L$8</f>
        <v>Syrien</v>
      </c>
      <c r="D4279" s="5" t="s">
        <v>181</v>
      </c>
      <c r="E4279" s="5" t="str">
        <f t="shared" si="22"/>
        <v>+1574,24242424242</v>
      </c>
      <c r="F4279" s="5">
        <f>'2020_1-2-4_Download'!L440</f>
        <v>1574.2424242424242</v>
      </c>
    </row>
    <row r="4280" spans="1:6">
      <c r="A4280" s="5">
        <f>'2020_1-2-4_Download'!D441</f>
        <v>2018</v>
      </c>
      <c r="B4280" s="5" t="str">
        <f>'2020_1-2-4_Download'!C441</f>
        <v>Diepholz</v>
      </c>
      <c r="C4280" s="147" t="str">
        <f>'2020_1-2-4_Download'!$L$8</f>
        <v>Syrien</v>
      </c>
      <c r="D4280" s="5" t="s">
        <v>181</v>
      </c>
      <c r="E4280" s="5" t="str">
        <f t="shared" si="22"/>
        <v>+1321,48760330579</v>
      </c>
      <c r="F4280" s="5">
        <f>'2020_1-2-4_Download'!L441</f>
        <v>1321.4876033057851</v>
      </c>
    </row>
    <row r="4281" spans="1:6">
      <c r="A4281" s="5">
        <f>'2020_1-2-4_Download'!D442</f>
        <v>2018</v>
      </c>
      <c r="B4281" s="5" t="str">
        <f>'2020_1-2-4_Download'!C442</f>
        <v>Hameln-Pyrmont</v>
      </c>
      <c r="C4281" s="147" t="str">
        <f>'2020_1-2-4_Download'!$L$8</f>
        <v>Syrien</v>
      </c>
      <c r="D4281" s="5" t="s">
        <v>181</v>
      </c>
      <c r="E4281" s="5" t="str">
        <f t="shared" si="22"/>
        <v>+1290,84507042254</v>
      </c>
      <c r="F4281" s="5">
        <f>'2020_1-2-4_Download'!L442</f>
        <v>1290.8450704225352</v>
      </c>
    </row>
    <row r="4282" spans="1:6">
      <c r="A4282" s="5">
        <f>'2020_1-2-4_Download'!D443</f>
        <v>2018</v>
      </c>
      <c r="B4282" s="5" t="str">
        <f>'2020_1-2-4_Download'!C443</f>
        <v>Hildesheim</v>
      </c>
      <c r="C4282" s="147" t="str">
        <f>'2020_1-2-4_Download'!$L$8</f>
        <v>Syrien</v>
      </c>
      <c r="D4282" s="5" t="s">
        <v>181</v>
      </c>
      <c r="E4282" s="5" t="str">
        <f t="shared" si="22"/>
        <v>+747,602739726027</v>
      </c>
      <c r="F4282" s="5">
        <f>'2020_1-2-4_Download'!L443</f>
        <v>747.60273972602738</v>
      </c>
    </row>
    <row r="4283" spans="1:6">
      <c r="A4283" s="5">
        <f>'2020_1-2-4_Download'!D444</f>
        <v>2018</v>
      </c>
      <c r="B4283" s="5" t="str">
        <f>'2020_1-2-4_Download'!C444</f>
        <v>Holzminden</v>
      </c>
      <c r="C4283" s="147" t="str">
        <f>'2020_1-2-4_Download'!$L$8</f>
        <v>Syrien</v>
      </c>
      <c r="D4283" s="5" t="s">
        <v>181</v>
      </c>
      <c r="E4283" s="5" t="str">
        <f t="shared" si="22"/>
        <v>+2496,15384615385</v>
      </c>
      <c r="F4283" s="5">
        <f>'2020_1-2-4_Download'!L444</f>
        <v>2496.1538461538462</v>
      </c>
    </row>
    <row r="4284" spans="1:6">
      <c r="A4284" s="5">
        <f>'2020_1-2-4_Download'!D445</f>
        <v>2018</v>
      </c>
      <c r="B4284" s="5" t="str">
        <f>'2020_1-2-4_Download'!C445</f>
        <v>Nienburg (Weser)</v>
      </c>
      <c r="C4284" s="147" t="str">
        <f>'2020_1-2-4_Download'!$L$8</f>
        <v>Syrien</v>
      </c>
      <c r="D4284" s="5" t="s">
        <v>181</v>
      </c>
      <c r="E4284" s="5" t="str">
        <f t="shared" si="22"/>
        <v>+310,876132930514</v>
      </c>
      <c r="F4284" s="5">
        <f>'2020_1-2-4_Download'!L445</f>
        <v>310.87613293051362</v>
      </c>
    </row>
    <row r="4285" spans="1:6">
      <c r="A4285" s="5">
        <f>'2020_1-2-4_Download'!D446</f>
        <v>2018</v>
      </c>
      <c r="B4285" s="5" t="str">
        <f>'2020_1-2-4_Download'!C446</f>
        <v>Schaumburg</v>
      </c>
      <c r="C4285" s="147" t="str">
        <f>'2020_1-2-4_Download'!$L$8</f>
        <v>Syrien</v>
      </c>
      <c r="D4285" s="5" t="s">
        <v>181</v>
      </c>
      <c r="E4285" s="5" t="str">
        <f t="shared" si="22"/>
        <v>+893,464052287582</v>
      </c>
      <c r="F4285" s="5">
        <f>'2020_1-2-4_Download'!L446</f>
        <v>893.46405228758169</v>
      </c>
    </row>
    <row r="4286" spans="1:6">
      <c r="A4286" s="5">
        <f>'2020_1-2-4_Download'!D447</f>
        <v>2018</v>
      </c>
      <c r="B4286" s="5" t="str">
        <f>'2020_1-2-4_Download'!C447</f>
        <v>Statistische Region Hannover</v>
      </c>
      <c r="C4286" s="147" t="str">
        <f>'2020_1-2-4_Download'!$L$8</f>
        <v>Syrien</v>
      </c>
      <c r="D4286" s="5" t="s">
        <v>181</v>
      </c>
      <c r="E4286" s="5" t="str">
        <f t="shared" si="22"/>
        <v>+1041,7033773862</v>
      </c>
      <c r="F4286" s="5">
        <f>'2020_1-2-4_Download'!L447</f>
        <v>1041.7033773861967</v>
      </c>
    </row>
    <row r="4287" spans="1:6">
      <c r="A4287" s="5">
        <f>'2020_1-2-4_Download'!D448</f>
        <v>2018</v>
      </c>
      <c r="B4287" s="5" t="str">
        <f>'2020_1-2-4_Download'!C448</f>
        <v>Celle</v>
      </c>
      <c r="C4287" s="147" t="str">
        <f>'2020_1-2-4_Download'!$L$8</f>
        <v>Syrien</v>
      </c>
      <c r="D4287" s="5" t="s">
        <v>181</v>
      </c>
      <c r="E4287" s="5" t="str">
        <f t="shared" si="22"/>
        <v>+1255,37190082645</v>
      </c>
      <c r="F4287" s="5">
        <f>'2020_1-2-4_Download'!L448</f>
        <v>1255.3719008264463</v>
      </c>
    </row>
    <row r="4288" spans="1:6">
      <c r="A4288" s="5">
        <f>'2020_1-2-4_Download'!D449</f>
        <v>2018</v>
      </c>
      <c r="B4288" s="5" t="str">
        <f>'2020_1-2-4_Download'!C449</f>
        <v>Cuxhaven</v>
      </c>
      <c r="C4288" s="147" t="str">
        <f>'2020_1-2-4_Download'!$L$8</f>
        <v>Syrien</v>
      </c>
      <c r="D4288" s="5" t="s">
        <v>181</v>
      </c>
      <c r="E4288" s="5" t="str">
        <f t="shared" si="22"/>
        <v>+1721,83908045977</v>
      </c>
      <c r="F4288" s="5">
        <f>'2020_1-2-4_Download'!L449</f>
        <v>1721.83908045977</v>
      </c>
    </row>
    <row r="4289" spans="1:6">
      <c r="A4289" s="5">
        <f>'2020_1-2-4_Download'!D450</f>
        <v>2018</v>
      </c>
      <c r="B4289" s="5" t="str">
        <f>'2020_1-2-4_Download'!C450</f>
        <v>Harburg</v>
      </c>
      <c r="C4289" s="147" t="str">
        <f>'2020_1-2-4_Download'!$L$8</f>
        <v>Syrien</v>
      </c>
      <c r="D4289" s="5" t="s">
        <v>181</v>
      </c>
      <c r="E4289" s="5" t="str">
        <f t="shared" si="22"/>
        <v>+1087,5</v>
      </c>
      <c r="F4289" s="5">
        <f>'2020_1-2-4_Download'!L450</f>
        <v>1087.5</v>
      </c>
    </row>
    <row r="4290" spans="1:6">
      <c r="A4290" s="5">
        <f>'2020_1-2-4_Download'!D451</f>
        <v>2018</v>
      </c>
      <c r="B4290" s="5" t="str">
        <f>'2020_1-2-4_Download'!C451</f>
        <v>Lüchow-Dannenberg</v>
      </c>
      <c r="C4290" s="147" t="str">
        <f>'2020_1-2-4_Download'!$L$8</f>
        <v>Syrien</v>
      </c>
      <c r="D4290" s="5" t="s">
        <v>181</v>
      </c>
      <c r="E4290" s="5" t="str">
        <f t="shared" si="22"/>
        <v>+3685,71428571429</v>
      </c>
      <c r="F4290" s="5">
        <f>'2020_1-2-4_Download'!L451</f>
        <v>3685.7142857142858</v>
      </c>
    </row>
    <row r="4291" spans="1:6">
      <c r="A4291" s="5">
        <f>'2020_1-2-4_Download'!D452</f>
        <v>2018</v>
      </c>
      <c r="B4291" s="5" t="str">
        <f>'2020_1-2-4_Download'!C452</f>
        <v>Lüneburg</v>
      </c>
      <c r="C4291" s="147" t="str">
        <f>'2020_1-2-4_Download'!$L$8</f>
        <v>Syrien</v>
      </c>
      <c r="D4291" s="5" t="s">
        <v>181</v>
      </c>
      <c r="E4291" s="5" t="str">
        <f t="shared" si="22"/>
        <v>+1459,82905982906</v>
      </c>
      <c r="F4291" s="5">
        <f>'2020_1-2-4_Download'!L452</f>
        <v>1459.8290598290598</v>
      </c>
    </row>
    <row r="4292" spans="1:6">
      <c r="A4292" s="5">
        <f>'2020_1-2-4_Download'!D453</f>
        <v>2018</v>
      </c>
      <c r="B4292" s="5" t="str">
        <f>'2020_1-2-4_Download'!C453</f>
        <v>Osterholz</v>
      </c>
      <c r="C4292" s="147" t="str">
        <f>'2020_1-2-4_Download'!$L$8</f>
        <v>Syrien</v>
      </c>
      <c r="D4292" s="5" t="s">
        <v>181</v>
      </c>
      <c r="E4292" s="5" t="str">
        <f t="shared" si="22"/>
        <v>+743,373493975904</v>
      </c>
      <c r="F4292" s="5">
        <f>'2020_1-2-4_Download'!L453</f>
        <v>743.37349397590367</v>
      </c>
    </row>
    <row r="4293" spans="1:6">
      <c r="A4293" s="5">
        <f>'2020_1-2-4_Download'!D454</f>
        <v>2018</v>
      </c>
      <c r="B4293" s="5" t="str">
        <f>'2020_1-2-4_Download'!C454</f>
        <v>Rotenburg (Wümme)</v>
      </c>
      <c r="C4293" s="147" t="str">
        <f>'2020_1-2-4_Download'!$L$8</f>
        <v>Syrien</v>
      </c>
      <c r="D4293" s="5" t="s">
        <v>181</v>
      </c>
      <c r="E4293" s="5" t="str">
        <f t="shared" si="22"/>
        <v>+2446,51162790698</v>
      </c>
      <c r="F4293" s="5">
        <f>'2020_1-2-4_Download'!L454</f>
        <v>2446.5116279069766</v>
      </c>
    </row>
    <row r="4294" spans="1:6">
      <c r="A4294" s="5">
        <f>'2020_1-2-4_Download'!D455</f>
        <v>2018</v>
      </c>
      <c r="B4294" s="5" t="str">
        <f>'2020_1-2-4_Download'!C455</f>
        <v>Heidekreis</v>
      </c>
      <c r="C4294" s="147" t="str">
        <f>'2020_1-2-4_Download'!$L$8</f>
        <v>Syrien</v>
      </c>
      <c r="D4294" s="5" t="s">
        <v>181</v>
      </c>
      <c r="E4294" s="5" t="str">
        <f t="shared" si="22"/>
        <v>+1097,8021978022</v>
      </c>
      <c r="F4294" s="5">
        <f>'2020_1-2-4_Download'!L455</f>
        <v>1097.8021978021977</v>
      </c>
    </row>
    <row r="4295" spans="1:6">
      <c r="A4295" s="5">
        <f>'2020_1-2-4_Download'!D456</f>
        <v>2018</v>
      </c>
      <c r="B4295" s="5" t="str">
        <f>'2020_1-2-4_Download'!C456</f>
        <v>Stade</v>
      </c>
      <c r="C4295" s="147" t="str">
        <f>'2020_1-2-4_Download'!$L$8</f>
        <v>Syrien</v>
      </c>
      <c r="D4295" s="5" t="s">
        <v>181</v>
      </c>
      <c r="E4295" s="5" t="str">
        <f t="shared" si="22"/>
        <v>+3242,85714285714</v>
      </c>
      <c r="F4295" s="5">
        <f>'2020_1-2-4_Download'!L456</f>
        <v>3242.8571428571427</v>
      </c>
    </row>
    <row r="4296" spans="1:6">
      <c r="A4296" s="5">
        <f>'2020_1-2-4_Download'!D457</f>
        <v>2018</v>
      </c>
      <c r="B4296" s="5" t="str">
        <f>'2020_1-2-4_Download'!C457</f>
        <v>Uelzen</v>
      </c>
      <c r="C4296" s="147" t="str">
        <f>'2020_1-2-4_Download'!$L$8</f>
        <v>Syrien</v>
      </c>
      <c r="D4296" s="5" t="s">
        <v>181</v>
      </c>
      <c r="E4296" s="5" t="str">
        <f t="shared" si="22"/>
        <v>+1885,29411764706</v>
      </c>
      <c r="F4296" s="5">
        <f>'2020_1-2-4_Download'!L457</f>
        <v>1885.2941176470588</v>
      </c>
    </row>
    <row r="4297" spans="1:6">
      <c r="A4297" s="5">
        <f>'2020_1-2-4_Download'!D458</f>
        <v>2018</v>
      </c>
      <c r="B4297" s="5" t="str">
        <f>'2020_1-2-4_Download'!C458</f>
        <v>Verden</v>
      </c>
      <c r="C4297" s="147" t="str">
        <f>'2020_1-2-4_Download'!$L$8</f>
        <v>Syrien</v>
      </c>
      <c r="D4297" s="5" t="s">
        <v>181</v>
      </c>
      <c r="E4297" s="5" t="str">
        <f t="shared" si="22"/>
        <v>+1082,79569892473</v>
      </c>
      <c r="F4297" s="5">
        <f>'2020_1-2-4_Download'!L458</f>
        <v>1082.7956989247311</v>
      </c>
    </row>
    <row r="4298" spans="1:6">
      <c r="A4298" s="5">
        <f>'2020_1-2-4_Download'!D459</f>
        <v>2018</v>
      </c>
      <c r="B4298" s="5" t="str">
        <f>'2020_1-2-4_Download'!C459</f>
        <v>Statistische Region Lüneburg</v>
      </c>
      <c r="C4298" s="147" t="str">
        <f>'2020_1-2-4_Download'!$L$8</f>
        <v>Syrien</v>
      </c>
      <c r="D4298" s="5" t="s">
        <v>181</v>
      </c>
      <c r="E4298" s="5" t="str">
        <f t="shared" si="22"/>
        <v>+1498,57482185273</v>
      </c>
      <c r="F4298" s="5">
        <f>'2020_1-2-4_Download'!L459</f>
        <v>1498.5748218527317</v>
      </c>
    </row>
    <row r="4299" spans="1:6">
      <c r="A4299" s="5">
        <f>'2020_1-2-4_Download'!D460</f>
        <v>2018</v>
      </c>
      <c r="B4299" s="5" t="str">
        <f>'2020_1-2-4_Download'!C460</f>
        <v>Delmenhorst  Stadt</v>
      </c>
      <c r="C4299" s="147" t="str">
        <f>'2020_1-2-4_Download'!$L$8</f>
        <v>Syrien</v>
      </c>
      <c r="D4299" s="5" t="s">
        <v>181</v>
      </c>
      <c r="E4299" s="5" t="str">
        <f t="shared" si="22"/>
        <v>+1520,19230769231</v>
      </c>
      <c r="F4299" s="5">
        <f>'2020_1-2-4_Download'!L460</f>
        <v>1520.1923076923076</v>
      </c>
    </row>
    <row r="4300" spans="1:6">
      <c r="A4300" s="5">
        <f>'2020_1-2-4_Download'!D461</f>
        <v>2018</v>
      </c>
      <c r="B4300" s="5" t="str">
        <f>'2020_1-2-4_Download'!C461</f>
        <v>Emden  Stadt</v>
      </c>
      <c r="C4300" s="147" t="str">
        <f>'2020_1-2-4_Download'!$L$8</f>
        <v>Syrien</v>
      </c>
      <c r="D4300" s="5" t="s">
        <v>181</v>
      </c>
      <c r="E4300" s="5" t="str">
        <f t="shared" si="22"/>
        <v>+83900</v>
      </c>
      <c r="F4300" s="5">
        <f>'2020_1-2-4_Download'!L461</f>
        <v>83900</v>
      </c>
    </row>
    <row r="4301" spans="1:6">
      <c r="A4301" s="5">
        <f>'2020_1-2-4_Download'!D462</f>
        <v>2018</v>
      </c>
      <c r="B4301" s="5" t="str">
        <f>'2020_1-2-4_Download'!C462</f>
        <v>Oldenburg(Oldb)  Stadt</v>
      </c>
      <c r="C4301" s="147" t="str">
        <f>'2020_1-2-4_Download'!$L$8</f>
        <v>Syrien</v>
      </c>
      <c r="D4301" s="5" t="s">
        <v>181</v>
      </c>
      <c r="E4301" s="5" t="str">
        <f t="shared" si="22"/>
        <v>+1932,60869565217</v>
      </c>
      <c r="F4301" s="5">
        <f>'2020_1-2-4_Download'!L462</f>
        <v>1932.608695652174</v>
      </c>
    </row>
    <row r="4302" spans="1:6">
      <c r="A4302" s="5">
        <f>'2020_1-2-4_Download'!D463</f>
        <v>2018</v>
      </c>
      <c r="B4302" s="5" t="str">
        <f>'2020_1-2-4_Download'!C463</f>
        <v>Osnabrück  Stadt</v>
      </c>
      <c r="C4302" s="147" t="str">
        <f>'2020_1-2-4_Download'!$L$8</f>
        <v>Syrien</v>
      </c>
      <c r="D4302" s="5" t="s">
        <v>181</v>
      </c>
      <c r="E4302" s="5" t="str">
        <f t="shared" si="22"/>
        <v>+4101,38888888889</v>
      </c>
      <c r="F4302" s="5">
        <f>'2020_1-2-4_Download'!L463</f>
        <v>4101.3888888888887</v>
      </c>
    </row>
    <row r="4303" spans="1:6">
      <c r="A4303" s="5">
        <f>'2020_1-2-4_Download'!D464</f>
        <v>2018</v>
      </c>
      <c r="B4303" s="5" t="str">
        <f>'2020_1-2-4_Download'!C464</f>
        <v>Wilhelmshaven  Stadt</v>
      </c>
      <c r="C4303" s="147" t="str">
        <f>'2020_1-2-4_Download'!$L$8</f>
        <v>Syrien</v>
      </c>
      <c r="D4303" s="5" t="s">
        <v>181</v>
      </c>
      <c r="E4303" s="5" t="str">
        <f t="shared" si="22"/>
        <v>+3337,5</v>
      </c>
      <c r="F4303" s="5">
        <f>'2020_1-2-4_Download'!L464</f>
        <v>3337.5</v>
      </c>
    </row>
    <row r="4304" spans="1:6">
      <c r="A4304" s="5">
        <f>'2020_1-2-4_Download'!D465</f>
        <v>2018</v>
      </c>
      <c r="B4304" s="5" t="str">
        <f>'2020_1-2-4_Download'!C465</f>
        <v>Ammerland</v>
      </c>
      <c r="C4304" s="147" t="str">
        <f>'2020_1-2-4_Download'!$L$8</f>
        <v>Syrien</v>
      </c>
      <c r="D4304" s="5" t="s">
        <v>181</v>
      </c>
      <c r="E4304" s="5" t="str">
        <f t="shared" si="22"/>
        <v>+992,783505154639</v>
      </c>
      <c r="F4304" s="5">
        <f>'2020_1-2-4_Download'!L465</f>
        <v>992.78350515463922</v>
      </c>
    </row>
    <row r="4305" spans="1:6">
      <c r="A4305" s="5">
        <f>'2020_1-2-4_Download'!D466</f>
        <v>2018</v>
      </c>
      <c r="B4305" s="5" t="str">
        <f>'2020_1-2-4_Download'!C466</f>
        <v>Aurich</v>
      </c>
      <c r="C4305" s="147" t="str">
        <f>'2020_1-2-4_Download'!$L$8</f>
        <v>Syrien</v>
      </c>
      <c r="D4305" s="5" t="s">
        <v>181</v>
      </c>
      <c r="E4305" s="5" t="str">
        <f t="shared" si="22"/>
        <v>+1842,52873563218</v>
      </c>
      <c r="F4305" s="5">
        <f>'2020_1-2-4_Download'!L466</f>
        <v>1842.528735632184</v>
      </c>
    </row>
    <row r="4306" spans="1:6">
      <c r="A4306" s="5">
        <f>'2020_1-2-4_Download'!D467</f>
        <v>2018</v>
      </c>
      <c r="B4306" s="5" t="str">
        <f>'2020_1-2-4_Download'!C467</f>
        <v>Cloppenburg</v>
      </c>
      <c r="C4306" s="147" t="str">
        <f>'2020_1-2-4_Download'!$L$8</f>
        <v>Syrien</v>
      </c>
      <c r="D4306" s="5" t="s">
        <v>181</v>
      </c>
      <c r="E4306" s="5" t="str">
        <f t="shared" si="22"/>
        <v>+925,36231884058</v>
      </c>
      <c r="F4306" s="5">
        <f>'2020_1-2-4_Download'!L467</f>
        <v>925.36231884057975</v>
      </c>
    </row>
    <row r="4307" spans="1:6">
      <c r="A4307" s="5">
        <f>'2020_1-2-4_Download'!D468</f>
        <v>2018</v>
      </c>
      <c r="B4307" s="5" t="str">
        <f>'2020_1-2-4_Download'!C468</f>
        <v>Emsland</v>
      </c>
      <c r="C4307" s="147" t="str">
        <f>'2020_1-2-4_Download'!$L$8</f>
        <v>Syrien</v>
      </c>
      <c r="D4307" s="5" t="s">
        <v>181</v>
      </c>
      <c r="E4307" s="5" t="str">
        <f t="shared" si="22"/>
        <v>+2596,07843137255</v>
      </c>
      <c r="F4307" s="5">
        <f>'2020_1-2-4_Download'!L468</f>
        <v>2596.0784313725489</v>
      </c>
    </row>
    <row r="4308" spans="1:6">
      <c r="A4308" s="5">
        <f>'2020_1-2-4_Download'!D469</f>
        <v>2018</v>
      </c>
      <c r="B4308" s="5" t="str">
        <f>'2020_1-2-4_Download'!C469</f>
        <v>Friesland</v>
      </c>
      <c r="C4308" s="147" t="str">
        <f>'2020_1-2-4_Download'!$L$8</f>
        <v>Syrien</v>
      </c>
      <c r="D4308" s="5" t="s">
        <v>181</v>
      </c>
      <c r="E4308" s="5" t="str">
        <f t="shared" si="22"/>
        <v>+1900</v>
      </c>
      <c r="F4308" s="5">
        <f>'2020_1-2-4_Download'!L469</f>
        <v>1900</v>
      </c>
    </row>
    <row r="4309" spans="1:6">
      <c r="A4309" s="5">
        <f>'2020_1-2-4_Download'!D470</f>
        <v>2018</v>
      </c>
      <c r="B4309" s="5" t="str">
        <f>'2020_1-2-4_Download'!C470</f>
        <v>Grafschaft Bentheim</v>
      </c>
      <c r="C4309" s="147" t="str">
        <f>'2020_1-2-4_Download'!$L$8</f>
        <v>Syrien</v>
      </c>
      <c r="D4309" s="5" t="s">
        <v>181</v>
      </c>
      <c r="E4309" s="5" t="str">
        <f t="shared" si="22"/>
        <v>+1064,94845360825</v>
      </c>
      <c r="F4309" s="5">
        <f>'2020_1-2-4_Download'!L470</f>
        <v>1064.9484536082475</v>
      </c>
    </row>
    <row r="4310" spans="1:6">
      <c r="A4310" s="5">
        <f>'2020_1-2-4_Download'!D471</f>
        <v>2018</v>
      </c>
      <c r="B4310" s="5" t="str">
        <f>'2020_1-2-4_Download'!C471</f>
        <v>Leer</v>
      </c>
      <c r="C4310" s="147" t="str">
        <f>'2020_1-2-4_Download'!$L$8</f>
        <v>Syrien</v>
      </c>
      <c r="D4310" s="5" t="s">
        <v>181</v>
      </c>
      <c r="E4310" s="5" t="str">
        <f t="shared" si="22"/>
        <v>+1246,84684684685</v>
      </c>
      <c r="F4310" s="5">
        <f>'2020_1-2-4_Download'!L471</f>
        <v>1246.8468468468468</v>
      </c>
    </row>
    <row r="4311" spans="1:6">
      <c r="A4311" s="5">
        <f>'2020_1-2-4_Download'!D472</f>
        <v>2018</v>
      </c>
      <c r="B4311" s="5" t="str">
        <f>'2020_1-2-4_Download'!C472</f>
        <v>Oldenburg</v>
      </c>
      <c r="C4311" s="147" t="str">
        <f>'2020_1-2-4_Download'!$L$8</f>
        <v>Syrien</v>
      </c>
      <c r="D4311" s="5" t="s">
        <v>181</v>
      </c>
      <c r="E4311" s="5" t="str">
        <f t="shared" si="22"/>
        <v>+681,512605042017</v>
      </c>
      <c r="F4311" s="5">
        <f>'2020_1-2-4_Download'!L472</f>
        <v>681.51260504201684</v>
      </c>
    </row>
    <row r="4312" spans="1:6">
      <c r="A4312" s="5">
        <f>'2020_1-2-4_Download'!D473</f>
        <v>2018</v>
      </c>
      <c r="B4312" s="5" t="str">
        <f>'2020_1-2-4_Download'!C473</f>
        <v>Osnabrück</v>
      </c>
      <c r="C4312" s="147" t="str">
        <f>'2020_1-2-4_Download'!$L$8</f>
        <v>Syrien</v>
      </c>
      <c r="D4312" s="5" t="s">
        <v>181</v>
      </c>
      <c r="E4312" s="5" t="str">
        <f t="shared" si="22"/>
        <v>+1158,72093023256</v>
      </c>
      <c r="F4312" s="5">
        <f>'2020_1-2-4_Download'!L473</f>
        <v>1158.7209302325582</v>
      </c>
    </row>
    <row r="4313" spans="1:6">
      <c r="A4313" s="5">
        <f>'2020_1-2-4_Download'!D474</f>
        <v>2018</v>
      </c>
      <c r="B4313" s="5" t="str">
        <f>'2020_1-2-4_Download'!C474</f>
        <v>Vechta</v>
      </c>
      <c r="C4313" s="147" t="str">
        <f>'2020_1-2-4_Download'!$L$8</f>
        <v>Syrien</v>
      </c>
      <c r="D4313" s="5" t="s">
        <v>181</v>
      </c>
      <c r="E4313" s="5" t="str">
        <f t="shared" si="22"/>
        <v>+1119,80676328502</v>
      </c>
      <c r="F4313" s="5">
        <f>'2020_1-2-4_Download'!L474</f>
        <v>1119.8067632850241</v>
      </c>
    </row>
    <row r="4314" spans="1:6">
      <c r="A4314" s="5">
        <f>'2020_1-2-4_Download'!D475</f>
        <v>2018</v>
      </c>
      <c r="B4314" s="5" t="str">
        <f>'2020_1-2-4_Download'!C475</f>
        <v>Wesermarsch</v>
      </c>
      <c r="C4314" s="147" t="str">
        <f>'2020_1-2-4_Download'!$L$8</f>
        <v>Syrien</v>
      </c>
      <c r="D4314" s="5" t="s">
        <v>181</v>
      </c>
      <c r="E4314" s="5" t="str">
        <f t="shared" si="22"/>
        <v>+1574,41860465116</v>
      </c>
      <c r="F4314" s="5">
        <f>'2020_1-2-4_Download'!L475</f>
        <v>1574.4186046511627</v>
      </c>
    </row>
    <row r="4315" spans="1:6">
      <c r="A4315" s="5">
        <f>'2020_1-2-4_Download'!D476</f>
        <v>2018</v>
      </c>
      <c r="B4315" s="5" t="str">
        <f>'2020_1-2-4_Download'!C476</f>
        <v>Wittmund</v>
      </c>
      <c r="C4315" s="147" t="str">
        <f>'2020_1-2-4_Download'!$L$8</f>
        <v>Syrien</v>
      </c>
      <c r="D4315" s="5" t="s">
        <v>181</v>
      </c>
      <c r="E4315" s="5" t="str">
        <f t="shared" si="22"/>
        <v>+4114,28571428571</v>
      </c>
      <c r="F4315" s="5">
        <f>'2020_1-2-4_Download'!L476</f>
        <v>4114.2857142857147</v>
      </c>
    </row>
    <row r="4316" spans="1:6">
      <c r="A4316" s="5">
        <f>'2020_1-2-4_Download'!D477</f>
        <v>2018</v>
      </c>
      <c r="B4316" s="5" t="str">
        <f>'2020_1-2-4_Download'!C477</f>
        <v>Statistische Region Weser-Ems</v>
      </c>
      <c r="C4316" s="147" t="str">
        <f>'2020_1-2-4_Download'!$L$8</f>
        <v>Syrien</v>
      </c>
      <c r="D4316" s="5" t="s">
        <v>181</v>
      </c>
      <c r="E4316" s="5" t="str">
        <f t="shared" si="22"/>
        <v>+1603,23624595469</v>
      </c>
      <c r="F4316" s="5">
        <f>'2020_1-2-4_Download'!L477</f>
        <v>1603.2362459546925</v>
      </c>
    </row>
    <row r="4317" spans="1:6">
      <c r="A4317" s="5">
        <f>'2020_1-2-4_Download'!D478</f>
        <v>2018</v>
      </c>
      <c r="B4317" s="5" t="str">
        <f>'2020_1-2-4_Download'!C478</f>
        <v>Niedersachsen</v>
      </c>
      <c r="C4317" s="147" t="str">
        <f>'2020_1-2-4_Download'!$L$8</f>
        <v>Syrien</v>
      </c>
      <c r="D4317" s="5" t="s">
        <v>181</v>
      </c>
      <c r="E4317" s="5" t="str">
        <f t="shared" si="22"/>
        <v>+1364,45584463173</v>
      </c>
      <c r="F4317" s="5">
        <f>'2020_1-2-4_Download'!L478</f>
        <v>1364.4558446317333</v>
      </c>
    </row>
    <row r="4318" spans="1:6">
      <c r="A4318" s="5">
        <f>'2020_1-2-4_Download'!D479</f>
        <v>2019</v>
      </c>
      <c r="B4318" s="5" t="str">
        <f>'2020_1-2-4_Download'!C479</f>
        <v>Braunschweig  Stadt</v>
      </c>
      <c r="C4318" s="147" t="str">
        <f>'2020_1-2-4_Download'!$L$8</f>
        <v>Syrien</v>
      </c>
      <c r="D4318" s="5" t="s">
        <v>181</v>
      </c>
      <c r="E4318" s="5" t="str">
        <f t="shared" si="22"/>
        <v>+1345,35519125683</v>
      </c>
      <c r="F4318" s="5">
        <f>'2020_1-2-4_Download'!L479</f>
        <v>1345.3551912568305</v>
      </c>
    </row>
    <row r="4319" spans="1:6">
      <c r="A4319" s="5">
        <f>'2020_1-2-4_Download'!D480</f>
        <v>2019</v>
      </c>
      <c r="B4319" s="5" t="str">
        <f>'2020_1-2-4_Download'!C480</f>
        <v>Salzgitter  Stadt</v>
      </c>
      <c r="C4319" s="147" t="str">
        <f>'2020_1-2-4_Download'!$L$8</f>
        <v>Syrien</v>
      </c>
      <c r="D4319" s="5" t="s">
        <v>181</v>
      </c>
      <c r="E4319" s="5" t="str">
        <f t="shared" si="22"/>
        <v>+9302,17391304348</v>
      </c>
      <c r="F4319" s="5">
        <f>'2020_1-2-4_Download'!L480</f>
        <v>9302.173913043478</v>
      </c>
    </row>
    <row r="4320" spans="1:6">
      <c r="A4320" s="5">
        <f>'2020_1-2-4_Download'!D481</f>
        <v>2019</v>
      </c>
      <c r="B4320" s="5" t="str">
        <f>'2020_1-2-4_Download'!C481</f>
        <v>Wolfsburg  Stadt</v>
      </c>
      <c r="C4320" s="147" t="str">
        <f>'2020_1-2-4_Download'!$L$8</f>
        <v>Syrien</v>
      </c>
      <c r="D4320" s="5" t="s">
        <v>181</v>
      </c>
      <c r="E4320" s="5" t="str">
        <f t="shared" si="22"/>
        <v>+1350,89285714286</v>
      </c>
      <c r="F4320" s="5">
        <f>'2020_1-2-4_Download'!L481</f>
        <v>1350.8928571428571</v>
      </c>
    </row>
    <row r="4321" spans="1:6">
      <c r="A4321" s="5">
        <f>'2020_1-2-4_Download'!D482</f>
        <v>2019</v>
      </c>
      <c r="B4321" s="5" t="str">
        <f>'2020_1-2-4_Download'!C482</f>
        <v>Gifhorn</v>
      </c>
      <c r="C4321" s="147" t="str">
        <f>'2020_1-2-4_Download'!$L$8</f>
        <v>Syrien</v>
      </c>
      <c r="D4321" s="5" t="s">
        <v>181</v>
      </c>
      <c r="E4321" s="5" t="str">
        <f t="shared" si="22"/>
        <v>+1334,4262295082</v>
      </c>
      <c r="F4321" s="5">
        <f>'2020_1-2-4_Download'!L482</f>
        <v>1334.4262295081967</v>
      </c>
    </row>
    <row r="4322" spans="1:6">
      <c r="A4322" s="5">
        <f>'2020_1-2-4_Download'!D483</f>
        <v>2019</v>
      </c>
      <c r="B4322" s="5" t="str">
        <f>'2020_1-2-4_Download'!C483</f>
        <v>Goslar</v>
      </c>
      <c r="C4322" s="147" t="str">
        <f>'2020_1-2-4_Download'!$L$8</f>
        <v>Syrien</v>
      </c>
      <c r="D4322" s="5" t="s">
        <v>181</v>
      </c>
      <c r="E4322" s="5" t="str">
        <f t="shared" si="22"/>
        <v>+2606,89655172414</v>
      </c>
      <c r="F4322" s="5">
        <f>'2020_1-2-4_Download'!L483</f>
        <v>2606.8965517241381</v>
      </c>
    </row>
    <row r="4323" spans="1:6">
      <c r="A4323" s="5">
        <f>'2020_1-2-4_Download'!D484</f>
        <v>2019</v>
      </c>
      <c r="B4323" s="5" t="str">
        <f>'2020_1-2-4_Download'!C484</f>
        <v>Helmstedt</v>
      </c>
      <c r="C4323" s="147" t="str">
        <f>'2020_1-2-4_Download'!$L$8</f>
        <v>Syrien</v>
      </c>
      <c r="D4323" s="5" t="s">
        <v>181</v>
      </c>
      <c r="E4323" s="5" t="str">
        <f t="shared" si="22"/>
        <v>+1611,53846153846</v>
      </c>
      <c r="F4323" s="5">
        <f>'2020_1-2-4_Download'!L484</f>
        <v>1611.5384615384614</v>
      </c>
    </row>
    <row r="4324" spans="1:6">
      <c r="A4324" s="5">
        <f>'2020_1-2-4_Download'!D485</f>
        <v>2019</v>
      </c>
      <c r="B4324" s="5" t="str">
        <f>'2020_1-2-4_Download'!C485</f>
        <v>Northeim</v>
      </c>
      <c r="C4324" s="147" t="str">
        <f>'2020_1-2-4_Download'!$L$8</f>
        <v>Syrien</v>
      </c>
      <c r="D4324" s="5" t="s">
        <v>181</v>
      </c>
      <c r="E4324" s="5" t="str">
        <f t="shared" si="22"/>
        <v>+975,757575757576</v>
      </c>
      <c r="F4324" s="5">
        <f>'2020_1-2-4_Download'!L485</f>
        <v>975.75757575757575</v>
      </c>
    </row>
    <row r="4325" spans="1:6">
      <c r="A4325" s="5">
        <f>'2020_1-2-4_Download'!D486</f>
        <v>2019</v>
      </c>
      <c r="B4325" s="5" t="str">
        <f>'2020_1-2-4_Download'!C486</f>
        <v>Peine</v>
      </c>
      <c r="C4325" s="147" t="str">
        <f>'2020_1-2-4_Download'!$L$8</f>
        <v>Syrien</v>
      </c>
      <c r="D4325" s="5" t="s">
        <v>181</v>
      </c>
      <c r="E4325" s="5" t="str">
        <f t="shared" si="22"/>
        <v>+1469,30693069307</v>
      </c>
      <c r="F4325" s="5">
        <f>'2020_1-2-4_Download'!L486</f>
        <v>1469.3069306930693</v>
      </c>
    </row>
    <row r="4326" spans="1:6">
      <c r="A4326" s="5">
        <f>'2020_1-2-4_Download'!D487</f>
        <v>2019</v>
      </c>
      <c r="B4326" s="5" t="str">
        <f>'2020_1-2-4_Download'!C487</f>
        <v>Wolfenbüttel</v>
      </c>
      <c r="C4326" s="147" t="str">
        <f>'2020_1-2-4_Download'!$L$8</f>
        <v>Syrien</v>
      </c>
      <c r="D4326" s="5" t="s">
        <v>181</v>
      </c>
      <c r="E4326" s="5" t="str">
        <f t="shared" si="22"/>
        <v>+552,173913043478</v>
      </c>
      <c r="F4326" s="5">
        <f>'2020_1-2-4_Download'!L487</f>
        <v>552.17391304347825</v>
      </c>
    </row>
    <row r="4327" spans="1:6">
      <c r="A4327" s="5">
        <f>'2020_1-2-4_Download'!D488</f>
        <v>2019</v>
      </c>
      <c r="B4327" s="5" t="str">
        <f>'2020_1-2-4_Download'!C488</f>
        <v>Göttingen</v>
      </c>
      <c r="C4327" s="147" t="str">
        <f>'2020_1-2-4_Download'!$L$8</f>
        <v>Syrien</v>
      </c>
      <c r="D4327" s="5" t="s">
        <v>181</v>
      </c>
      <c r="E4327" s="5" t="str">
        <f t="shared" si="22"/>
        <v>+1480,11049723757</v>
      </c>
      <c r="F4327" s="5">
        <f>'2020_1-2-4_Download'!L488</f>
        <v>1480.110497237569</v>
      </c>
    </row>
    <row r="4328" spans="1:6">
      <c r="A4328" s="5">
        <f>'2020_1-2-4_Download'!D489</f>
        <v>2019</v>
      </c>
      <c r="B4328" s="5" t="str">
        <f>'2020_1-2-4_Download'!C489</f>
        <v>Statistische Region Braunschweig</v>
      </c>
      <c r="C4328" s="147" t="str">
        <f>'2020_1-2-4_Download'!$L$8</f>
        <v>Syrien</v>
      </c>
      <c r="D4328" s="5" t="s">
        <v>181</v>
      </c>
      <c r="E4328" s="5" t="str">
        <f t="shared" si="22"/>
        <v>+1655,35019455253</v>
      </c>
      <c r="F4328" s="5">
        <f>'2020_1-2-4_Download'!L489</f>
        <v>1655.3501945525293</v>
      </c>
    </row>
    <row r="4329" spans="1:6">
      <c r="A4329" s="5">
        <f>'2020_1-2-4_Download'!D490</f>
        <v>2019</v>
      </c>
      <c r="B4329" s="5" t="str">
        <f>'2020_1-2-4_Download'!C490</f>
        <v>Hannover  Region</v>
      </c>
      <c r="C4329" s="147" t="str">
        <f>'2020_1-2-4_Download'!$L$8</f>
        <v>Syrien</v>
      </c>
      <c r="D4329" s="5" t="s">
        <v>181</v>
      </c>
      <c r="E4329" s="5" t="str">
        <f t="shared" si="22"/>
        <v>+1410,22494887526</v>
      </c>
      <c r="F4329" s="5">
        <f>'2020_1-2-4_Download'!L490</f>
        <v>1410.2249488752557</v>
      </c>
    </row>
    <row r="4330" spans="1:6">
      <c r="A4330" s="5">
        <f>'2020_1-2-4_Download'!D491</f>
        <v>2019</v>
      </c>
      <c r="B4330" s="5" t="str">
        <f>'2020_1-2-4_Download'!C491</f>
        <v>dav. Hannover  Lhst.</v>
      </c>
      <c r="C4330" s="147" t="str">
        <f>'2020_1-2-4_Download'!$L$8</f>
        <v>Syrien</v>
      </c>
      <c r="D4330" s="5" t="s">
        <v>181</v>
      </c>
      <c r="E4330" s="5" t="str">
        <f t="shared" si="22"/>
        <v>+1201,35658914729</v>
      </c>
      <c r="F4330" s="5">
        <f>'2020_1-2-4_Download'!L491</f>
        <v>1201.3565891472867</v>
      </c>
    </row>
    <row r="4331" spans="1:6">
      <c r="A4331" s="5">
        <f>'2020_1-2-4_Download'!D492</f>
        <v>2019</v>
      </c>
      <c r="B4331" s="5" t="str">
        <f>'2020_1-2-4_Download'!C492</f>
        <v>dav. Hannover  Umland</v>
      </c>
      <c r="C4331" s="147" t="str">
        <f>'2020_1-2-4_Download'!$L$8</f>
        <v>Syrien</v>
      </c>
      <c r="D4331" s="5" t="s">
        <v>181</v>
      </c>
      <c r="E4331" s="5" t="str">
        <f t="shared" si="22"/>
        <v>+1643,50649350649</v>
      </c>
      <c r="F4331" s="5">
        <f>'2020_1-2-4_Download'!L492</f>
        <v>1643.5064935064936</v>
      </c>
    </row>
    <row r="4332" spans="1:6">
      <c r="A4332" s="5">
        <f>'2020_1-2-4_Download'!D493</f>
        <v>2019</v>
      </c>
      <c r="B4332" s="5" t="str">
        <f>'2020_1-2-4_Download'!C493</f>
        <v>Diepholz</v>
      </c>
      <c r="C4332" s="147" t="str">
        <f>'2020_1-2-4_Download'!$L$8</f>
        <v>Syrien</v>
      </c>
      <c r="D4332" s="5" t="s">
        <v>181</v>
      </c>
      <c r="E4332" s="5" t="str">
        <f t="shared" si="22"/>
        <v>+1391,73553719008</v>
      </c>
      <c r="F4332" s="5">
        <f>'2020_1-2-4_Download'!L493</f>
        <v>1391.7355371900826</v>
      </c>
    </row>
    <row r="4333" spans="1:6">
      <c r="A4333" s="5">
        <f>'2020_1-2-4_Download'!D494</f>
        <v>2019</v>
      </c>
      <c r="B4333" s="5" t="str">
        <f>'2020_1-2-4_Download'!C494</f>
        <v>Hameln-Pyrmont</v>
      </c>
      <c r="C4333" s="147" t="str">
        <f>'2020_1-2-4_Download'!$L$8</f>
        <v>Syrien</v>
      </c>
      <c r="D4333" s="5" t="s">
        <v>181</v>
      </c>
      <c r="E4333" s="5" t="str">
        <f t="shared" si="22"/>
        <v>+1428,16901408451</v>
      </c>
      <c r="F4333" s="5">
        <f>'2020_1-2-4_Download'!L494</f>
        <v>1428.1690140845071</v>
      </c>
    </row>
    <row r="4334" spans="1:6">
      <c r="A4334" s="5">
        <f>'2020_1-2-4_Download'!D495</f>
        <v>2019</v>
      </c>
      <c r="B4334" s="5" t="str">
        <f>'2020_1-2-4_Download'!C495</f>
        <v>Hildesheim</v>
      </c>
      <c r="C4334" s="147" t="str">
        <f>'2020_1-2-4_Download'!$L$8</f>
        <v>Syrien</v>
      </c>
      <c r="D4334" s="5" t="s">
        <v>181</v>
      </c>
      <c r="E4334" s="5" t="str">
        <f t="shared" si="22"/>
        <v>+804,109589041096</v>
      </c>
      <c r="F4334" s="5">
        <f>'2020_1-2-4_Download'!L495</f>
        <v>804.10958904109589</v>
      </c>
    </row>
    <row r="4335" spans="1:6">
      <c r="A4335" s="5">
        <f>'2020_1-2-4_Download'!D496</f>
        <v>2019</v>
      </c>
      <c r="B4335" s="5" t="str">
        <f>'2020_1-2-4_Download'!C496</f>
        <v>Holzminden</v>
      </c>
      <c r="C4335" s="147" t="str">
        <f>'2020_1-2-4_Download'!$L$8</f>
        <v>Syrien</v>
      </c>
      <c r="D4335" s="5" t="s">
        <v>181</v>
      </c>
      <c r="E4335" s="5" t="str">
        <f t="shared" ref="E4335:E4398" si="23">IF(F4335&gt;0,"+"&amp;F4335,F4335)</f>
        <v>+2361,53846153846</v>
      </c>
      <c r="F4335" s="5">
        <f>'2020_1-2-4_Download'!L496</f>
        <v>2361.5384615384614</v>
      </c>
    </row>
    <row r="4336" spans="1:6">
      <c r="A4336" s="5">
        <f>'2020_1-2-4_Download'!D497</f>
        <v>2019</v>
      </c>
      <c r="B4336" s="5" t="str">
        <f>'2020_1-2-4_Download'!C497</f>
        <v>Nienburg (Weser)</v>
      </c>
      <c r="C4336" s="147" t="str">
        <f>'2020_1-2-4_Download'!$L$8</f>
        <v>Syrien</v>
      </c>
      <c r="D4336" s="5" t="s">
        <v>181</v>
      </c>
      <c r="E4336" s="5" t="str">
        <f t="shared" si="23"/>
        <v>+315,407854984894</v>
      </c>
      <c r="F4336" s="5">
        <f>'2020_1-2-4_Download'!L497</f>
        <v>315.40785498489424</v>
      </c>
    </row>
    <row r="4337" spans="1:6">
      <c r="A4337" s="5">
        <f>'2020_1-2-4_Download'!D498</f>
        <v>2019</v>
      </c>
      <c r="B4337" s="5" t="str">
        <f>'2020_1-2-4_Download'!C498</f>
        <v>Schaumburg</v>
      </c>
      <c r="C4337" s="147" t="str">
        <f>'2020_1-2-4_Download'!$L$8</f>
        <v>Syrien</v>
      </c>
      <c r="D4337" s="5" t="s">
        <v>181</v>
      </c>
      <c r="E4337" s="5" t="str">
        <f t="shared" si="23"/>
        <v>+913,071895424837</v>
      </c>
      <c r="F4337" s="5">
        <f>'2020_1-2-4_Download'!L498</f>
        <v>913.07189542483661</v>
      </c>
    </row>
    <row r="4338" spans="1:6">
      <c r="A4338" s="5">
        <f>'2020_1-2-4_Download'!D499</f>
        <v>2019</v>
      </c>
      <c r="B4338" s="5" t="str">
        <f>'2020_1-2-4_Download'!C499</f>
        <v>Statistische Region Hannover</v>
      </c>
      <c r="C4338" s="147" t="str">
        <f>'2020_1-2-4_Download'!$L$8</f>
        <v>Syrien</v>
      </c>
      <c r="D4338" s="5" t="s">
        <v>181</v>
      </c>
      <c r="E4338" s="5" t="str">
        <f t="shared" si="23"/>
        <v>+1121,24326970142</v>
      </c>
      <c r="F4338" s="5">
        <f>'2020_1-2-4_Download'!L499</f>
        <v>1121.2432697014194</v>
      </c>
    </row>
    <row r="4339" spans="1:6">
      <c r="A4339" s="5">
        <f>'2020_1-2-4_Download'!D500</f>
        <v>2019</v>
      </c>
      <c r="B4339" s="5" t="str">
        <f>'2020_1-2-4_Download'!C500</f>
        <v>Celle</v>
      </c>
      <c r="C4339" s="147" t="str">
        <f>'2020_1-2-4_Download'!$L$8</f>
        <v>Syrien</v>
      </c>
      <c r="D4339" s="5" t="s">
        <v>181</v>
      </c>
      <c r="E4339" s="5" t="str">
        <f t="shared" si="23"/>
        <v>+1271,90082644628</v>
      </c>
      <c r="F4339" s="5">
        <f>'2020_1-2-4_Download'!L500</f>
        <v>1271.9008264462809</v>
      </c>
    </row>
    <row r="4340" spans="1:6">
      <c r="A4340" s="5">
        <f>'2020_1-2-4_Download'!D501</f>
        <v>2019</v>
      </c>
      <c r="B4340" s="5" t="str">
        <f>'2020_1-2-4_Download'!C501</f>
        <v>Cuxhaven</v>
      </c>
      <c r="C4340" s="147" t="str">
        <f>'2020_1-2-4_Download'!$L$8</f>
        <v>Syrien</v>
      </c>
      <c r="D4340" s="5" t="s">
        <v>181</v>
      </c>
      <c r="E4340" s="5" t="str">
        <f t="shared" si="23"/>
        <v>+1716,09195402299</v>
      </c>
      <c r="F4340" s="5">
        <f>'2020_1-2-4_Download'!L501</f>
        <v>1716.0919540229886</v>
      </c>
    </row>
    <row r="4341" spans="1:6">
      <c r="A4341" s="5">
        <f>'2020_1-2-4_Download'!D502</f>
        <v>2019</v>
      </c>
      <c r="B4341" s="5" t="str">
        <f>'2020_1-2-4_Download'!C502</f>
        <v>Harburg</v>
      </c>
      <c r="C4341" s="147" t="str">
        <f>'2020_1-2-4_Download'!$L$8</f>
        <v>Syrien</v>
      </c>
      <c r="D4341" s="5" t="s">
        <v>181</v>
      </c>
      <c r="E4341" s="5" t="str">
        <f t="shared" si="23"/>
        <v>+1139,58333333333</v>
      </c>
      <c r="F4341" s="5">
        <f>'2020_1-2-4_Download'!L502</f>
        <v>1139.5833333333333</v>
      </c>
    </row>
    <row r="4342" spans="1:6">
      <c r="A4342" s="5">
        <f>'2020_1-2-4_Download'!D503</f>
        <v>2019</v>
      </c>
      <c r="B4342" s="5" t="str">
        <f>'2020_1-2-4_Download'!C503</f>
        <v>Lüchow-Dannenberg</v>
      </c>
      <c r="C4342" s="147" t="str">
        <f>'2020_1-2-4_Download'!$L$8</f>
        <v>Syrien</v>
      </c>
      <c r="D4342" s="5" t="s">
        <v>181</v>
      </c>
      <c r="E4342" s="5" t="str">
        <f t="shared" si="23"/>
        <v>+3828,57142857143</v>
      </c>
      <c r="F4342" s="5">
        <f>'2020_1-2-4_Download'!L503</f>
        <v>3828.5714285714284</v>
      </c>
    </row>
    <row r="4343" spans="1:6">
      <c r="A4343" s="5">
        <f>'2020_1-2-4_Download'!D504</f>
        <v>2019</v>
      </c>
      <c r="B4343" s="5" t="str">
        <f>'2020_1-2-4_Download'!C504</f>
        <v>Lüneburg</v>
      </c>
      <c r="C4343" s="147" t="str">
        <f>'2020_1-2-4_Download'!$L$8</f>
        <v>Syrien</v>
      </c>
      <c r="D4343" s="5" t="s">
        <v>181</v>
      </c>
      <c r="E4343" s="5" t="str">
        <f t="shared" si="23"/>
        <v>+1532,47863247863</v>
      </c>
      <c r="F4343" s="5">
        <f>'2020_1-2-4_Download'!L504</f>
        <v>1532.4786324786326</v>
      </c>
    </row>
    <row r="4344" spans="1:6">
      <c r="A4344" s="5">
        <f>'2020_1-2-4_Download'!D505</f>
        <v>2019</v>
      </c>
      <c r="B4344" s="5" t="str">
        <f>'2020_1-2-4_Download'!C505</f>
        <v>Osterholz</v>
      </c>
      <c r="C4344" s="147" t="str">
        <f>'2020_1-2-4_Download'!$L$8</f>
        <v>Syrien</v>
      </c>
      <c r="D4344" s="5" t="s">
        <v>181</v>
      </c>
      <c r="E4344" s="5" t="str">
        <f t="shared" si="23"/>
        <v>+761,44578313253</v>
      </c>
      <c r="F4344" s="5">
        <f>'2020_1-2-4_Download'!L505</f>
        <v>761.4457831325301</v>
      </c>
    </row>
    <row r="4345" spans="1:6">
      <c r="A4345" s="5">
        <f>'2020_1-2-4_Download'!D506</f>
        <v>2019</v>
      </c>
      <c r="B4345" s="5" t="str">
        <f>'2020_1-2-4_Download'!C506</f>
        <v>Rotenburg (Wümme)</v>
      </c>
      <c r="C4345" s="147" t="str">
        <f>'2020_1-2-4_Download'!$L$8</f>
        <v>Syrien</v>
      </c>
      <c r="D4345" s="5" t="s">
        <v>181</v>
      </c>
      <c r="E4345" s="5" t="str">
        <f t="shared" si="23"/>
        <v>+2574,41860465116</v>
      </c>
      <c r="F4345" s="5">
        <f>'2020_1-2-4_Download'!L506</f>
        <v>2574.4186046511627</v>
      </c>
    </row>
    <row r="4346" spans="1:6">
      <c r="A4346" s="5">
        <f>'2020_1-2-4_Download'!D507</f>
        <v>2019</v>
      </c>
      <c r="B4346" s="5" t="str">
        <f>'2020_1-2-4_Download'!C507</f>
        <v>Heidekreis</v>
      </c>
      <c r="C4346" s="147" t="str">
        <f>'2020_1-2-4_Download'!$L$8</f>
        <v>Syrien</v>
      </c>
      <c r="D4346" s="5" t="s">
        <v>181</v>
      </c>
      <c r="E4346" s="5" t="str">
        <f t="shared" si="23"/>
        <v>+1185,71428571429</v>
      </c>
      <c r="F4346" s="5">
        <f>'2020_1-2-4_Download'!L507</f>
        <v>1185.7142857142858</v>
      </c>
    </row>
    <row r="4347" spans="1:6">
      <c r="A4347" s="5">
        <f>'2020_1-2-4_Download'!D508</f>
        <v>2019</v>
      </c>
      <c r="B4347" s="5" t="str">
        <f>'2020_1-2-4_Download'!C508</f>
        <v>Stade</v>
      </c>
      <c r="C4347" s="147" t="str">
        <f>'2020_1-2-4_Download'!$L$8</f>
        <v>Syrien</v>
      </c>
      <c r="D4347" s="5" t="s">
        <v>181</v>
      </c>
      <c r="E4347" s="5" t="str">
        <f t="shared" si="23"/>
        <v>+3457,14285714286</v>
      </c>
      <c r="F4347" s="5">
        <f>'2020_1-2-4_Download'!L508</f>
        <v>3457.1428571428573</v>
      </c>
    </row>
    <row r="4348" spans="1:6">
      <c r="A4348" s="5">
        <f>'2020_1-2-4_Download'!D509</f>
        <v>2019</v>
      </c>
      <c r="B4348" s="5" t="str">
        <f>'2020_1-2-4_Download'!C509</f>
        <v>Uelzen</v>
      </c>
      <c r="C4348" s="147" t="str">
        <f>'2020_1-2-4_Download'!$L$8</f>
        <v>Syrien</v>
      </c>
      <c r="D4348" s="5" t="s">
        <v>181</v>
      </c>
      <c r="E4348" s="5" t="str">
        <f t="shared" si="23"/>
        <v>+1988,23529411765</v>
      </c>
      <c r="F4348" s="5">
        <f>'2020_1-2-4_Download'!L509</f>
        <v>1988.2352941176471</v>
      </c>
    </row>
    <row r="4349" spans="1:6">
      <c r="A4349" s="5">
        <f>'2020_1-2-4_Download'!D510</f>
        <v>2019</v>
      </c>
      <c r="B4349" s="5" t="str">
        <f>'2020_1-2-4_Download'!C510</f>
        <v>Verden</v>
      </c>
      <c r="C4349" s="147" t="str">
        <f>'2020_1-2-4_Download'!$L$8</f>
        <v>Syrien</v>
      </c>
      <c r="D4349" s="5" t="s">
        <v>181</v>
      </c>
      <c r="E4349" s="5" t="str">
        <f t="shared" si="23"/>
        <v>+1131,18279569892</v>
      </c>
      <c r="F4349" s="5">
        <f>'2020_1-2-4_Download'!L510</f>
        <v>1131.1827956989248</v>
      </c>
    </row>
    <row r="4350" spans="1:6">
      <c r="A4350" s="5">
        <f>'2020_1-2-4_Download'!D511</f>
        <v>2019</v>
      </c>
      <c r="B4350" s="5" t="str">
        <f>'2020_1-2-4_Download'!C511</f>
        <v>Statistische Region Lüneburg</v>
      </c>
      <c r="C4350" s="147" t="str">
        <f>'2020_1-2-4_Download'!$L$8</f>
        <v>Syrien</v>
      </c>
      <c r="D4350" s="5" t="s">
        <v>181</v>
      </c>
      <c r="E4350" s="5" t="str">
        <f t="shared" si="23"/>
        <v>+1561,52019002375</v>
      </c>
      <c r="F4350" s="5">
        <f>'2020_1-2-4_Download'!L511</f>
        <v>1561.520190023753</v>
      </c>
    </row>
    <row r="4351" spans="1:6">
      <c r="A4351" s="5">
        <f>'2020_1-2-4_Download'!D512</f>
        <v>2019</v>
      </c>
      <c r="B4351" s="5" t="str">
        <f>'2020_1-2-4_Download'!C512</f>
        <v>Delmenhorst  Stadt</v>
      </c>
      <c r="C4351" s="147" t="str">
        <f>'2020_1-2-4_Download'!$L$8</f>
        <v>Syrien</v>
      </c>
      <c r="D4351" s="5" t="s">
        <v>181</v>
      </c>
      <c r="E4351" s="5" t="str">
        <f t="shared" si="23"/>
        <v>+1606,73076923077</v>
      </c>
      <c r="F4351" s="5">
        <f>'2020_1-2-4_Download'!L512</f>
        <v>1606.7307692307693</v>
      </c>
    </row>
    <row r="4352" spans="1:6">
      <c r="A4352" s="5">
        <f>'2020_1-2-4_Download'!D513</f>
        <v>2019</v>
      </c>
      <c r="B4352" s="5" t="str">
        <f>'2020_1-2-4_Download'!C513</f>
        <v>Emden  Stadt</v>
      </c>
      <c r="C4352" s="147" t="str">
        <f>'2020_1-2-4_Download'!$L$8</f>
        <v>Syrien</v>
      </c>
      <c r="D4352" s="5" t="s">
        <v>181</v>
      </c>
      <c r="E4352" s="5" t="str">
        <f t="shared" si="23"/>
        <v>+94400</v>
      </c>
      <c r="F4352" s="5">
        <f>'2020_1-2-4_Download'!L513</f>
        <v>94400</v>
      </c>
    </row>
    <row r="4353" spans="1:6">
      <c r="A4353" s="5">
        <f>'2020_1-2-4_Download'!D514</f>
        <v>2019</v>
      </c>
      <c r="B4353" s="5" t="str">
        <f>'2020_1-2-4_Download'!C514</f>
        <v>Oldenburg(Oldb)  Stadt</v>
      </c>
      <c r="C4353" s="147" t="str">
        <f>'2020_1-2-4_Download'!$L$8</f>
        <v>Syrien</v>
      </c>
      <c r="D4353" s="5" t="s">
        <v>181</v>
      </c>
      <c r="E4353" s="5" t="str">
        <f t="shared" si="23"/>
        <v>+2117,39130434783</v>
      </c>
      <c r="F4353" s="5">
        <f>'2020_1-2-4_Download'!L514</f>
        <v>2117.391304347826</v>
      </c>
    </row>
    <row r="4354" spans="1:6">
      <c r="A4354" s="5">
        <f>'2020_1-2-4_Download'!D515</f>
        <v>2019</v>
      </c>
      <c r="B4354" s="5" t="str">
        <f>'2020_1-2-4_Download'!C515</f>
        <v>Osnabrück  Stadt</v>
      </c>
      <c r="C4354" s="147" t="str">
        <f>'2020_1-2-4_Download'!$L$8</f>
        <v>Syrien</v>
      </c>
      <c r="D4354" s="5" t="s">
        <v>181</v>
      </c>
      <c r="E4354" s="5" t="str">
        <f t="shared" si="23"/>
        <v>+4483,33333333333</v>
      </c>
      <c r="F4354" s="5">
        <f>'2020_1-2-4_Download'!L515</f>
        <v>4483.333333333333</v>
      </c>
    </row>
    <row r="4355" spans="1:6">
      <c r="A4355" s="5">
        <f>'2020_1-2-4_Download'!D516</f>
        <v>2019</v>
      </c>
      <c r="B4355" s="5" t="str">
        <f>'2020_1-2-4_Download'!C516</f>
        <v>Wilhelmshaven  Stadt</v>
      </c>
      <c r="C4355" s="147" t="str">
        <f>'2020_1-2-4_Download'!$L$8</f>
        <v>Syrien</v>
      </c>
      <c r="D4355" s="5" t="s">
        <v>181</v>
      </c>
      <c r="E4355" s="5" t="str">
        <f t="shared" si="23"/>
        <v>+3650</v>
      </c>
      <c r="F4355" s="5">
        <f>'2020_1-2-4_Download'!L516</f>
        <v>3650</v>
      </c>
    </row>
    <row r="4356" spans="1:6">
      <c r="A4356" s="5">
        <f>'2020_1-2-4_Download'!D517</f>
        <v>2019</v>
      </c>
      <c r="B4356" s="5" t="str">
        <f>'2020_1-2-4_Download'!C517</f>
        <v>Ammerland</v>
      </c>
      <c r="C4356" s="147" t="str">
        <f>'2020_1-2-4_Download'!$L$8</f>
        <v>Syrien</v>
      </c>
      <c r="D4356" s="5" t="s">
        <v>181</v>
      </c>
      <c r="E4356" s="5" t="str">
        <f t="shared" si="23"/>
        <v>+1023,71134020619</v>
      </c>
      <c r="F4356" s="5">
        <f>'2020_1-2-4_Download'!L517</f>
        <v>1023.7113402061856</v>
      </c>
    </row>
    <row r="4357" spans="1:6">
      <c r="A4357" s="5">
        <f>'2020_1-2-4_Download'!D518</f>
        <v>2019</v>
      </c>
      <c r="B4357" s="5" t="str">
        <f>'2020_1-2-4_Download'!C518</f>
        <v>Aurich</v>
      </c>
      <c r="C4357" s="147" t="str">
        <f>'2020_1-2-4_Download'!$L$8</f>
        <v>Syrien</v>
      </c>
      <c r="D4357" s="5" t="s">
        <v>181</v>
      </c>
      <c r="E4357" s="5" t="str">
        <f t="shared" si="23"/>
        <v>+1859,77011494253</v>
      </c>
      <c r="F4357" s="5">
        <f>'2020_1-2-4_Download'!L518</f>
        <v>1859.7701149425288</v>
      </c>
    </row>
    <row r="4358" spans="1:6">
      <c r="A4358" s="5">
        <f>'2020_1-2-4_Download'!D519</f>
        <v>2019</v>
      </c>
      <c r="B4358" s="5" t="str">
        <f>'2020_1-2-4_Download'!C519</f>
        <v>Cloppenburg</v>
      </c>
      <c r="C4358" s="147" t="str">
        <f>'2020_1-2-4_Download'!$L$8</f>
        <v>Syrien</v>
      </c>
      <c r="D4358" s="5" t="s">
        <v>181</v>
      </c>
      <c r="E4358" s="5" t="str">
        <f t="shared" si="23"/>
        <v>+892,753623188406</v>
      </c>
      <c r="F4358" s="5">
        <f>'2020_1-2-4_Download'!L519</f>
        <v>892.75362318840575</v>
      </c>
    </row>
    <row r="4359" spans="1:6">
      <c r="A4359" s="5">
        <f>'2020_1-2-4_Download'!D520</f>
        <v>2019</v>
      </c>
      <c r="B4359" s="5" t="str">
        <f>'2020_1-2-4_Download'!C520</f>
        <v>Emsland</v>
      </c>
      <c r="C4359" s="147" t="str">
        <f>'2020_1-2-4_Download'!$L$8</f>
        <v>Syrien</v>
      </c>
      <c r="D4359" s="5" t="s">
        <v>181</v>
      </c>
      <c r="E4359" s="5" t="str">
        <f t="shared" si="23"/>
        <v>+2733,33333333333</v>
      </c>
      <c r="F4359" s="5">
        <f>'2020_1-2-4_Download'!L520</f>
        <v>2733.3333333333335</v>
      </c>
    </row>
    <row r="4360" spans="1:6">
      <c r="A4360" s="5">
        <f>'2020_1-2-4_Download'!D521</f>
        <v>2019</v>
      </c>
      <c r="B4360" s="5" t="str">
        <f>'2020_1-2-4_Download'!C521</f>
        <v>Friesland</v>
      </c>
      <c r="C4360" s="147" t="str">
        <f>'2020_1-2-4_Download'!$L$8</f>
        <v>Syrien</v>
      </c>
      <c r="D4360" s="5" t="s">
        <v>181</v>
      </c>
      <c r="E4360" s="5" t="str">
        <f t="shared" si="23"/>
        <v>+1912,5</v>
      </c>
      <c r="F4360" s="5">
        <f>'2020_1-2-4_Download'!L521</f>
        <v>1912.5</v>
      </c>
    </row>
    <row r="4361" spans="1:6">
      <c r="A4361" s="5">
        <f>'2020_1-2-4_Download'!D522</f>
        <v>2019</v>
      </c>
      <c r="B4361" s="5" t="str">
        <f>'2020_1-2-4_Download'!C522</f>
        <v>Grafschaft Bentheim</v>
      </c>
      <c r="C4361" s="147" t="str">
        <f>'2020_1-2-4_Download'!$L$8</f>
        <v>Syrien</v>
      </c>
      <c r="D4361" s="5" t="s">
        <v>181</v>
      </c>
      <c r="E4361" s="5" t="str">
        <f t="shared" si="23"/>
        <v>+1137,11340206186</v>
      </c>
      <c r="F4361" s="5">
        <f>'2020_1-2-4_Download'!L522</f>
        <v>1137.1134020618556</v>
      </c>
    </row>
    <row r="4362" spans="1:6">
      <c r="A4362" s="5">
        <f>'2020_1-2-4_Download'!D523</f>
        <v>2019</v>
      </c>
      <c r="B4362" s="5" t="str">
        <f>'2020_1-2-4_Download'!C523</f>
        <v>Leer</v>
      </c>
      <c r="C4362" s="147" t="str">
        <f>'2020_1-2-4_Download'!$L$8</f>
        <v>Syrien</v>
      </c>
      <c r="D4362" s="5" t="s">
        <v>181</v>
      </c>
      <c r="E4362" s="5" t="str">
        <f t="shared" si="23"/>
        <v>+1390,99099099099</v>
      </c>
      <c r="F4362" s="5">
        <f>'2020_1-2-4_Download'!L523</f>
        <v>1390.9909909909909</v>
      </c>
    </row>
    <row r="4363" spans="1:6">
      <c r="A4363" s="5">
        <f>'2020_1-2-4_Download'!D524</f>
        <v>2019</v>
      </c>
      <c r="B4363" s="5" t="str">
        <f>'2020_1-2-4_Download'!C524</f>
        <v>Oldenburg</v>
      </c>
      <c r="C4363" s="147" t="str">
        <f>'2020_1-2-4_Download'!$L$8</f>
        <v>Syrien</v>
      </c>
      <c r="D4363" s="5" t="s">
        <v>181</v>
      </c>
      <c r="E4363" s="5" t="str">
        <f t="shared" si="23"/>
        <v>+694,117647058824</v>
      </c>
      <c r="F4363" s="5">
        <f>'2020_1-2-4_Download'!L524</f>
        <v>694.11764705882354</v>
      </c>
    </row>
    <row r="4364" spans="1:6">
      <c r="A4364" s="5">
        <f>'2020_1-2-4_Download'!D525</f>
        <v>2019</v>
      </c>
      <c r="B4364" s="5" t="str">
        <f>'2020_1-2-4_Download'!C525</f>
        <v>Osnabrück</v>
      </c>
      <c r="C4364" s="147" t="str">
        <f>'2020_1-2-4_Download'!$L$8</f>
        <v>Syrien</v>
      </c>
      <c r="D4364" s="5" t="s">
        <v>181</v>
      </c>
      <c r="E4364" s="5" t="str">
        <f t="shared" si="23"/>
        <v>+1211,04651162791</v>
      </c>
      <c r="F4364" s="5">
        <f>'2020_1-2-4_Download'!L525</f>
        <v>1211.046511627907</v>
      </c>
    </row>
    <row r="4365" spans="1:6">
      <c r="A4365" s="5">
        <f>'2020_1-2-4_Download'!D526</f>
        <v>2019</v>
      </c>
      <c r="B4365" s="5" t="str">
        <f>'2020_1-2-4_Download'!C526</f>
        <v>Vechta</v>
      </c>
      <c r="C4365" s="147" t="str">
        <f>'2020_1-2-4_Download'!$L$8</f>
        <v>Syrien</v>
      </c>
      <c r="D4365" s="5" t="s">
        <v>181</v>
      </c>
      <c r="E4365" s="5" t="str">
        <f t="shared" si="23"/>
        <v>+1197,10144927536</v>
      </c>
      <c r="F4365" s="5">
        <f>'2020_1-2-4_Download'!L526</f>
        <v>1197.1014492753623</v>
      </c>
    </row>
    <row r="4366" spans="1:6">
      <c r="A4366" s="5">
        <f>'2020_1-2-4_Download'!D527</f>
        <v>2019</v>
      </c>
      <c r="B4366" s="5" t="str">
        <f>'2020_1-2-4_Download'!C527</f>
        <v>Wesermarsch</v>
      </c>
      <c r="C4366" s="147" t="str">
        <f>'2020_1-2-4_Download'!$L$8</f>
        <v>Syrien</v>
      </c>
      <c r="D4366" s="5" t="s">
        <v>181</v>
      </c>
      <c r="E4366" s="5" t="str">
        <f t="shared" si="23"/>
        <v>+1609,3023255814</v>
      </c>
      <c r="F4366" s="5">
        <f>'2020_1-2-4_Download'!L527</f>
        <v>1609.3023255813953</v>
      </c>
    </row>
    <row r="4367" spans="1:6">
      <c r="A4367" s="5">
        <f>'2020_1-2-4_Download'!D528</f>
        <v>2019</v>
      </c>
      <c r="B4367" s="5" t="str">
        <f>'2020_1-2-4_Download'!C528</f>
        <v>Wittmund</v>
      </c>
      <c r="C4367" s="147" t="str">
        <f>'2020_1-2-4_Download'!$L$8</f>
        <v>Syrien</v>
      </c>
      <c r="D4367" s="5" t="s">
        <v>181</v>
      </c>
      <c r="E4367" s="5" t="str">
        <f t="shared" si="23"/>
        <v>+4542,85714285714</v>
      </c>
      <c r="F4367" s="5">
        <f>'2020_1-2-4_Download'!L528</f>
        <v>4542.8571428571431</v>
      </c>
    </row>
    <row r="4368" spans="1:6">
      <c r="A4368" s="5">
        <f>'2020_1-2-4_Download'!D529</f>
        <v>2019</v>
      </c>
      <c r="B4368" s="5" t="str">
        <f>'2020_1-2-4_Download'!C529</f>
        <v>Statistische Region Weser-Ems</v>
      </c>
      <c r="C4368" s="147" t="str">
        <f>'2020_1-2-4_Download'!$L$8</f>
        <v>Syrien</v>
      </c>
      <c r="D4368" s="5" t="s">
        <v>181</v>
      </c>
      <c r="E4368" s="5" t="str">
        <f t="shared" si="23"/>
        <v>+1700,64724919094</v>
      </c>
      <c r="F4368" s="5">
        <f>'2020_1-2-4_Download'!L529</f>
        <v>1700.6472491909385</v>
      </c>
    </row>
    <row r="4369" spans="1:6">
      <c r="A4369" s="5">
        <f>'2020_1-2-4_Download'!D530</f>
        <v>2019</v>
      </c>
      <c r="B4369" s="5" t="str">
        <f>'2020_1-2-4_Download'!C530</f>
        <v>Niedersachsen</v>
      </c>
      <c r="C4369" s="147" t="str">
        <f>'2020_1-2-4_Download'!$L$8</f>
        <v>Syrien</v>
      </c>
      <c r="D4369" s="5" t="s">
        <v>181</v>
      </c>
      <c r="E4369" s="5" t="str">
        <f t="shared" si="23"/>
        <v>+1453,77427629168</v>
      </c>
      <c r="F4369" s="5">
        <f>'2020_1-2-4_Download'!L530</f>
        <v>1453.7742762916819</v>
      </c>
    </row>
    <row r="4370" spans="1:6">
      <c r="A4370" s="5">
        <f>'2020_1-2-4_Download'!D531</f>
        <v>2020</v>
      </c>
      <c r="B4370" s="5" t="str">
        <f>'2020_1-2-4_Download'!C531</f>
        <v>Braunschweig  Stadt</v>
      </c>
      <c r="C4370" s="147" t="str">
        <f>'2020_1-2-4_Download'!$L$8</f>
        <v>Syrien</v>
      </c>
      <c r="D4370" s="5" t="s">
        <v>181</v>
      </c>
      <c r="E4370" s="5" t="str">
        <f t="shared" si="23"/>
        <v>+1419,12568306011</v>
      </c>
      <c r="F4370" s="5">
        <f>'2020_1-2-4_Download'!L531</f>
        <v>1419.1256830601094</v>
      </c>
    </row>
    <row r="4371" spans="1:6">
      <c r="A4371" s="5">
        <f>'2020_1-2-4_Download'!D532</f>
        <v>2020</v>
      </c>
      <c r="B4371" s="5" t="str">
        <f>'2020_1-2-4_Download'!C532</f>
        <v>Salzgitter  Stadt</v>
      </c>
      <c r="C4371" s="147" t="str">
        <f>'2020_1-2-4_Download'!$L$8</f>
        <v>Syrien</v>
      </c>
      <c r="D4371" s="5" t="s">
        <v>181</v>
      </c>
      <c r="E4371" s="5" t="str">
        <f t="shared" si="23"/>
        <v>+9595,65217391304</v>
      </c>
      <c r="F4371" s="5">
        <f>'2020_1-2-4_Download'!L532</f>
        <v>9595.652173913044</v>
      </c>
    </row>
    <row r="4372" spans="1:6">
      <c r="A4372" s="5">
        <f>'2020_1-2-4_Download'!D533</f>
        <v>2020</v>
      </c>
      <c r="B4372" s="5" t="str">
        <f>'2020_1-2-4_Download'!C533</f>
        <v>Wolfsburg  Stadt</v>
      </c>
      <c r="C4372" s="147" t="str">
        <f>'2020_1-2-4_Download'!$L$8</f>
        <v>Syrien</v>
      </c>
      <c r="D4372" s="5" t="s">
        <v>181</v>
      </c>
      <c r="E4372" s="5" t="str">
        <f t="shared" si="23"/>
        <v>+1516,07142857143</v>
      </c>
      <c r="F4372" s="5">
        <f>'2020_1-2-4_Download'!L533</f>
        <v>1516.0714285714287</v>
      </c>
    </row>
    <row r="4373" spans="1:6">
      <c r="A4373" s="5">
        <f>'2020_1-2-4_Download'!D534</f>
        <v>2020</v>
      </c>
      <c r="B4373" s="5" t="str">
        <f>'2020_1-2-4_Download'!C534</f>
        <v>Gifhorn</v>
      </c>
      <c r="C4373" s="147" t="str">
        <f>'2020_1-2-4_Download'!$L$8</f>
        <v>Syrien</v>
      </c>
      <c r="D4373" s="5" t="s">
        <v>181</v>
      </c>
      <c r="E4373" s="5" t="str">
        <f t="shared" si="23"/>
        <v>+1449,18032786885</v>
      </c>
      <c r="F4373" s="5">
        <f>'2020_1-2-4_Download'!L534</f>
        <v>1449.1803278688524</v>
      </c>
    </row>
    <row r="4374" spans="1:6">
      <c r="A4374" s="5">
        <f>'2020_1-2-4_Download'!D535</f>
        <v>2020</v>
      </c>
      <c r="B4374" s="5" t="str">
        <f>'2020_1-2-4_Download'!C535</f>
        <v>Goslar</v>
      </c>
      <c r="C4374" s="147" t="str">
        <f>'2020_1-2-4_Download'!$L$8</f>
        <v>Syrien</v>
      </c>
      <c r="D4374" s="5" t="s">
        <v>181</v>
      </c>
      <c r="E4374" s="5" t="str">
        <f t="shared" si="23"/>
        <v>+2537,93103448276</v>
      </c>
      <c r="F4374" s="5">
        <f>'2020_1-2-4_Download'!L535</f>
        <v>2537.9310344827586</v>
      </c>
    </row>
    <row r="4375" spans="1:6">
      <c r="A4375" s="5">
        <f>'2020_1-2-4_Download'!D536</f>
        <v>2020</v>
      </c>
      <c r="B4375" s="5" t="str">
        <f>'2020_1-2-4_Download'!C536</f>
        <v>Helmstedt</v>
      </c>
      <c r="C4375" s="147" t="str">
        <f>'2020_1-2-4_Download'!$L$8</f>
        <v>Syrien</v>
      </c>
      <c r="D4375" s="5" t="s">
        <v>181</v>
      </c>
      <c r="E4375" s="5" t="str">
        <f t="shared" si="23"/>
        <v>+1630,76923076923</v>
      </c>
      <c r="F4375" s="5">
        <f>'2020_1-2-4_Download'!L536</f>
        <v>1630.7692307692307</v>
      </c>
    </row>
    <row r="4376" spans="1:6">
      <c r="A4376" s="5">
        <f>'2020_1-2-4_Download'!D537</f>
        <v>2020</v>
      </c>
      <c r="B4376" s="5" t="str">
        <f>'2020_1-2-4_Download'!C537</f>
        <v>Northeim</v>
      </c>
      <c r="C4376" s="147" t="str">
        <f>'2020_1-2-4_Download'!$L$8</f>
        <v>Syrien</v>
      </c>
      <c r="D4376" s="5" t="s">
        <v>181</v>
      </c>
      <c r="E4376" s="5" t="str">
        <f t="shared" si="23"/>
        <v>+970,707070707071</v>
      </c>
      <c r="F4376" s="5">
        <f>'2020_1-2-4_Download'!L537</f>
        <v>970.70707070707067</v>
      </c>
    </row>
    <row r="4377" spans="1:6">
      <c r="A4377" s="5">
        <f>'2020_1-2-4_Download'!D538</f>
        <v>2020</v>
      </c>
      <c r="B4377" s="5" t="str">
        <f>'2020_1-2-4_Download'!C538</f>
        <v>Peine</v>
      </c>
      <c r="C4377" s="147" t="str">
        <f>'2020_1-2-4_Download'!$L$8</f>
        <v>Syrien</v>
      </c>
      <c r="D4377" s="5" t="s">
        <v>181</v>
      </c>
      <c r="E4377" s="5" t="str">
        <f t="shared" si="23"/>
        <v>+1593,06930693069</v>
      </c>
      <c r="F4377" s="5">
        <f>'2020_1-2-4_Download'!L538</f>
        <v>1593.0693069306931</v>
      </c>
    </row>
    <row r="4378" spans="1:6">
      <c r="A4378" s="5">
        <f>'2020_1-2-4_Download'!D539</f>
        <v>2020</v>
      </c>
      <c r="B4378" s="5" t="str">
        <f>'2020_1-2-4_Download'!C539</f>
        <v>Wolfenbüttel</v>
      </c>
      <c r="C4378" s="147" t="str">
        <f>'2020_1-2-4_Download'!$L$8</f>
        <v>Syrien</v>
      </c>
      <c r="D4378" s="5" t="s">
        <v>181</v>
      </c>
      <c r="E4378" s="5" t="str">
        <f t="shared" si="23"/>
        <v>+561,490683229814</v>
      </c>
      <c r="F4378" s="5">
        <f>'2020_1-2-4_Download'!L539</f>
        <v>561.49068322981361</v>
      </c>
    </row>
    <row r="4379" spans="1:6">
      <c r="A4379" s="5">
        <f>'2020_1-2-4_Download'!D540</f>
        <v>2020</v>
      </c>
      <c r="B4379" s="5" t="str">
        <f>'2020_1-2-4_Download'!C540</f>
        <v>Göttingen</v>
      </c>
      <c r="C4379" s="147" t="str">
        <f>'2020_1-2-4_Download'!$L$8</f>
        <v>Syrien</v>
      </c>
      <c r="D4379" s="5" t="s">
        <v>181</v>
      </c>
      <c r="E4379" s="5" t="str">
        <f t="shared" si="23"/>
        <v>+1272,92817679558</v>
      </c>
      <c r="F4379" s="5">
        <f>'2020_1-2-4_Download'!L540</f>
        <v>1272.9281767955802</v>
      </c>
    </row>
    <row r="4380" spans="1:6">
      <c r="A4380" s="5">
        <f>'2020_1-2-4_Download'!D541</f>
        <v>2020</v>
      </c>
      <c r="B4380" s="5" t="str">
        <f>'2020_1-2-4_Download'!C541</f>
        <v>Statistische Region Braunschweig</v>
      </c>
      <c r="C4380" s="147" t="str">
        <f>'2020_1-2-4_Download'!$L$8</f>
        <v>Syrien</v>
      </c>
      <c r="D4380" s="5" t="s">
        <v>181</v>
      </c>
      <c r="E4380" s="5" t="str">
        <f t="shared" si="23"/>
        <v>+1680,15564202335</v>
      </c>
      <c r="F4380" s="5">
        <f>'2020_1-2-4_Download'!L541</f>
        <v>1680.1556420233462</v>
      </c>
    </row>
    <row r="4381" spans="1:6">
      <c r="A4381" s="5">
        <f>'2020_1-2-4_Download'!D542</f>
        <v>2020</v>
      </c>
      <c r="B4381" s="5" t="str">
        <f>'2020_1-2-4_Download'!C542</f>
        <v>Hannover  Region</v>
      </c>
      <c r="C4381" s="147" t="str">
        <f>'2020_1-2-4_Download'!$L$8</f>
        <v>Syrien</v>
      </c>
      <c r="D4381" s="5" t="s">
        <v>181</v>
      </c>
      <c r="E4381" s="5" t="str">
        <f t="shared" si="23"/>
        <v>+1483,33333333333</v>
      </c>
      <c r="F4381" s="5">
        <f>'2020_1-2-4_Download'!L542</f>
        <v>1483.3333333333333</v>
      </c>
    </row>
    <row r="4382" spans="1:6">
      <c r="A4382" s="5">
        <f>'2020_1-2-4_Download'!D543</f>
        <v>2020</v>
      </c>
      <c r="B4382" s="5" t="str">
        <f>'2020_1-2-4_Download'!C543</f>
        <v>dav. Hannover  Lhst.</v>
      </c>
      <c r="C4382" s="147" t="str">
        <f>'2020_1-2-4_Download'!$L$8</f>
        <v>Syrien</v>
      </c>
      <c r="D4382" s="5" t="s">
        <v>181</v>
      </c>
      <c r="E4382" s="5" t="str">
        <f t="shared" si="23"/>
        <v>+1281,78294573643</v>
      </c>
      <c r="F4382" s="5">
        <f>'2020_1-2-4_Download'!L543</f>
        <v>1281.7829457364342</v>
      </c>
    </row>
    <row r="4383" spans="1:6">
      <c r="A4383" s="5">
        <f>'2020_1-2-4_Download'!D544</f>
        <v>2020</v>
      </c>
      <c r="B4383" s="5" t="str">
        <f>'2020_1-2-4_Download'!C544</f>
        <v>dav. Hannover  Umland</v>
      </c>
      <c r="C4383" s="147" t="str">
        <f>'2020_1-2-4_Download'!$L$8</f>
        <v>Syrien</v>
      </c>
      <c r="D4383" s="5" t="s">
        <v>181</v>
      </c>
      <c r="E4383" s="5" t="str">
        <f t="shared" si="23"/>
        <v>+1708,44155844156</v>
      </c>
      <c r="F4383" s="5">
        <f>'2020_1-2-4_Download'!L544</f>
        <v>1708.4415584415585</v>
      </c>
    </row>
    <row r="4384" spans="1:6">
      <c r="A4384" s="5">
        <f>'2020_1-2-4_Download'!D545</f>
        <v>2020</v>
      </c>
      <c r="B4384" s="5" t="str">
        <f>'2020_1-2-4_Download'!C545</f>
        <v>Diepholz</v>
      </c>
      <c r="C4384" s="147" t="str">
        <f>'2020_1-2-4_Download'!$L$8</f>
        <v>Syrien</v>
      </c>
      <c r="D4384" s="5" t="s">
        <v>181</v>
      </c>
      <c r="E4384" s="5" t="str">
        <f t="shared" si="23"/>
        <v>+1400</v>
      </c>
      <c r="F4384" s="5">
        <f>'2020_1-2-4_Download'!L545</f>
        <v>1400</v>
      </c>
    </row>
    <row r="4385" spans="1:6">
      <c r="A4385" s="5">
        <f>'2020_1-2-4_Download'!D546</f>
        <v>2020</v>
      </c>
      <c r="B4385" s="5" t="str">
        <f>'2020_1-2-4_Download'!C546</f>
        <v>Hameln-Pyrmont</v>
      </c>
      <c r="C4385" s="147" t="str">
        <f>'2020_1-2-4_Download'!$L$8</f>
        <v>Syrien</v>
      </c>
      <c r="D4385" s="5" t="s">
        <v>181</v>
      </c>
      <c r="E4385" s="5" t="str">
        <f t="shared" si="23"/>
        <v>+1480,98591549296</v>
      </c>
      <c r="F4385" s="5">
        <f>'2020_1-2-4_Download'!L546</f>
        <v>1480.9859154929577</v>
      </c>
    </row>
    <row r="4386" spans="1:6">
      <c r="A4386" s="5">
        <f>'2020_1-2-4_Download'!D547</f>
        <v>2020</v>
      </c>
      <c r="B4386" s="5" t="str">
        <f>'2020_1-2-4_Download'!C547</f>
        <v>Hildesheim</v>
      </c>
      <c r="C4386" s="147" t="str">
        <f>'2020_1-2-4_Download'!$L$8</f>
        <v>Syrien</v>
      </c>
      <c r="D4386" s="5" t="s">
        <v>181</v>
      </c>
      <c r="E4386" s="5" t="str">
        <f t="shared" si="23"/>
        <v>+853,767123287671</v>
      </c>
      <c r="F4386" s="5">
        <f>'2020_1-2-4_Download'!L547</f>
        <v>853.76712328767121</v>
      </c>
    </row>
    <row r="4387" spans="1:6">
      <c r="A4387" s="5">
        <f>'2020_1-2-4_Download'!D548</f>
        <v>2020</v>
      </c>
      <c r="B4387" s="5" t="str">
        <f>'2020_1-2-4_Download'!C548</f>
        <v>Holzminden</v>
      </c>
      <c r="C4387" s="147" t="str">
        <f>'2020_1-2-4_Download'!$L$8</f>
        <v>Syrien</v>
      </c>
      <c r="D4387" s="5" t="s">
        <v>181</v>
      </c>
      <c r="E4387" s="5" t="str">
        <f t="shared" si="23"/>
        <v>+2342,30769230769</v>
      </c>
      <c r="F4387" s="5">
        <f>'2020_1-2-4_Download'!L548</f>
        <v>2342.3076923076924</v>
      </c>
    </row>
    <row r="4388" spans="1:6">
      <c r="A4388" s="5">
        <f>'2020_1-2-4_Download'!D549</f>
        <v>2020</v>
      </c>
      <c r="B4388" s="5" t="str">
        <f>'2020_1-2-4_Download'!C549</f>
        <v>Nienburg (Weser)</v>
      </c>
      <c r="C4388" s="147" t="str">
        <f>'2020_1-2-4_Download'!$L$8</f>
        <v>Syrien</v>
      </c>
      <c r="D4388" s="5" t="s">
        <v>181</v>
      </c>
      <c r="E4388" s="5" t="str">
        <f t="shared" si="23"/>
        <v>+322,960725075529</v>
      </c>
      <c r="F4388" s="5">
        <f>'2020_1-2-4_Download'!L549</f>
        <v>322.96072507552873</v>
      </c>
    </row>
    <row r="4389" spans="1:6">
      <c r="A4389" s="5">
        <f>'2020_1-2-4_Download'!D550</f>
        <v>2020</v>
      </c>
      <c r="B4389" s="5" t="str">
        <f>'2020_1-2-4_Download'!C550</f>
        <v>Schaumburg</v>
      </c>
      <c r="C4389" s="147" t="str">
        <f>'2020_1-2-4_Download'!$L$8</f>
        <v>Syrien</v>
      </c>
      <c r="D4389" s="5" t="s">
        <v>181</v>
      </c>
      <c r="E4389" s="5" t="str">
        <f t="shared" si="23"/>
        <v>+968,627450980392</v>
      </c>
      <c r="F4389" s="5">
        <f>'2020_1-2-4_Download'!L550</f>
        <v>968.62745098039215</v>
      </c>
    </row>
    <row r="4390" spans="1:6">
      <c r="A4390" s="5">
        <f>'2020_1-2-4_Download'!D551</f>
        <v>2020</v>
      </c>
      <c r="B4390" s="5" t="str">
        <f>'2020_1-2-4_Download'!C551</f>
        <v>Statistische Region Hannover</v>
      </c>
      <c r="C4390" s="147" t="str">
        <f>'2020_1-2-4_Download'!$L$8</f>
        <v>Syrien</v>
      </c>
      <c r="D4390" s="5" t="s">
        <v>181</v>
      </c>
      <c r="E4390" s="5" t="str">
        <f t="shared" si="23"/>
        <v>+1172,39353891336</v>
      </c>
      <c r="F4390" s="5">
        <f>'2020_1-2-4_Download'!L551</f>
        <v>1172.3935389133626</v>
      </c>
    </row>
    <row r="4391" spans="1:6">
      <c r="A4391" s="5">
        <f>'2020_1-2-4_Download'!D552</f>
        <v>2020</v>
      </c>
      <c r="B4391" s="5" t="str">
        <f>'2020_1-2-4_Download'!C552</f>
        <v>Celle</v>
      </c>
      <c r="C4391" s="147" t="str">
        <f>'2020_1-2-4_Download'!$L$8</f>
        <v>Syrien</v>
      </c>
      <c r="D4391" s="5" t="s">
        <v>181</v>
      </c>
      <c r="E4391" s="5" t="str">
        <f t="shared" si="23"/>
        <v>+1209,9173553719</v>
      </c>
      <c r="F4391" s="5">
        <f>'2020_1-2-4_Download'!L552</f>
        <v>1209.9173553719008</v>
      </c>
    </row>
    <row r="4392" spans="1:6">
      <c r="A4392" s="5">
        <f>'2020_1-2-4_Download'!D553</f>
        <v>2020</v>
      </c>
      <c r="B4392" s="5" t="str">
        <f>'2020_1-2-4_Download'!C553</f>
        <v>Cuxhaven</v>
      </c>
      <c r="C4392" s="147" t="str">
        <f>'2020_1-2-4_Download'!$L$8</f>
        <v>Syrien</v>
      </c>
      <c r="D4392" s="5" t="s">
        <v>181</v>
      </c>
      <c r="E4392" s="5" t="str">
        <f t="shared" si="23"/>
        <v>+1727,58620689655</v>
      </c>
      <c r="F4392" s="5">
        <f>'2020_1-2-4_Download'!L553</f>
        <v>1727.5862068965516</v>
      </c>
    </row>
    <row r="4393" spans="1:6">
      <c r="A4393" s="5">
        <f>'2020_1-2-4_Download'!D554</f>
        <v>2020</v>
      </c>
      <c r="B4393" s="5" t="str">
        <f>'2020_1-2-4_Download'!C554</f>
        <v>Harburg</v>
      </c>
      <c r="C4393" s="147" t="str">
        <f>'2020_1-2-4_Download'!$L$8</f>
        <v>Syrien</v>
      </c>
      <c r="D4393" s="5" t="s">
        <v>181</v>
      </c>
      <c r="E4393" s="5" t="str">
        <f t="shared" si="23"/>
        <v>+1217,70833333333</v>
      </c>
      <c r="F4393" s="5">
        <f>'2020_1-2-4_Download'!L554</f>
        <v>1217.7083333333333</v>
      </c>
    </row>
    <row r="4394" spans="1:6">
      <c r="A4394" s="5">
        <f>'2020_1-2-4_Download'!D555</f>
        <v>2020</v>
      </c>
      <c r="B4394" s="5" t="str">
        <f>'2020_1-2-4_Download'!C555</f>
        <v>Lüchow-Dannenberg</v>
      </c>
      <c r="C4394" s="147" t="str">
        <f>'2020_1-2-4_Download'!$L$8</f>
        <v>Syrien</v>
      </c>
      <c r="D4394" s="5" t="s">
        <v>181</v>
      </c>
      <c r="E4394" s="5" t="str">
        <f t="shared" si="23"/>
        <v>+4114,28571428571</v>
      </c>
      <c r="F4394" s="5">
        <f>'2020_1-2-4_Download'!L555</f>
        <v>4114.2857142857147</v>
      </c>
    </row>
    <row r="4395" spans="1:6">
      <c r="A4395" s="5">
        <f>'2020_1-2-4_Download'!D556</f>
        <v>2020</v>
      </c>
      <c r="B4395" s="5" t="str">
        <f>'2020_1-2-4_Download'!C556</f>
        <v>Lüneburg</v>
      </c>
      <c r="C4395" s="147" t="str">
        <f>'2020_1-2-4_Download'!$L$8</f>
        <v>Syrien</v>
      </c>
      <c r="D4395" s="5" t="s">
        <v>181</v>
      </c>
      <c r="E4395" s="5" t="str">
        <f t="shared" si="23"/>
        <v>+1541,02564102564</v>
      </c>
      <c r="F4395" s="5">
        <f>'2020_1-2-4_Download'!L556</f>
        <v>1541.0256410256411</v>
      </c>
    </row>
    <row r="4396" spans="1:6">
      <c r="A4396" s="5">
        <f>'2020_1-2-4_Download'!D557</f>
        <v>2020</v>
      </c>
      <c r="B4396" s="5" t="str">
        <f>'2020_1-2-4_Download'!C557</f>
        <v>Osterholz</v>
      </c>
      <c r="C4396" s="147" t="str">
        <f>'2020_1-2-4_Download'!$L$8</f>
        <v>Syrien</v>
      </c>
      <c r="D4396" s="5" t="s">
        <v>181</v>
      </c>
      <c r="E4396" s="5" t="str">
        <f t="shared" si="23"/>
        <v>+809,638554216867</v>
      </c>
      <c r="F4396" s="5">
        <f>'2020_1-2-4_Download'!L557</f>
        <v>809.63855421686742</v>
      </c>
    </row>
    <row r="4397" spans="1:6">
      <c r="A4397" s="5">
        <f>'2020_1-2-4_Download'!D558</f>
        <v>2020</v>
      </c>
      <c r="B4397" s="5" t="str">
        <f>'2020_1-2-4_Download'!C558</f>
        <v>Rotenburg (Wümme)</v>
      </c>
      <c r="C4397" s="147" t="str">
        <f>'2020_1-2-4_Download'!$L$8</f>
        <v>Syrien</v>
      </c>
      <c r="D4397" s="5" t="s">
        <v>181</v>
      </c>
      <c r="E4397" s="5" t="str">
        <f t="shared" si="23"/>
        <v>+2841,86046511628</v>
      </c>
      <c r="F4397" s="5">
        <f>'2020_1-2-4_Download'!L558</f>
        <v>2841.8604651162791</v>
      </c>
    </row>
    <row r="4398" spans="1:6">
      <c r="A4398" s="5">
        <f>'2020_1-2-4_Download'!D559</f>
        <v>2020</v>
      </c>
      <c r="B4398" s="5" t="str">
        <f>'2020_1-2-4_Download'!C559</f>
        <v>Heidekreis</v>
      </c>
      <c r="C4398" s="147" t="str">
        <f>'2020_1-2-4_Download'!$L$8</f>
        <v>Syrien</v>
      </c>
      <c r="D4398" s="5" t="s">
        <v>181</v>
      </c>
      <c r="E4398" s="5" t="str">
        <f t="shared" si="23"/>
        <v>+1251,64835164835</v>
      </c>
      <c r="F4398" s="5">
        <f>'2020_1-2-4_Download'!L559</f>
        <v>1251.6483516483515</v>
      </c>
    </row>
    <row r="4399" spans="1:6">
      <c r="A4399" s="5">
        <f>'2020_1-2-4_Download'!D560</f>
        <v>2020</v>
      </c>
      <c r="B4399" s="5" t="str">
        <f>'2020_1-2-4_Download'!C560</f>
        <v>Stade</v>
      </c>
      <c r="C4399" s="147" t="str">
        <f>'2020_1-2-4_Download'!$L$8</f>
        <v>Syrien</v>
      </c>
      <c r="D4399" s="5" t="s">
        <v>181</v>
      </c>
      <c r="E4399" s="5" t="str">
        <f t="shared" ref="E4399:E4462" si="24">IF(F4399&gt;0,"+"&amp;F4399,F4399)</f>
        <v>+3742,85714285714</v>
      </c>
      <c r="F4399" s="5">
        <f>'2020_1-2-4_Download'!L560</f>
        <v>3742.8571428571427</v>
      </c>
    </row>
    <row r="4400" spans="1:6">
      <c r="A4400" s="5">
        <f>'2020_1-2-4_Download'!D561</f>
        <v>2020</v>
      </c>
      <c r="B4400" s="5" t="str">
        <f>'2020_1-2-4_Download'!C561</f>
        <v>Uelzen</v>
      </c>
      <c r="C4400" s="147" t="str">
        <f>'2020_1-2-4_Download'!$L$8</f>
        <v>Syrien</v>
      </c>
      <c r="D4400" s="5" t="s">
        <v>181</v>
      </c>
      <c r="E4400" s="5" t="str">
        <f t="shared" si="24"/>
        <v>+2105,88235294118</v>
      </c>
      <c r="F4400" s="5">
        <f>'2020_1-2-4_Download'!L561</f>
        <v>2105.8823529411766</v>
      </c>
    </row>
    <row r="4401" spans="1:6">
      <c r="A4401" s="5">
        <f>'2020_1-2-4_Download'!D562</f>
        <v>2020</v>
      </c>
      <c r="B4401" s="5" t="str">
        <f>'2020_1-2-4_Download'!C562</f>
        <v>Verden</v>
      </c>
      <c r="C4401" s="147" t="str">
        <f>'2020_1-2-4_Download'!$L$8</f>
        <v>Syrien</v>
      </c>
      <c r="D4401" s="5" t="s">
        <v>181</v>
      </c>
      <c r="E4401" s="5" t="str">
        <f t="shared" si="24"/>
        <v>+1115,05376344086</v>
      </c>
      <c r="F4401" s="5">
        <f>'2020_1-2-4_Download'!L562</f>
        <v>1115.0537634408602</v>
      </c>
    </row>
    <row r="4402" spans="1:6">
      <c r="A4402" s="5">
        <f>'2020_1-2-4_Download'!D563</f>
        <v>2020</v>
      </c>
      <c r="B4402" s="5" t="str">
        <f>'2020_1-2-4_Download'!C563</f>
        <v>Statistische Region Lüneburg</v>
      </c>
      <c r="C4402" s="147" t="str">
        <f>'2020_1-2-4_Download'!$L$8</f>
        <v>Syrien</v>
      </c>
      <c r="D4402" s="5" t="s">
        <v>181</v>
      </c>
      <c r="E4402" s="5" t="str">
        <f t="shared" si="24"/>
        <v>+1619,12114014252</v>
      </c>
      <c r="F4402" s="5">
        <f>'2020_1-2-4_Download'!L563</f>
        <v>1619.1211401425178</v>
      </c>
    </row>
    <row r="4403" spans="1:6">
      <c r="A4403" s="5">
        <f>'2020_1-2-4_Download'!D564</f>
        <v>2020</v>
      </c>
      <c r="B4403" s="5" t="str">
        <f>'2020_1-2-4_Download'!C564</f>
        <v>Delmenhorst  Stadt</v>
      </c>
      <c r="C4403" s="147" t="str">
        <f>'2020_1-2-4_Download'!$L$8</f>
        <v>Syrien</v>
      </c>
      <c r="D4403" s="5" t="s">
        <v>181</v>
      </c>
      <c r="E4403" s="5" t="str">
        <f t="shared" si="24"/>
        <v>+1707,69230769231</v>
      </c>
      <c r="F4403" s="5">
        <f>'2020_1-2-4_Download'!L564</f>
        <v>1707.6923076923076</v>
      </c>
    </row>
    <row r="4404" spans="1:6">
      <c r="A4404" s="5">
        <f>'2020_1-2-4_Download'!D565</f>
        <v>2020</v>
      </c>
      <c r="B4404" s="5" t="str">
        <f>'2020_1-2-4_Download'!C565</f>
        <v>Emden  Stadt</v>
      </c>
      <c r="C4404" s="147" t="str">
        <f>'2020_1-2-4_Download'!$L$8</f>
        <v>Syrien</v>
      </c>
      <c r="D4404" s="5" t="s">
        <v>181</v>
      </c>
      <c r="E4404" s="5" t="str">
        <f t="shared" si="24"/>
        <v>+99900</v>
      </c>
      <c r="F4404" s="5">
        <f>'2020_1-2-4_Download'!L565</f>
        <v>99900</v>
      </c>
    </row>
    <row r="4405" spans="1:6">
      <c r="A4405" s="5">
        <f>'2020_1-2-4_Download'!D566</f>
        <v>2020</v>
      </c>
      <c r="B4405" s="5" t="str">
        <f>'2020_1-2-4_Download'!C566</f>
        <v>Oldenburg(Oldb)  Stadt</v>
      </c>
      <c r="C4405" s="147" t="str">
        <f>'2020_1-2-4_Download'!$L$8</f>
        <v>Syrien</v>
      </c>
      <c r="D4405" s="5" t="s">
        <v>181</v>
      </c>
      <c r="E4405" s="5" t="str">
        <f t="shared" si="24"/>
        <v>+2280,4347826087</v>
      </c>
      <c r="F4405" s="5">
        <f>'2020_1-2-4_Download'!L566</f>
        <v>2280.4347826086955</v>
      </c>
    </row>
    <row r="4406" spans="1:6">
      <c r="A4406" s="5">
        <f>'2020_1-2-4_Download'!D567</f>
        <v>2020</v>
      </c>
      <c r="B4406" s="5" t="str">
        <f>'2020_1-2-4_Download'!C567</f>
        <v>Osnabrück  Stadt</v>
      </c>
      <c r="C4406" s="147" t="str">
        <f>'2020_1-2-4_Download'!$L$8</f>
        <v>Syrien</v>
      </c>
      <c r="D4406" s="5" t="s">
        <v>181</v>
      </c>
      <c r="E4406" s="5" t="str">
        <f t="shared" si="24"/>
        <v>+4719,44444444444</v>
      </c>
      <c r="F4406" s="5">
        <f>'2020_1-2-4_Download'!L567</f>
        <v>4719.4444444444443</v>
      </c>
    </row>
    <row r="4407" spans="1:6">
      <c r="A4407" s="5">
        <f>'2020_1-2-4_Download'!D568</f>
        <v>2020</v>
      </c>
      <c r="B4407" s="5" t="str">
        <f>'2020_1-2-4_Download'!C568</f>
        <v>Wilhelmshaven  Stadt</v>
      </c>
      <c r="C4407" s="147" t="str">
        <f>'2020_1-2-4_Download'!$L$8</f>
        <v>Syrien</v>
      </c>
      <c r="D4407" s="5" t="s">
        <v>181</v>
      </c>
      <c r="E4407" s="5" t="str">
        <f t="shared" si="24"/>
        <v>+3667,85714285714</v>
      </c>
      <c r="F4407" s="5">
        <f>'2020_1-2-4_Download'!L568</f>
        <v>3667.8571428571427</v>
      </c>
    </row>
    <row r="4408" spans="1:6">
      <c r="A4408" s="5">
        <f>'2020_1-2-4_Download'!D569</f>
        <v>2020</v>
      </c>
      <c r="B4408" s="5" t="str">
        <f>'2020_1-2-4_Download'!C569</f>
        <v>Ammerland</v>
      </c>
      <c r="C4408" s="147" t="str">
        <f>'2020_1-2-4_Download'!$L$8</f>
        <v>Syrien</v>
      </c>
      <c r="D4408" s="5" t="s">
        <v>181</v>
      </c>
      <c r="E4408" s="5" t="str">
        <f t="shared" si="24"/>
        <v>+1028,86597938144</v>
      </c>
      <c r="F4408" s="5">
        <f>'2020_1-2-4_Download'!L569</f>
        <v>1028.8659793814434</v>
      </c>
    </row>
    <row r="4409" spans="1:6">
      <c r="A4409" s="5">
        <f>'2020_1-2-4_Download'!D570</f>
        <v>2020</v>
      </c>
      <c r="B4409" s="5" t="str">
        <f>'2020_1-2-4_Download'!C570</f>
        <v>Aurich</v>
      </c>
      <c r="C4409" s="147" t="str">
        <f>'2020_1-2-4_Download'!$L$8</f>
        <v>Syrien</v>
      </c>
      <c r="D4409" s="5" t="s">
        <v>181</v>
      </c>
      <c r="E4409" s="5" t="str">
        <f t="shared" si="24"/>
        <v>+1836,7816091954</v>
      </c>
      <c r="F4409" s="5">
        <f>'2020_1-2-4_Download'!L570</f>
        <v>1836.7816091954023</v>
      </c>
    </row>
    <row r="4410" spans="1:6">
      <c r="A4410" s="5">
        <f>'2020_1-2-4_Download'!D571</f>
        <v>2020</v>
      </c>
      <c r="B4410" s="5" t="str">
        <f>'2020_1-2-4_Download'!C571</f>
        <v>Cloppenburg</v>
      </c>
      <c r="C4410" s="147" t="str">
        <f>'2020_1-2-4_Download'!$L$8</f>
        <v>Syrien</v>
      </c>
      <c r="D4410" s="5" t="s">
        <v>181</v>
      </c>
      <c r="E4410" s="5" t="str">
        <f t="shared" si="24"/>
        <v>+889,130434782609</v>
      </c>
      <c r="F4410" s="5">
        <f>'2020_1-2-4_Download'!L571</f>
        <v>889.13043478260875</v>
      </c>
    </row>
    <row r="4411" spans="1:6">
      <c r="A4411" s="5">
        <f>'2020_1-2-4_Download'!D572</f>
        <v>2020</v>
      </c>
      <c r="B4411" s="5" t="str">
        <f>'2020_1-2-4_Download'!C572</f>
        <v>Emsland</v>
      </c>
      <c r="C4411" s="147" t="str">
        <f>'2020_1-2-4_Download'!$L$8</f>
        <v>Syrien</v>
      </c>
      <c r="D4411" s="5" t="s">
        <v>181</v>
      </c>
      <c r="E4411" s="5" t="str">
        <f t="shared" si="24"/>
        <v>+2821,56862745098</v>
      </c>
      <c r="F4411" s="5">
        <f>'2020_1-2-4_Download'!L572</f>
        <v>2821.5686274509803</v>
      </c>
    </row>
    <row r="4412" spans="1:6">
      <c r="A4412" s="5">
        <f>'2020_1-2-4_Download'!D573</f>
        <v>2020</v>
      </c>
      <c r="B4412" s="5" t="str">
        <f>'2020_1-2-4_Download'!C573</f>
        <v>Friesland</v>
      </c>
      <c r="C4412" s="147" t="str">
        <f>'2020_1-2-4_Download'!$L$8</f>
        <v>Syrien</v>
      </c>
      <c r="D4412" s="5" t="s">
        <v>181</v>
      </c>
      <c r="E4412" s="5" t="str">
        <f t="shared" si="24"/>
        <v>+1950</v>
      </c>
      <c r="F4412" s="5">
        <f>'2020_1-2-4_Download'!L573</f>
        <v>1950</v>
      </c>
    </row>
    <row r="4413" spans="1:6">
      <c r="A4413" s="5">
        <f>'2020_1-2-4_Download'!D574</f>
        <v>2020</v>
      </c>
      <c r="B4413" s="5" t="str">
        <f>'2020_1-2-4_Download'!C574</f>
        <v>Grafschaft Bentheim</v>
      </c>
      <c r="C4413" s="147" t="str">
        <f>'2020_1-2-4_Download'!$L$8</f>
        <v>Syrien</v>
      </c>
      <c r="D4413" s="5" t="s">
        <v>181</v>
      </c>
      <c r="E4413" s="5" t="str">
        <f t="shared" si="24"/>
        <v>+1209,27835051546</v>
      </c>
      <c r="F4413" s="5">
        <f>'2020_1-2-4_Download'!L574</f>
        <v>1209.2783505154639</v>
      </c>
    </row>
    <row r="4414" spans="1:6">
      <c r="A4414" s="5">
        <f>'2020_1-2-4_Download'!D575</f>
        <v>2020</v>
      </c>
      <c r="B4414" s="5" t="str">
        <f>'2020_1-2-4_Download'!C575</f>
        <v>Leer</v>
      </c>
      <c r="C4414" s="147" t="str">
        <f>'2020_1-2-4_Download'!$L$8</f>
        <v>Syrien</v>
      </c>
      <c r="D4414" s="5" t="s">
        <v>181</v>
      </c>
      <c r="E4414" s="5" t="str">
        <f t="shared" si="24"/>
        <v>+1562,16216216216</v>
      </c>
      <c r="F4414" s="5">
        <f>'2020_1-2-4_Download'!L575</f>
        <v>1562.1621621621621</v>
      </c>
    </row>
    <row r="4415" spans="1:6">
      <c r="A4415" s="5">
        <f>'2020_1-2-4_Download'!D576</f>
        <v>2020</v>
      </c>
      <c r="B4415" s="5" t="str">
        <f>'2020_1-2-4_Download'!C576</f>
        <v>Oldenburg</v>
      </c>
      <c r="C4415" s="147" t="str">
        <f>'2020_1-2-4_Download'!$L$8</f>
        <v>Syrien</v>
      </c>
      <c r="D4415" s="5" t="s">
        <v>181</v>
      </c>
      <c r="E4415" s="5" t="str">
        <f t="shared" si="24"/>
        <v>+689,915966386555</v>
      </c>
      <c r="F4415" s="5">
        <f>'2020_1-2-4_Download'!L576</f>
        <v>689.9159663865546</v>
      </c>
    </row>
    <row r="4416" spans="1:6">
      <c r="A4416" s="5">
        <f>'2020_1-2-4_Download'!D577</f>
        <v>2020</v>
      </c>
      <c r="B4416" s="5" t="str">
        <f>'2020_1-2-4_Download'!C577</f>
        <v>Osnabrück</v>
      </c>
      <c r="C4416" s="147" t="str">
        <f>'2020_1-2-4_Download'!$L$8</f>
        <v>Syrien</v>
      </c>
      <c r="D4416" s="5" t="s">
        <v>181</v>
      </c>
      <c r="E4416" s="5" t="str">
        <f t="shared" si="24"/>
        <v>+1245,93023255814</v>
      </c>
      <c r="F4416" s="5">
        <f>'2020_1-2-4_Download'!L577</f>
        <v>1245.9302325581396</v>
      </c>
    </row>
    <row r="4417" spans="1:6">
      <c r="A4417" s="5">
        <f>'2020_1-2-4_Download'!D578</f>
        <v>2020</v>
      </c>
      <c r="B4417" s="5" t="str">
        <f>'2020_1-2-4_Download'!C578</f>
        <v>Vechta</v>
      </c>
      <c r="C4417" s="147" t="str">
        <f>'2020_1-2-4_Download'!$L$8</f>
        <v>Syrien</v>
      </c>
      <c r="D4417" s="5" t="s">
        <v>181</v>
      </c>
      <c r="E4417" s="5" t="str">
        <f t="shared" si="24"/>
        <v>+1242,99516908213</v>
      </c>
      <c r="F4417" s="5">
        <f>'2020_1-2-4_Download'!L578</f>
        <v>1242.9951690821256</v>
      </c>
    </row>
    <row r="4418" spans="1:6">
      <c r="A4418" s="5">
        <f>'2020_1-2-4_Download'!D579</f>
        <v>2020</v>
      </c>
      <c r="B4418" s="5" t="str">
        <f>'2020_1-2-4_Download'!C579</f>
        <v>Wesermarsch</v>
      </c>
      <c r="C4418" s="147" t="str">
        <f>'2020_1-2-4_Download'!$L$8</f>
        <v>Syrien</v>
      </c>
      <c r="D4418" s="5" t="s">
        <v>181</v>
      </c>
      <c r="E4418" s="5" t="str">
        <f t="shared" si="24"/>
        <v>+1725,58139534884</v>
      </c>
      <c r="F4418" s="5">
        <f>'2020_1-2-4_Download'!L579</f>
        <v>1725.5813953488373</v>
      </c>
    </row>
    <row r="4419" spans="1:6">
      <c r="A4419" s="5">
        <f>'2020_1-2-4_Download'!D580</f>
        <v>2020</v>
      </c>
      <c r="B4419" s="5" t="str">
        <f>'2020_1-2-4_Download'!C580</f>
        <v>Wittmund</v>
      </c>
      <c r="C4419" s="147" t="str">
        <f>'2020_1-2-4_Download'!$L$8</f>
        <v>Syrien</v>
      </c>
      <c r="D4419" s="5" t="s">
        <v>181</v>
      </c>
      <c r="E4419" s="5" t="str">
        <f t="shared" si="24"/>
        <v>+5114,28571428571</v>
      </c>
      <c r="F4419" s="5">
        <f>'2020_1-2-4_Download'!L580</f>
        <v>5114.2857142857147</v>
      </c>
    </row>
    <row r="4420" spans="1:6">
      <c r="A4420" s="5">
        <f>'2020_1-2-4_Download'!D581</f>
        <v>2020</v>
      </c>
      <c r="B4420" s="5" t="str">
        <f>'2020_1-2-4_Download'!C581</f>
        <v>Statistische Region Weser-Ems</v>
      </c>
      <c r="C4420" s="147" t="str">
        <f>'2020_1-2-4_Download'!$L$8</f>
        <v>Syrien</v>
      </c>
      <c r="D4420" s="5" t="s">
        <v>181</v>
      </c>
      <c r="E4420" s="5" t="str">
        <f t="shared" si="24"/>
        <v>+1770,87378640777</v>
      </c>
      <c r="F4420" s="5">
        <f>'2020_1-2-4_Download'!L581</f>
        <v>1770.8737864077671</v>
      </c>
    </row>
    <row r="4421" spans="1:6">
      <c r="A4421" s="5">
        <f>'2020_1-2-4_Download'!D582</f>
        <v>2020</v>
      </c>
      <c r="B4421" s="5" t="str">
        <f>'2020_1-2-4_Download'!C582</f>
        <v>Niedersachsen</v>
      </c>
      <c r="C4421" s="147" t="str">
        <f>'2020_1-2-4_Download'!$L$8</f>
        <v>Syrien</v>
      </c>
      <c r="D4421" s="5" t="s">
        <v>181</v>
      </c>
      <c r="E4421" s="5" t="str">
        <f t="shared" si="24"/>
        <v>+1506,44924880909</v>
      </c>
      <c r="F4421" s="5">
        <f>'2020_1-2-4_Download'!L582</f>
        <v>1506.4492488090875</v>
      </c>
    </row>
    <row r="4422" spans="1:6">
      <c r="A4422" s="5">
        <f>'2020_1-2-4_Download'!D63</f>
        <v>2011</v>
      </c>
      <c r="B4422" s="5" t="str">
        <f>'2020_1-2-4_Download'!C63</f>
        <v>Braunschweig  Stadt</v>
      </c>
      <c r="C4422" s="147" t="str">
        <f>'2020_1-2-4_Download'!$M$8</f>
        <v>Rumänien</v>
      </c>
      <c r="D4422" s="5" t="s">
        <v>181</v>
      </c>
      <c r="E4422" s="5">
        <f t="shared" si="24"/>
        <v>-16.806722689075631</v>
      </c>
      <c r="F4422" s="5">
        <f>'2020_1-2-4_Download'!M63</f>
        <v>-16.806722689075631</v>
      </c>
    </row>
    <row r="4423" spans="1:6">
      <c r="A4423" s="5">
        <f>'2020_1-2-4_Download'!D64</f>
        <v>2011</v>
      </c>
      <c r="B4423" s="5" t="str">
        <f>'2020_1-2-4_Download'!C64</f>
        <v>Salzgitter  Stadt</v>
      </c>
      <c r="C4423" s="147" t="str">
        <f>'2020_1-2-4_Download'!$M$8</f>
        <v>Rumänien</v>
      </c>
      <c r="D4423" s="5" t="s">
        <v>181</v>
      </c>
      <c r="E4423" s="5" t="str">
        <f t="shared" si="24"/>
        <v>+16,6666666666667</v>
      </c>
      <c r="F4423" s="5">
        <f>'2020_1-2-4_Download'!M64</f>
        <v>16.666666666666668</v>
      </c>
    </row>
    <row r="4424" spans="1:6">
      <c r="A4424" s="5">
        <f>'2020_1-2-4_Download'!D65</f>
        <v>2011</v>
      </c>
      <c r="B4424" s="5" t="str">
        <f>'2020_1-2-4_Download'!C65</f>
        <v>Wolfsburg  Stadt</v>
      </c>
      <c r="C4424" s="147" t="str">
        <f>'2020_1-2-4_Download'!$M$8</f>
        <v>Rumänien</v>
      </c>
      <c r="D4424" s="5" t="s">
        <v>181</v>
      </c>
      <c r="E4424" s="5" t="str">
        <f t="shared" si="24"/>
        <v>+10,2564102564103</v>
      </c>
      <c r="F4424" s="5">
        <f>'2020_1-2-4_Download'!M65</f>
        <v>10.256410256410257</v>
      </c>
    </row>
    <row r="4425" spans="1:6">
      <c r="A4425" s="5">
        <f>'2020_1-2-4_Download'!D66</f>
        <v>2011</v>
      </c>
      <c r="B4425" s="5" t="str">
        <f>'2020_1-2-4_Download'!C66</f>
        <v>Gifhorn</v>
      </c>
      <c r="C4425" s="147" t="str">
        <f>'2020_1-2-4_Download'!$M$8</f>
        <v>Rumänien</v>
      </c>
      <c r="D4425" s="5" t="s">
        <v>181</v>
      </c>
      <c r="E4425" s="5" t="str">
        <f t="shared" si="24"/>
        <v>+50</v>
      </c>
      <c r="F4425" s="5">
        <f>'2020_1-2-4_Download'!M66</f>
        <v>50</v>
      </c>
    </row>
    <row r="4426" spans="1:6">
      <c r="A4426" s="5">
        <f>'2020_1-2-4_Download'!D67</f>
        <v>2011</v>
      </c>
      <c r="B4426" s="5" t="str">
        <f>'2020_1-2-4_Download'!C67</f>
        <v>Goslar</v>
      </c>
      <c r="C4426" s="147" t="str">
        <f>'2020_1-2-4_Download'!$M$8</f>
        <v>Rumänien</v>
      </c>
      <c r="D4426" s="5" t="s">
        <v>181</v>
      </c>
      <c r="E4426" s="5" t="str">
        <f t="shared" si="24"/>
        <v>+123,913043478261</v>
      </c>
      <c r="F4426" s="5">
        <f>'2020_1-2-4_Download'!M67</f>
        <v>123.91304347826087</v>
      </c>
    </row>
    <row r="4427" spans="1:6">
      <c r="A4427" s="5">
        <f>'2020_1-2-4_Download'!D68</f>
        <v>2011</v>
      </c>
      <c r="B4427" s="5" t="str">
        <f>'2020_1-2-4_Download'!C68</f>
        <v>Helmstedt</v>
      </c>
      <c r="C4427" s="147" t="str">
        <f>'2020_1-2-4_Download'!$M$8</f>
        <v>Rumänien</v>
      </c>
      <c r="D4427" s="5" t="s">
        <v>181</v>
      </c>
      <c r="E4427" s="5" t="str">
        <f t="shared" si="24"/>
        <v>+66,6666666666667</v>
      </c>
      <c r="F4427" s="5">
        <f>'2020_1-2-4_Download'!M68</f>
        <v>66.666666666666671</v>
      </c>
    </row>
    <row r="4428" spans="1:6">
      <c r="A4428" s="5">
        <f>'2020_1-2-4_Download'!D69</f>
        <v>2011</v>
      </c>
      <c r="B4428" s="5" t="str">
        <f>'2020_1-2-4_Download'!C69</f>
        <v>Northeim</v>
      </c>
      <c r="C4428" s="147" t="str">
        <f>'2020_1-2-4_Download'!$M$8</f>
        <v>Rumänien</v>
      </c>
      <c r="D4428" s="5" t="s">
        <v>181</v>
      </c>
      <c r="E4428" s="5" t="str">
        <f t="shared" si="24"/>
        <v>+120,512820512821</v>
      </c>
      <c r="F4428" s="5">
        <f>'2020_1-2-4_Download'!M69</f>
        <v>120.51282051282051</v>
      </c>
    </row>
    <row r="4429" spans="1:6">
      <c r="A4429" s="5">
        <f>'2020_1-2-4_Download'!D70</f>
        <v>2011</v>
      </c>
      <c r="B4429" s="5" t="str">
        <f>'2020_1-2-4_Download'!C70</f>
        <v>Peine</v>
      </c>
      <c r="C4429" s="147" t="str">
        <f>'2020_1-2-4_Download'!$M$8</f>
        <v>Rumänien</v>
      </c>
      <c r="D4429" s="5" t="s">
        <v>181</v>
      </c>
      <c r="E4429" s="5" t="str">
        <f t="shared" si="24"/>
        <v>+56,25</v>
      </c>
      <c r="F4429" s="5">
        <f>'2020_1-2-4_Download'!M70</f>
        <v>56.25</v>
      </c>
    </row>
    <row r="4430" spans="1:6">
      <c r="A4430" s="5">
        <f>'2020_1-2-4_Download'!D71</f>
        <v>2011</v>
      </c>
      <c r="B4430" s="5" t="str">
        <f>'2020_1-2-4_Download'!C71</f>
        <v>Wolfenbüttel</v>
      </c>
      <c r="C4430" s="147" t="str">
        <f>'2020_1-2-4_Download'!$M$8</f>
        <v>Rumänien</v>
      </c>
      <c r="D4430" s="5" t="s">
        <v>181</v>
      </c>
      <c r="E4430" s="5" t="str">
        <f t="shared" si="24"/>
        <v>+108,333333333333</v>
      </c>
      <c r="F4430" s="5">
        <f>'2020_1-2-4_Download'!M71</f>
        <v>108.33333333333333</v>
      </c>
    </row>
    <row r="4431" spans="1:6">
      <c r="A4431" s="5">
        <f>'2020_1-2-4_Download'!D72</f>
        <v>2011</v>
      </c>
      <c r="B4431" s="5" t="str">
        <f>'2020_1-2-4_Download'!C72</f>
        <v>Göttingen</v>
      </c>
      <c r="C4431" s="147" t="str">
        <f>'2020_1-2-4_Download'!$M$8</f>
        <v>Rumänien</v>
      </c>
      <c r="D4431" s="5" t="s">
        <v>181</v>
      </c>
      <c r="E4431" s="5" t="str">
        <f t="shared" si="24"/>
        <v>+23,8993710691824</v>
      </c>
      <c r="F4431" s="5">
        <f>'2020_1-2-4_Download'!M72</f>
        <v>23.89937106918239</v>
      </c>
    </row>
    <row r="4432" spans="1:6">
      <c r="A4432" s="5">
        <f>'2020_1-2-4_Download'!D73</f>
        <v>2011</v>
      </c>
      <c r="B4432" s="5" t="str">
        <f>'2020_1-2-4_Download'!C73</f>
        <v>Statistische Region Braunschweig</v>
      </c>
      <c r="C4432" s="147" t="str">
        <f>'2020_1-2-4_Download'!$M$8</f>
        <v>Rumänien</v>
      </c>
      <c r="D4432" s="5" t="s">
        <v>181</v>
      </c>
      <c r="E4432" s="5" t="str">
        <f t="shared" si="24"/>
        <v>+26,3613861386139</v>
      </c>
      <c r="F4432" s="5">
        <f>'2020_1-2-4_Download'!M73</f>
        <v>26.361386138613863</v>
      </c>
    </row>
    <row r="4433" spans="1:6">
      <c r="A4433" s="5">
        <f>'2020_1-2-4_Download'!D74</f>
        <v>2011</v>
      </c>
      <c r="B4433" s="5" t="str">
        <f>'2020_1-2-4_Download'!C74</f>
        <v>Hannover  Region</v>
      </c>
      <c r="C4433" s="147" t="str">
        <f>'2020_1-2-4_Download'!$M$8</f>
        <v>Rumänien</v>
      </c>
      <c r="D4433" s="5" t="s">
        <v>181</v>
      </c>
      <c r="E4433" s="5" t="str">
        <f t="shared" si="24"/>
        <v>+81,8306010928962</v>
      </c>
      <c r="F4433" s="5">
        <f>'2020_1-2-4_Download'!M74</f>
        <v>81.830601092896174</v>
      </c>
    </row>
    <row r="4434" spans="1:6">
      <c r="A4434" s="5">
        <f>'2020_1-2-4_Download'!D75</f>
        <v>2011</v>
      </c>
      <c r="B4434" s="5" t="str">
        <f>'2020_1-2-4_Download'!C75</f>
        <v>dav. Hannover  Lhst.</v>
      </c>
      <c r="C4434" s="147" t="str">
        <f>'2020_1-2-4_Download'!$M$8</f>
        <v>Rumänien</v>
      </c>
      <c r="D4434" s="5" t="s">
        <v>181</v>
      </c>
      <c r="E4434" s="5" t="str">
        <f t="shared" si="24"/>
        <v>+172,835820895522</v>
      </c>
      <c r="F4434" s="5">
        <f>'2020_1-2-4_Download'!M75</f>
        <v>172.83582089552237</v>
      </c>
    </row>
    <row r="4435" spans="1:6">
      <c r="A4435" s="5">
        <f>'2020_1-2-4_Download'!D76</f>
        <v>2011</v>
      </c>
      <c r="B4435" s="5" t="str">
        <f>'2020_1-2-4_Download'!C76</f>
        <v>dav. Hannover  Umland</v>
      </c>
      <c r="C4435" s="147" t="str">
        <f>'2020_1-2-4_Download'!$M$8</f>
        <v>Rumänien</v>
      </c>
      <c r="D4435" s="5" t="s">
        <v>181</v>
      </c>
      <c r="E4435" s="5" t="str">
        <f t="shared" si="24"/>
        <v>+5,03778337531486</v>
      </c>
      <c r="F4435" s="5">
        <f>'2020_1-2-4_Download'!M76</f>
        <v>5.0377833753148611</v>
      </c>
    </row>
    <row r="4436" spans="1:6">
      <c r="A4436" s="5">
        <f>'2020_1-2-4_Download'!D77</f>
        <v>2011</v>
      </c>
      <c r="B4436" s="5" t="str">
        <f>'2020_1-2-4_Download'!C77</f>
        <v>Diepholz</v>
      </c>
      <c r="C4436" s="147" t="str">
        <f>'2020_1-2-4_Download'!$M$8</f>
        <v>Rumänien</v>
      </c>
      <c r="D4436" s="5" t="s">
        <v>181</v>
      </c>
      <c r="E4436" s="5" t="str">
        <f t="shared" si="24"/>
        <v>+113,559322033898</v>
      </c>
      <c r="F4436" s="5">
        <f>'2020_1-2-4_Download'!M77</f>
        <v>113.55932203389831</v>
      </c>
    </row>
    <row r="4437" spans="1:6">
      <c r="A4437" s="5">
        <f>'2020_1-2-4_Download'!D78</f>
        <v>2011</v>
      </c>
      <c r="B4437" s="5" t="str">
        <f>'2020_1-2-4_Download'!C78</f>
        <v>Hameln-Pyrmont</v>
      </c>
      <c r="C4437" s="147" t="str">
        <f>'2020_1-2-4_Download'!$M$8</f>
        <v>Rumänien</v>
      </c>
      <c r="D4437" s="5" t="s">
        <v>181</v>
      </c>
      <c r="E4437" s="5" t="str">
        <f t="shared" si="24"/>
        <v>+190,909090909091</v>
      </c>
      <c r="F4437" s="5">
        <f>'2020_1-2-4_Download'!M78</f>
        <v>190.90909090909091</v>
      </c>
    </row>
    <row r="4438" spans="1:6">
      <c r="A4438" s="5">
        <f>'2020_1-2-4_Download'!D79</f>
        <v>2011</v>
      </c>
      <c r="B4438" s="5" t="str">
        <f>'2020_1-2-4_Download'!C79</f>
        <v>Hildesheim</v>
      </c>
      <c r="C4438" s="147" t="str">
        <f>'2020_1-2-4_Download'!$M$8</f>
        <v>Rumänien</v>
      </c>
      <c r="D4438" s="5" t="s">
        <v>181</v>
      </c>
      <c r="E4438" s="5" t="str">
        <f t="shared" si="24"/>
        <v>+23,0769230769231</v>
      </c>
      <c r="F4438" s="5">
        <f>'2020_1-2-4_Download'!M79</f>
        <v>23.076923076923077</v>
      </c>
    </row>
    <row r="4439" spans="1:6">
      <c r="A4439" s="5">
        <f>'2020_1-2-4_Download'!D80</f>
        <v>2011</v>
      </c>
      <c r="B4439" s="5" t="str">
        <f>'2020_1-2-4_Download'!C80</f>
        <v>Holzminden</v>
      </c>
      <c r="C4439" s="147" t="str">
        <f>'2020_1-2-4_Download'!$M$8</f>
        <v>Rumänien</v>
      </c>
      <c r="D4439" s="5" t="s">
        <v>181</v>
      </c>
      <c r="E4439" s="5" t="str">
        <f t="shared" si="24"/>
        <v>+71,4285714285714</v>
      </c>
      <c r="F4439" s="5">
        <f>'2020_1-2-4_Download'!M80</f>
        <v>71.428571428571431</v>
      </c>
    </row>
    <row r="4440" spans="1:6">
      <c r="A4440" s="5">
        <f>'2020_1-2-4_Download'!D81</f>
        <v>2011</v>
      </c>
      <c r="B4440" s="5" t="str">
        <f>'2020_1-2-4_Download'!C81</f>
        <v>Nienburg (Weser)</v>
      </c>
      <c r="C4440" s="147" t="str">
        <f>'2020_1-2-4_Download'!$M$8</f>
        <v>Rumänien</v>
      </c>
      <c r="D4440" s="5" t="s">
        <v>181</v>
      </c>
      <c r="E4440" s="5" t="str">
        <f t="shared" si="24"/>
        <v>+315,151515151515</v>
      </c>
      <c r="F4440" s="5">
        <f>'2020_1-2-4_Download'!M81</f>
        <v>315.15151515151513</v>
      </c>
    </row>
    <row r="4441" spans="1:6">
      <c r="A4441" s="5">
        <f>'2020_1-2-4_Download'!D82</f>
        <v>2011</v>
      </c>
      <c r="B4441" s="5" t="str">
        <f>'2020_1-2-4_Download'!C82</f>
        <v>Schaumburg</v>
      </c>
      <c r="C4441" s="147" t="str">
        <f>'2020_1-2-4_Download'!$M$8</f>
        <v>Rumänien</v>
      </c>
      <c r="D4441" s="5" t="s">
        <v>181</v>
      </c>
      <c r="E4441" s="5" t="str">
        <f t="shared" si="24"/>
        <v>+8,47457627118644</v>
      </c>
      <c r="F4441" s="5">
        <f>'2020_1-2-4_Download'!M82</f>
        <v>8.4745762711864412</v>
      </c>
    </row>
    <row r="4442" spans="1:6">
      <c r="A4442" s="5">
        <f>'2020_1-2-4_Download'!D83</f>
        <v>2011</v>
      </c>
      <c r="B4442" s="5" t="str">
        <f>'2020_1-2-4_Download'!C83</f>
        <v>Statistische Region Hannover</v>
      </c>
      <c r="C4442" s="147" t="str">
        <f>'2020_1-2-4_Download'!$M$8</f>
        <v>Rumänien</v>
      </c>
      <c r="D4442" s="5" t="s">
        <v>181</v>
      </c>
      <c r="E4442" s="5" t="str">
        <f t="shared" si="24"/>
        <v>+85,0277264325323</v>
      </c>
      <c r="F4442" s="5">
        <f>'2020_1-2-4_Download'!M83</f>
        <v>85.027726432532347</v>
      </c>
    </row>
    <row r="4443" spans="1:6">
      <c r="A4443" s="5">
        <f>'2020_1-2-4_Download'!D84</f>
        <v>2011</v>
      </c>
      <c r="B4443" s="5" t="str">
        <f>'2020_1-2-4_Download'!C84</f>
        <v>Celle</v>
      </c>
      <c r="C4443" s="147" t="str">
        <f>'2020_1-2-4_Download'!$M$8</f>
        <v>Rumänien</v>
      </c>
      <c r="D4443" s="5" t="s">
        <v>181</v>
      </c>
      <c r="E4443" s="5" t="str">
        <f t="shared" si="24"/>
        <v>+46,6666666666667</v>
      </c>
      <c r="F4443" s="5">
        <f>'2020_1-2-4_Download'!M84</f>
        <v>46.666666666666664</v>
      </c>
    </row>
    <row r="4444" spans="1:6">
      <c r="A4444" s="5">
        <f>'2020_1-2-4_Download'!D85</f>
        <v>2011</v>
      </c>
      <c r="B4444" s="5" t="str">
        <f>'2020_1-2-4_Download'!C85</f>
        <v>Cuxhaven</v>
      </c>
      <c r="C4444" s="147" t="str">
        <f>'2020_1-2-4_Download'!$M$8</f>
        <v>Rumänien</v>
      </c>
      <c r="D4444" s="5" t="s">
        <v>181</v>
      </c>
      <c r="E4444" s="5" t="str">
        <f t="shared" si="24"/>
        <v>+46,1538461538462</v>
      </c>
      <c r="F4444" s="5">
        <f>'2020_1-2-4_Download'!M85</f>
        <v>46.153846153846153</v>
      </c>
    </row>
    <row r="4445" spans="1:6">
      <c r="A4445" s="5">
        <f>'2020_1-2-4_Download'!D86</f>
        <v>2011</v>
      </c>
      <c r="B4445" s="5" t="str">
        <f>'2020_1-2-4_Download'!C86</f>
        <v>Harburg</v>
      </c>
      <c r="C4445" s="147" t="str">
        <f>'2020_1-2-4_Download'!$M$8</f>
        <v>Rumänien</v>
      </c>
      <c r="D4445" s="5" t="s">
        <v>181</v>
      </c>
      <c r="E4445" s="5" t="str">
        <f t="shared" si="24"/>
        <v>+51,5873015873016</v>
      </c>
      <c r="F4445" s="5">
        <f>'2020_1-2-4_Download'!M86</f>
        <v>51.587301587301589</v>
      </c>
    </row>
    <row r="4446" spans="1:6">
      <c r="A4446" s="5">
        <f>'2020_1-2-4_Download'!D87</f>
        <v>2011</v>
      </c>
      <c r="B4446" s="5" t="str">
        <f>'2020_1-2-4_Download'!C87</f>
        <v>Lüchow-Dannenberg</v>
      </c>
      <c r="C4446" s="147" t="str">
        <f>'2020_1-2-4_Download'!$M$8</f>
        <v>Rumänien</v>
      </c>
      <c r="D4446" s="5" t="s">
        <v>181</v>
      </c>
      <c r="E4446" s="5" t="str">
        <f t="shared" si="24"/>
        <v>+612,5</v>
      </c>
      <c r="F4446" s="5">
        <f>'2020_1-2-4_Download'!M87</f>
        <v>612.5</v>
      </c>
    </row>
    <row r="4447" spans="1:6">
      <c r="A4447" s="5">
        <f>'2020_1-2-4_Download'!D88</f>
        <v>2011</v>
      </c>
      <c r="B4447" s="5" t="str">
        <f>'2020_1-2-4_Download'!C88</f>
        <v>Lüneburg</v>
      </c>
      <c r="C4447" s="147" t="str">
        <f>'2020_1-2-4_Download'!$M$8</f>
        <v>Rumänien</v>
      </c>
      <c r="D4447" s="5" t="s">
        <v>181</v>
      </c>
      <c r="E4447" s="5" t="str">
        <f t="shared" si="24"/>
        <v>+108,108108108108</v>
      </c>
      <c r="F4447" s="5">
        <f>'2020_1-2-4_Download'!M88</f>
        <v>108.10810810810811</v>
      </c>
    </row>
    <row r="4448" spans="1:6">
      <c r="A4448" s="5">
        <f>'2020_1-2-4_Download'!D89</f>
        <v>2011</v>
      </c>
      <c r="B4448" s="5" t="str">
        <f>'2020_1-2-4_Download'!C89</f>
        <v>Osterholz</v>
      </c>
      <c r="C4448" s="147" t="str">
        <f>'2020_1-2-4_Download'!$M$8</f>
        <v>Rumänien</v>
      </c>
      <c r="D4448" s="5" t="s">
        <v>181</v>
      </c>
      <c r="E4448" s="5" t="str">
        <f t="shared" si="24"/>
        <v>+100</v>
      </c>
      <c r="F4448" s="5">
        <f>'2020_1-2-4_Download'!M89</f>
        <v>100</v>
      </c>
    </row>
    <row r="4449" spans="1:6">
      <c r="A4449" s="5">
        <f>'2020_1-2-4_Download'!D90</f>
        <v>2011</v>
      </c>
      <c r="B4449" s="5" t="str">
        <f>'2020_1-2-4_Download'!C90</f>
        <v>Rotenburg (Wümme)</v>
      </c>
      <c r="C4449" s="147" t="str">
        <f>'2020_1-2-4_Download'!$M$8</f>
        <v>Rumänien</v>
      </c>
      <c r="D4449" s="5" t="s">
        <v>181</v>
      </c>
      <c r="E4449" s="5" t="str">
        <f t="shared" si="24"/>
        <v>+151,785714285714</v>
      </c>
      <c r="F4449" s="5">
        <f>'2020_1-2-4_Download'!M90</f>
        <v>151.78571428571428</v>
      </c>
    </row>
    <row r="4450" spans="1:6">
      <c r="A4450" s="5">
        <f>'2020_1-2-4_Download'!D91</f>
        <v>2011</v>
      </c>
      <c r="B4450" s="5" t="str">
        <f>'2020_1-2-4_Download'!C91</f>
        <v>Heidekreis</v>
      </c>
      <c r="C4450" s="147" t="str">
        <f>'2020_1-2-4_Download'!$M$8</f>
        <v>Rumänien</v>
      </c>
      <c r="D4450" s="5" t="s">
        <v>181</v>
      </c>
      <c r="E4450" s="5" t="str">
        <f t="shared" si="24"/>
        <v>+41,4634146341463</v>
      </c>
      <c r="F4450" s="5">
        <f>'2020_1-2-4_Download'!M91</f>
        <v>41.463414634146339</v>
      </c>
    </row>
    <row r="4451" spans="1:6">
      <c r="A4451" s="5">
        <f>'2020_1-2-4_Download'!D92</f>
        <v>2011</v>
      </c>
      <c r="B4451" s="5" t="str">
        <f>'2020_1-2-4_Download'!C92</f>
        <v>Stade</v>
      </c>
      <c r="C4451" s="147" t="str">
        <f>'2020_1-2-4_Download'!$M$8</f>
        <v>Rumänien</v>
      </c>
      <c r="D4451" s="5" t="s">
        <v>181</v>
      </c>
      <c r="E4451" s="5" t="str">
        <f t="shared" si="24"/>
        <v>+78,8235294117647</v>
      </c>
      <c r="F4451" s="5">
        <f>'2020_1-2-4_Download'!M92</f>
        <v>78.82352941176471</v>
      </c>
    </row>
    <row r="4452" spans="1:6">
      <c r="A4452" s="5">
        <f>'2020_1-2-4_Download'!D93</f>
        <v>2011</v>
      </c>
      <c r="B4452" s="5" t="str">
        <f>'2020_1-2-4_Download'!C93</f>
        <v>Uelzen</v>
      </c>
      <c r="C4452" s="147" t="str">
        <f>'2020_1-2-4_Download'!$M$8</f>
        <v>Rumänien</v>
      </c>
      <c r="D4452" s="5" t="s">
        <v>181</v>
      </c>
      <c r="E4452" s="5" t="str">
        <f t="shared" si="24"/>
        <v>+131,818181818182</v>
      </c>
      <c r="F4452" s="5">
        <f>'2020_1-2-4_Download'!M93</f>
        <v>131.81818181818181</v>
      </c>
    </row>
    <row r="4453" spans="1:6">
      <c r="A4453" s="5">
        <f>'2020_1-2-4_Download'!D94</f>
        <v>2011</v>
      </c>
      <c r="B4453" s="5" t="str">
        <f>'2020_1-2-4_Download'!C94</f>
        <v>Verden</v>
      </c>
      <c r="C4453" s="147" t="str">
        <f>'2020_1-2-4_Download'!$M$8</f>
        <v>Rumänien</v>
      </c>
      <c r="D4453" s="5" t="s">
        <v>181</v>
      </c>
      <c r="E4453" s="5" t="str">
        <f t="shared" si="24"/>
        <v>+92,8571428571429</v>
      </c>
      <c r="F4453" s="5">
        <f>'2020_1-2-4_Download'!M94</f>
        <v>92.857142857142861</v>
      </c>
    </row>
    <row r="4454" spans="1:6">
      <c r="A4454" s="5">
        <f>'2020_1-2-4_Download'!D95</f>
        <v>2011</v>
      </c>
      <c r="B4454" s="5" t="str">
        <f>'2020_1-2-4_Download'!C95</f>
        <v>Statistische Region Lüneburg</v>
      </c>
      <c r="C4454" s="147" t="str">
        <f>'2020_1-2-4_Download'!$M$8</f>
        <v>Rumänien</v>
      </c>
      <c r="D4454" s="5" t="s">
        <v>181</v>
      </c>
      <c r="E4454" s="5" t="str">
        <f t="shared" si="24"/>
        <v>+84,3351548269581</v>
      </c>
      <c r="F4454" s="5">
        <f>'2020_1-2-4_Download'!M95</f>
        <v>84.335154826958103</v>
      </c>
    </row>
    <row r="4455" spans="1:6">
      <c r="A4455" s="5">
        <f>'2020_1-2-4_Download'!D96</f>
        <v>2011</v>
      </c>
      <c r="B4455" s="5" t="str">
        <f>'2020_1-2-4_Download'!C96</f>
        <v>Delmenhorst  Stadt</v>
      </c>
      <c r="C4455" s="147" t="str">
        <f>'2020_1-2-4_Download'!$M$8</f>
        <v>Rumänien</v>
      </c>
      <c r="D4455" s="5" t="s">
        <v>181</v>
      </c>
      <c r="E4455" s="5" t="str">
        <f t="shared" si="24"/>
        <v>+80,7692307692308</v>
      </c>
      <c r="F4455" s="5">
        <f>'2020_1-2-4_Download'!M96</f>
        <v>80.769230769230774</v>
      </c>
    </row>
    <row r="4456" spans="1:6">
      <c r="A4456" s="5">
        <f>'2020_1-2-4_Download'!D97</f>
        <v>2011</v>
      </c>
      <c r="B4456" s="5" t="str">
        <f>'2020_1-2-4_Download'!C97</f>
        <v>Emden  Stadt</v>
      </c>
      <c r="C4456" s="147" t="str">
        <f>'2020_1-2-4_Download'!$M$8</f>
        <v>Rumänien</v>
      </c>
      <c r="D4456" s="5" t="s">
        <v>181</v>
      </c>
      <c r="E4456" s="5" t="str">
        <f t="shared" si="24"/>
        <v>+105,128205128205</v>
      </c>
      <c r="F4456" s="5">
        <f>'2020_1-2-4_Download'!M97</f>
        <v>105.12820512820512</v>
      </c>
    </row>
    <row r="4457" spans="1:6">
      <c r="A4457" s="5">
        <f>'2020_1-2-4_Download'!D98</f>
        <v>2011</v>
      </c>
      <c r="B4457" s="5" t="str">
        <f>'2020_1-2-4_Download'!C98</f>
        <v>Oldenburg(Oldb)  Stadt</v>
      </c>
      <c r="C4457" s="147" t="str">
        <f>'2020_1-2-4_Download'!$M$8</f>
        <v>Rumänien</v>
      </c>
      <c r="D4457" s="5" t="s">
        <v>181</v>
      </c>
      <c r="E4457" s="5" t="str">
        <f t="shared" si="24"/>
        <v>+40,8695652173913</v>
      </c>
      <c r="F4457" s="5">
        <f>'2020_1-2-4_Download'!M98</f>
        <v>40.869565217391305</v>
      </c>
    </row>
    <row r="4458" spans="1:6">
      <c r="A4458" s="5">
        <f>'2020_1-2-4_Download'!D99</f>
        <v>2011</v>
      </c>
      <c r="B4458" s="5" t="str">
        <f>'2020_1-2-4_Download'!C99</f>
        <v>Osnabrück  Stadt</v>
      </c>
      <c r="C4458" s="147" t="str">
        <f>'2020_1-2-4_Download'!$M$8</f>
        <v>Rumänien</v>
      </c>
      <c r="D4458" s="5" t="s">
        <v>181</v>
      </c>
      <c r="E4458" s="5" t="str">
        <f t="shared" si="24"/>
        <v>+345,762711864407</v>
      </c>
      <c r="F4458" s="5">
        <f>'2020_1-2-4_Download'!M99</f>
        <v>345.76271186440675</v>
      </c>
    </row>
    <row r="4459" spans="1:6">
      <c r="A4459" s="5">
        <f>'2020_1-2-4_Download'!D100</f>
        <v>2011</v>
      </c>
      <c r="B4459" s="5" t="str">
        <f>'2020_1-2-4_Download'!C100</f>
        <v>Wilhelmshaven  Stadt</v>
      </c>
      <c r="C4459" s="147" t="str">
        <f>'2020_1-2-4_Download'!$M$8</f>
        <v>Rumänien</v>
      </c>
      <c r="D4459" s="5" t="s">
        <v>181</v>
      </c>
      <c r="E4459" s="5" t="str">
        <f t="shared" si="24"/>
        <v>+393,333333333333</v>
      </c>
      <c r="F4459" s="5">
        <f>'2020_1-2-4_Download'!M100</f>
        <v>393.33333333333331</v>
      </c>
    </row>
    <row r="4460" spans="1:6">
      <c r="A4460" s="5">
        <f>'2020_1-2-4_Download'!D101</f>
        <v>2011</v>
      </c>
      <c r="B4460" s="5" t="str">
        <f>'2020_1-2-4_Download'!C101</f>
        <v>Ammerland</v>
      </c>
      <c r="C4460" s="147" t="str">
        <f>'2020_1-2-4_Download'!$M$8</f>
        <v>Rumänien</v>
      </c>
      <c r="D4460" s="5" t="s">
        <v>181</v>
      </c>
      <c r="E4460" s="5" t="str">
        <f t="shared" si="24"/>
        <v>+272</v>
      </c>
      <c r="F4460" s="5">
        <f>'2020_1-2-4_Download'!M101</f>
        <v>272</v>
      </c>
    </row>
    <row r="4461" spans="1:6">
      <c r="A4461" s="5">
        <f>'2020_1-2-4_Download'!D102</f>
        <v>2011</v>
      </c>
      <c r="B4461" s="5" t="str">
        <f>'2020_1-2-4_Download'!C102</f>
        <v>Aurich</v>
      </c>
      <c r="C4461" s="147" t="str">
        <f>'2020_1-2-4_Download'!$M$8</f>
        <v>Rumänien</v>
      </c>
      <c r="D4461" s="5" t="s">
        <v>181</v>
      </c>
      <c r="E4461" s="5" t="str">
        <f t="shared" si="24"/>
        <v>+138,709677419355</v>
      </c>
      <c r="F4461" s="5">
        <f>'2020_1-2-4_Download'!M102</f>
        <v>138.70967741935485</v>
      </c>
    </row>
    <row r="4462" spans="1:6">
      <c r="A4462" s="5">
        <f>'2020_1-2-4_Download'!D103</f>
        <v>2011</v>
      </c>
      <c r="B4462" s="5" t="str">
        <f>'2020_1-2-4_Download'!C103</f>
        <v>Cloppenburg</v>
      </c>
      <c r="C4462" s="147" t="str">
        <f>'2020_1-2-4_Download'!$M$8</f>
        <v>Rumänien</v>
      </c>
      <c r="D4462" s="5" t="s">
        <v>181</v>
      </c>
      <c r="E4462" s="5" t="str">
        <f t="shared" si="24"/>
        <v>+3161,76470588235</v>
      </c>
      <c r="F4462" s="5">
        <f>'2020_1-2-4_Download'!M103</f>
        <v>3161.7647058823532</v>
      </c>
    </row>
    <row r="4463" spans="1:6">
      <c r="A4463" s="5">
        <f>'2020_1-2-4_Download'!D104</f>
        <v>2011</v>
      </c>
      <c r="B4463" s="5" t="str">
        <f>'2020_1-2-4_Download'!C104</f>
        <v>Emsland</v>
      </c>
      <c r="C4463" s="147" t="str">
        <f>'2020_1-2-4_Download'!$M$8</f>
        <v>Rumänien</v>
      </c>
      <c r="D4463" s="5" t="s">
        <v>181</v>
      </c>
      <c r="E4463" s="5" t="str">
        <f t="shared" ref="E4463:E4526" si="25">IF(F4463&gt;0,"+"&amp;F4463,F4463)</f>
        <v>+1196,05263157895</v>
      </c>
      <c r="F4463" s="5">
        <f>'2020_1-2-4_Download'!M104</f>
        <v>1196.0526315789473</v>
      </c>
    </row>
    <row r="4464" spans="1:6">
      <c r="A4464" s="5">
        <f>'2020_1-2-4_Download'!D105</f>
        <v>2011</v>
      </c>
      <c r="B4464" s="5" t="str">
        <f>'2020_1-2-4_Download'!C105</f>
        <v>Friesland</v>
      </c>
      <c r="C4464" s="147" t="str">
        <f>'2020_1-2-4_Download'!$M$8</f>
        <v>Rumänien</v>
      </c>
      <c r="D4464" s="5" t="s">
        <v>181</v>
      </c>
      <c r="E4464" s="5" t="str">
        <f t="shared" si="25"/>
        <v>+95,6521739130435</v>
      </c>
      <c r="F4464" s="5">
        <f>'2020_1-2-4_Download'!M105</f>
        <v>95.652173913043484</v>
      </c>
    </row>
    <row r="4465" spans="1:6">
      <c r="A4465" s="5">
        <f>'2020_1-2-4_Download'!D106</f>
        <v>2011</v>
      </c>
      <c r="B4465" s="5" t="str">
        <f>'2020_1-2-4_Download'!C106</f>
        <v>Grafschaft Bentheim</v>
      </c>
      <c r="C4465" s="147" t="str">
        <f>'2020_1-2-4_Download'!$M$8</f>
        <v>Rumänien</v>
      </c>
      <c r="D4465" s="5" t="s">
        <v>181</v>
      </c>
      <c r="E4465" s="5" t="str">
        <f t="shared" si="25"/>
        <v>+381,081081081081</v>
      </c>
      <c r="F4465" s="5">
        <f>'2020_1-2-4_Download'!M106</f>
        <v>381.08108108108109</v>
      </c>
    </row>
    <row r="4466" spans="1:6">
      <c r="A4466" s="5">
        <f>'2020_1-2-4_Download'!D107</f>
        <v>2011</v>
      </c>
      <c r="B4466" s="5" t="str">
        <f>'2020_1-2-4_Download'!C107</f>
        <v>Leer</v>
      </c>
      <c r="C4466" s="147" t="str">
        <f>'2020_1-2-4_Download'!$M$8</f>
        <v>Rumänien</v>
      </c>
      <c r="D4466" s="5" t="s">
        <v>181</v>
      </c>
      <c r="E4466" s="5" t="str">
        <f t="shared" si="25"/>
        <v>+67,2131147540984</v>
      </c>
      <c r="F4466" s="5">
        <f>'2020_1-2-4_Download'!M107</f>
        <v>67.213114754098356</v>
      </c>
    </row>
    <row r="4467" spans="1:6">
      <c r="A4467" s="5">
        <f>'2020_1-2-4_Download'!D108</f>
        <v>2011</v>
      </c>
      <c r="B4467" s="5" t="str">
        <f>'2020_1-2-4_Download'!C108</f>
        <v>Oldenburg</v>
      </c>
      <c r="C4467" s="147" t="str">
        <f>'2020_1-2-4_Download'!$M$8</f>
        <v>Rumänien</v>
      </c>
      <c r="D4467" s="5" t="s">
        <v>181</v>
      </c>
      <c r="E4467" s="5" t="str">
        <f t="shared" si="25"/>
        <v>+583,333333333333</v>
      </c>
      <c r="F4467" s="5">
        <f>'2020_1-2-4_Download'!M108</f>
        <v>583.33333333333337</v>
      </c>
    </row>
    <row r="4468" spans="1:6">
      <c r="A4468" s="5">
        <f>'2020_1-2-4_Download'!D109</f>
        <v>2011</v>
      </c>
      <c r="B4468" s="5" t="str">
        <f>'2020_1-2-4_Download'!C109</f>
        <v>Osnabrück</v>
      </c>
      <c r="C4468" s="147" t="str">
        <f>'2020_1-2-4_Download'!$M$8</f>
        <v>Rumänien</v>
      </c>
      <c r="D4468" s="5" t="s">
        <v>181</v>
      </c>
      <c r="E4468" s="5" t="str">
        <f t="shared" si="25"/>
        <v>+451,908396946565</v>
      </c>
      <c r="F4468" s="5">
        <f>'2020_1-2-4_Download'!M109</f>
        <v>451.90839694656489</v>
      </c>
    </row>
    <row r="4469" spans="1:6">
      <c r="A4469" s="5">
        <f>'2020_1-2-4_Download'!D110</f>
        <v>2011</v>
      </c>
      <c r="B4469" s="5" t="str">
        <f>'2020_1-2-4_Download'!C110</f>
        <v>Vechta</v>
      </c>
      <c r="C4469" s="147" t="str">
        <f>'2020_1-2-4_Download'!$M$8</f>
        <v>Rumänien</v>
      </c>
      <c r="D4469" s="5" t="s">
        <v>181</v>
      </c>
      <c r="E4469" s="5" t="str">
        <f t="shared" si="25"/>
        <v>+645,348837209302</v>
      </c>
      <c r="F4469" s="5">
        <f>'2020_1-2-4_Download'!M110</f>
        <v>645.34883720930236</v>
      </c>
    </row>
    <row r="4470" spans="1:6">
      <c r="A4470" s="5">
        <f>'2020_1-2-4_Download'!D111</f>
        <v>2011</v>
      </c>
      <c r="B4470" s="5" t="str">
        <f>'2020_1-2-4_Download'!C111</f>
        <v>Wesermarsch</v>
      </c>
      <c r="C4470" s="147" t="str">
        <f>'2020_1-2-4_Download'!$M$8</f>
        <v>Rumänien</v>
      </c>
      <c r="D4470" s="5" t="s">
        <v>181</v>
      </c>
      <c r="E4470" s="5" t="str">
        <f t="shared" si="25"/>
        <v>+50</v>
      </c>
      <c r="F4470" s="5">
        <f>'2020_1-2-4_Download'!M111</f>
        <v>50</v>
      </c>
    </row>
    <row r="4471" spans="1:6">
      <c r="A4471" s="5">
        <f>'2020_1-2-4_Download'!D112</f>
        <v>2011</v>
      </c>
      <c r="B4471" s="5" t="str">
        <f>'2020_1-2-4_Download'!C112</f>
        <v>Wittmund</v>
      </c>
      <c r="C4471" s="147" t="str">
        <f>'2020_1-2-4_Download'!$M$8</f>
        <v>Rumänien</v>
      </c>
      <c r="D4471" s="5" t="s">
        <v>181</v>
      </c>
      <c r="E4471" s="5" t="str">
        <f t="shared" si="25"/>
        <v>+175</v>
      </c>
      <c r="F4471" s="5">
        <f>'2020_1-2-4_Download'!M112</f>
        <v>175</v>
      </c>
    </row>
    <row r="4472" spans="1:6">
      <c r="A4472" s="5">
        <f>'2020_1-2-4_Download'!D113</f>
        <v>2011</v>
      </c>
      <c r="B4472" s="5" t="str">
        <f>'2020_1-2-4_Download'!C113</f>
        <v>Statistische Region Weser-Ems</v>
      </c>
      <c r="C4472" s="147" t="str">
        <f>'2020_1-2-4_Download'!$M$8</f>
        <v>Rumänien</v>
      </c>
      <c r="D4472" s="5" t="s">
        <v>181</v>
      </c>
      <c r="E4472" s="5" t="str">
        <f t="shared" si="25"/>
        <v>+437,221633085896</v>
      </c>
      <c r="F4472" s="5">
        <f>'2020_1-2-4_Download'!M113</f>
        <v>437.22163308589609</v>
      </c>
    </row>
    <row r="4473" spans="1:6">
      <c r="A4473" s="5">
        <f>'2020_1-2-4_Download'!D114</f>
        <v>2011</v>
      </c>
      <c r="B4473" s="5" t="str">
        <f>'2020_1-2-4_Download'!C114</f>
        <v>Niedersachsen</v>
      </c>
      <c r="C4473" s="147" t="str">
        <f>'2020_1-2-4_Download'!$M$8</f>
        <v>Rumänien</v>
      </c>
      <c r="D4473" s="5" t="s">
        <v>181</v>
      </c>
      <c r="E4473" s="5" t="str">
        <f t="shared" si="25"/>
        <v>+169,101123595506</v>
      </c>
      <c r="F4473" s="5">
        <f>'2020_1-2-4_Download'!M114</f>
        <v>169.10112359550561</v>
      </c>
    </row>
    <row r="4474" spans="1:6">
      <c r="A4474" s="5">
        <f>'2020_1-2-4_Download'!D115</f>
        <v>2012</v>
      </c>
      <c r="B4474" s="5" t="str">
        <f>'2020_1-2-4_Download'!C115</f>
        <v>Braunschweig  Stadt</v>
      </c>
      <c r="C4474" s="147" t="str">
        <f>'2020_1-2-4_Download'!$M$8</f>
        <v>Rumänien</v>
      </c>
      <c r="D4474" s="5" t="s">
        <v>181</v>
      </c>
      <c r="E4474" s="5" t="str">
        <f t="shared" si="25"/>
        <v>+0,420168067226891</v>
      </c>
      <c r="F4474" s="5">
        <f>'2020_1-2-4_Download'!M115</f>
        <v>0.42016806722689076</v>
      </c>
    </row>
    <row r="4475" spans="1:6">
      <c r="A4475" s="5">
        <f>'2020_1-2-4_Download'!D116</f>
        <v>2012</v>
      </c>
      <c r="B4475" s="5" t="str">
        <f>'2020_1-2-4_Download'!C116</f>
        <v>Salzgitter  Stadt</v>
      </c>
      <c r="C4475" s="147" t="str">
        <f>'2020_1-2-4_Download'!$M$8</f>
        <v>Rumänien</v>
      </c>
      <c r="D4475" s="5" t="s">
        <v>181</v>
      </c>
      <c r="E4475" s="5" t="str">
        <f t="shared" si="25"/>
        <v>+40,8333333333333</v>
      </c>
      <c r="F4475" s="5">
        <f>'2020_1-2-4_Download'!M116</f>
        <v>40.833333333333336</v>
      </c>
    </row>
    <row r="4476" spans="1:6">
      <c r="A4476" s="5">
        <f>'2020_1-2-4_Download'!D117</f>
        <v>2012</v>
      </c>
      <c r="B4476" s="5" t="str">
        <f>'2020_1-2-4_Download'!C117</f>
        <v>Wolfsburg  Stadt</v>
      </c>
      <c r="C4476" s="147" t="str">
        <f>'2020_1-2-4_Download'!$M$8</f>
        <v>Rumänien</v>
      </c>
      <c r="D4476" s="5" t="s">
        <v>181</v>
      </c>
      <c r="E4476" s="5" t="str">
        <f t="shared" si="25"/>
        <v>+62,8205128205128</v>
      </c>
      <c r="F4476" s="5">
        <f>'2020_1-2-4_Download'!M117</f>
        <v>62.820512820512818</v>
      </c>
    </row>
    <row r="4477" spans="1:6">
      <c r="A4477" s="5">
        <f>'2020_1-2-4_Download'!D118</f>
        <v>2012</v>
      </c>
      <c r="B4477" s="5" t="str">
        <f>'2020_1-2-4_Download'!C118</f>
        <v>Gifhorn</v>
      </c>
      <c r="C4477" s="147" t="str">
        <f>'2020_1-2-4_Download'!$M$8</f>
        <v>Rumänien</v>
      </c>
      <c r="D4477" s="5" t="s">
        <v>181</v>
      </c>
      <c r="E4477" s="5" t="str">
        <f t="shared" si="25"/>
        <v>+90,7407407407407</v>
      </c>
      <c r="F4477" s="5">
        <f>'2020_1-2-4_Download'!M118</f>
        <v>90.740740740740748</v>
      </c>
    </row>
    <row r="4478" spans="1:6">
      <c r="A4478" s="5">
        <f>'2020_1-2-4_Download'!D119</f>
        <v>2012</v>
      </c>
      <c r="B4478" s="5" t="str">
        <f>'2020_1-2-4_Download'!C119</f>
        <v>Goslar</v>
      </c>
      <c r="C4478" s="147" t="str">
        <f>'2020_1-2-4_Download'!$M$8</f>
        <v>Rumänien</v>
      </c>
      <c r="D4478" s="5" t="s">
        <v>181</v>
      </c>
      <c r="E4478" s="5" t="str">
        <f t="shared" si="25"/>
        <v>+158,695652173913</v>
      </c>
      <c r="F4478" s="5">
        <f>'2020_1-2-4_Download'!M119</f>
        <v>158.69565217391303</v>
      </c>
    </row>
    <row r="4479" spans="1:6">
      <c r="A4479" s="5">
        <f>'2020_1-2-4_Download'!D120</f>
        <v>2012</v>
      </c>
      <c r="B4479" s="5" t="str">
        <f>'2020_1-2-4_Download'!C120</f>
        <v>Helmstedt</v>
      </c>
      <c r="C4479" s="147" t="str">
        <f>'2020_1-2-4_Download'!$M$8</f>
        <v>Rumänien</v>
      </c>
      <c r="D4479" s="5" t="s">
        <v>181</v>
      </c>
      <c r="E4479" s="5" t="str">
        <f t="shared" si="25"/>
        <v>+222,222222222222</v>
      </c>
      <c r="F4479" s="5">
        <f>'2020_1-2-4_Download'!M120</f>
        <v>222.22222222222223</v>
      </c>
    </row>
    <row r="4480" spans="1:6">
      <c r="A4480" s="5">
        <f>'2020_1-2-4_Download'!D121</f>
        <v>2012</v>
      </c>
      <c r="B4480" s="5" t="str">
        <f>'2020_1-2-4_Download'!C121</f>
        <v>Northeim</v>
      </c>
      <c r="C4480" s="147" t="str">
        <f>'2020_1-2-4_Download'!$M$8</f>
        <v>Rumänien</v>
      </c>
      <c r="D4480" s="5" t="s">
        <v>181</v>
      </c>
      <c r="E4480" s="5" t="str">
        <f t="shared" si="25"/>
        <v>+123,076923076923</v>
      </c>
      <c r="F4480" s="5">
        <f>'2020_1-2-4_Download'!M121</f>
        <v>123.07692307692308</v>
      </c>
    </row>
    <row r="4481" spans="1:6">
      <c r="A4481" s="5">
        <f>'2020_1-2-4_Download'!D122</f>
        <v>2012</v>
      </c>
      <c r="B4481" s="5" t="str">
        <f>'2020_1-2-4_Download'!C122</f>
        <v>Peine</v>
      </c>
      <c r="C4481" s="147" t="str">
        <f>'2020_1-2-4_Download'!$M$8</f>
        <v>Rumänien</v>
      </c>
      <c r="D4481" s="5" t="s">
        <v>181</v>
      </c>
      <c r="E4481" s="5" t="str">
        <f t="shared" si="25"/>
        <v>+81,25</v>
      </c>
      <c r="F4481" s="5">
        <f>'2020_1-2-4_Download'!M122</f>
        <v>81.25</v>
      </c>
    </row>
    <row r="4482" spans="1:6">
      <c r="A4482" s="5">
        <f>'2020_1-2-4_Download'!D123</f>
        <v>2012</v>
      </c>
      <c r="B4482" s="5" t="str">
        <f>'2020_1-2-4_Download'!C123</f>
        <v>Wolfenbüttel</v>
      </c>
      <c r="C4482" s="147" t="str">
        <f>'2020_1-2-4_Download'!$M$8</f>
        <v>Rumänien</v>
      </c>
      <c r="D4482" s="5" t="s">
        <v>181</v>
      </c>
      <c r="E4482" s="5" t="str">
        <f t="shared" si="25"/>
        <v>+137,5</v>
      </c>
      <c r="F4482" s="5">
        <f>'2020_1-2-4_Download'!M123</f>
        <v>137.5</v>
      </c>
    </row>
    <row r="4483" spans="1:6">
      <c r="A4483" s="5">
        <f>'2020_1-2-4_Download'!D124</f>
        <v>2012</v>
      </c>
      <c r="B4483" s="5" t="str">
        <f>'2020_1-2-4_Download'!C124</f>
        <v>Göttingen</v>
      </c>
      <c r="C4483" s="147" t="str">
        <f>'2020_1-2-4_Download'!$M$8</f>
        <v>Rumänien</v>
      </c>
      <c r="D4483" s="5" t="s">
        <v>181</v>
      </c>
      <c r="E4483" s="5" t="str">
        <f t="shared" si="25"/>
        <v>+54,7169811320755</v>
      </c>
      <c r="F4483" s="5">
        <f>'2020_1-2-4_Download'!M124</f>
        <v>54.716981132075475</v>
      </c>
    </row>
    <row r="4484" spans="1:6">
      <c r="A4484" s="5">
        <f>'2020_1-2-4_Download'!D125</f>
        <v>2012</v>
      </c>
      <c r="B4484" s="5" t="str">
        <f>'2020_1-2-4_Download'!C125</f>
        <v>Statistische Region Braunschweig</v>
      </c>
      <c r="C4484" s="147" t="str">
        <f>'2020_1-2-4_Download'!$M$8</f>
        <v>Rumänien</v>
      </c>
      <c r="D4484" s="5" t="s">
        <v>181</v>
      </c>
      <c r="E4484" s="5" t="str">
        <f t="shared" si="25"/>
        <v>+56,3118811881188</v>
      </c>
      <c r="F4484" s="5">
        <f>'2020_1-2-4_Download'!M125</f>
        <v>56.311881188118811</v>
      </c>
    </row>
    <row r="4485" spans="1:6">
      <c r="A4485" s="5">
        <f>'2020_1-2-4_Download'!D126</f>
        <v>2012</v>
      </c>
      <c r="B4485" s="5" t="str">
        <f>'2020_1-2-4_Download'!C126</f>
        <v>Hannover  Region</v>
      </c>
      <c r="C4485" s="147" t="str">
        <f>'2020_1-2-4_Download'!$M$8</f>
        <v>Rumänien</v>
      </c>
      <c r="D4485" s="5" t="s">
        <v>181</v>
      </c>
      <c r="E4485" s="5" t="str">
        <f t="shared" si="25"/>
        <v>+139,890710382514</v>
      </c>
      <c r="F4485" s="5">
        <f>'2020_1-2-4_Download'!M126</f>
        <v>139.89071038251367</v>
      </c>
    </row>
    <row r="4486" spans="1:6">
      <c r="A4486" s="5">
        <f>'2020_1-2-4_Download'!D127</f>
        <v>2012</v>
      </c>
      <c r="B4486" s="5" t="str">
        <f>'2020_1-2-4_Download'!C127</f>
        <v>dav. Hannover  Lhst.</v>
      </c>
      <c r="C4486" s="147" t="str">
        <f>'2020_1-2-4_Download'!$M$8</f>
        <v>Rumänien</v>
      </c>
      <c r="D4486" s="5" t="s">
        <v>181</v>
      </c>
      <c r="E4486" s="5" t="str">
        <f t="shared" si="25"/>
        <v>+263,283582089552</v>
      </c>
      <c r="F4486" s="5">
        <f>'2020_1-2-4_Download'!M127</f>
        <v>263.28358208955223</v>
      </c>
    </row>
    <row r="4487" spans="1:6">
      <c r="A4487" s="5">
        <f>'2020_1-2-4_Download'!D128</f>
        <v>2012</v>
      </c>
      <c r="B4487" s="5" t="str">
        <f>'2020_1-2-4_Download'!C128</f>
        <v>dav. Hannover  Umland</v>
      </c>
      <c r="C4487" s="147" t="str">
        <f>'2020_1-2-4_Download'!$M$8</f>
        <v>Rumänien</v>
      </c>
      <c r="D4487" s="5" t="s">
        <v>181</v>
      </c>
      <c r="E4487" s="5" t="str">
        <f t="shared" si="25"/>
        <v>+35,7682619647355</v>
      </c>
      <c r="F4487" s="5">
        <f>'2020_1-2-4_Download'!M128</f>
        <v>35.768261964735515</v>
      </c>
    </row>
    <row r="4488" spans="1:6">
      <c r="A4488" s="5">
        <f>'2020_1-2-4_Download'!D129</f>
        <v>2012</v>
      </c>
      <c r="B4488" s="5" t="str">
        <f>'2020_1-2-4_Download'!C129</f>
        <v>Diepholz</v>
      </c>
      <c r="C4488" s="147" t="str">
        <f>'2020_1-2-4_Download'!$M$8</f>
        <v>Rumänien</v>
      </c>
      <c r="D4488" s="5" t="s">
        <v>181</v>
      </c>
      <c r="E4488" s="5" t="str">
        <f t="shared" si="25"/>
        <v>+442,372881355932</v>
      </c>
      <c r="F4488" s="5">
        <f>'2020_1-2-4_Download'!M129</f>
        <v>442.37288135593218</v>
      </c>
    </row>
    <row r="4489" spans="1:6">
      <c r="A4489" s="5">
        <f>'2020_1-2-4_Download'!D130</f>
        <v>2012</v>
      </c>
      <c r="B4489" s="5" t="str">
        <f>'2020_1-2-4_Download'!C130</f>
        <v>Hameln-Pyrmont</v>
      </c>
      <c r="C4489" s="147" t="str">
        <f>'2020_1-2-4_Download'!$M$8</f>
        <v>Rumänien</v>
      </c>
      <c r="D4489" s="5" t="s">
        <v>181</v>
      </c>
      <c r="E4489" s="5" t="str">
        <f t="shared" si="25"/>
        <v>+241,818181818182</v>
      </c>
      <c r="F4489" s="5">
        <f>'2020_1-2-4_Download'!M130</f>
        <v>241.81818181818181</v>
      </c>
    </row>
    <row r="4490" spans="1:6">
      <c r="A4490" s="5">
        <f>'2020_1-2-4_Download'!D131</f>
        <v>2012</v>
      </c>
      <c r="B4490" s="5" t="str">
        <f>'2020_1-2-4_Download'!C131</f>
        <v>Hildesheim</v>
      </c>
      <c r="C4490" s="147" t="str">
        <f>'2020_1-2-4_Download'!$M$8</f>
        <v>Rumänien</v>
      </c>
      <c r="D4490" s="5" t="s">
        <v>181</v>
      </c>
      <c r="E4490" s="5" t="str">
        <f t="shared" si="25"/>
        <v>+70,7692307692308</v>
      </c>
      <c r="F4490" s="5">
        <f>'2020_1-2-4_Download'!M131</f>
        <v>70.769230769230774</v>
      </c>
    </row>
    <row r="4491" spans="1:6">
      <c r="A4491" s="5">
        <f>'2020_1-2-4_Download'!D132</f>
        <v>2012</v>
      </c>
      <c r="B4491" s="5" t="str">
        <f>'2020_1-2-4_Download'!C132</f>
        <v>Holzminden</v>
      </c>
      <c r="C4491" s="147" t="str">
        <f>'2020_1-2-4_Download'!$M$8</f>
        <v>Rumänien</v>
      </c>
      <c r="D4491" s="5" t="s">
        <v>181</v>
      </c>
      <c r="E4491" s="5" t="str">
        <f t="shared" si="25"/>
        <v>+92,8571428571429</v>
      </c>
      <c r="F4491" s="5">
        <f>'2020_1-2-4_Download'!M132</f>
        <v>92.857142857142861</v>
      </c>
    </row>
    <row r="4492" spans="1:6">
      <c r="A4492" s="5">
        <f>'2020_1-2-4_Download'!D133</f>
        <v>2012</v>
      </c>
      <c r="B4492" s="5" t="str">
        <f>'2020_1-2-4_Download'!C133</f>
        <v>Nienburg (Weser)</v>
      </c>
      <c r="C4492" s="147" t="str">
        <f>'2020_1-2-4_Download'!$M$8</f>
        <v>Rumänien</v>
      </c>
      <c r="D4492" s="5" t="s">
        <v>181</v>
      </c>
      <c r="E4492" s="5" t="str">
        <f t="shared" si="25"/>
        <v>+384,848484848485</v>
      </c>
      <c r="F4492" s="5">
        <f>'2020_1-2-4_Download'!M133</f>
        <v>384.84848484848487</v>
      </c>
    </row>
    <row r="4493" spans="1:6">
      <c r="A4493" s="5">
        <f>'2020_1-2-4_Download'!D134</f>
        <v>2012</v>
      </c>
      <c r="B4493" s="5" t="str">
        <f>'2020_1-2-4_Download'!C134</f>
        <v>Schaumburg</v>
      </c>
      <c r="C4493" s="147" t="str">
        <f>'2020_1-2-4_Download'!$M$8</f>
        <v>Rumänien</v>
      </c>
      <c r="D4493" s="5" t="s">
        <v>181</v>
      </c>
      <c r="E4493" s="5" t="str">
        <f t="shared" si="25"/>
        <v>+40,6779661016949</v>
      </c>
      <c r="F4493" s="5">
        <f>'2020_1-2-4_Download'!M134</f>
        <v>40.677966101694913</v>
      </c>
    </row>
    <row r="4494" spans="1:6">
      <c r="A4494" s="5">
        <f>'2020_1-2-4_Download'!D135</f>
        <v>2012</v>
      </c>
      <c r="B4494" s="5" t="str">
        <f>'2020_1-2-4_Download'!C135</f>
        <v>Statistische Region Hannover</v>
      </c>
      <c r="C4494" s="147" t="str">
        <f>'2020_1-2-4_Download'!$M$8</f>
        <v>Rumänien</v>
      </c>
      <c r="D4494" s="5" t="s">
        <v>181</v>
      </c>
      <c r="E4494" s="5" t="str">
        <f t="shared" si="25"/>
        <v>+154,713493530499</v>
      </c>
      <c r="F4494" s="5">
        <f>'2020_1-2-4_Download'!M135</f>
        <v>154.71349353049908</v>
      </c>
    </row>
    <row r="4495" spans="1:6">
      <c r="A4495" s="5">
        <f>'2020_1-2-4_Download'!D136</f>
        <v>2012</v>
      </c>
      <c r="B4495" s="5" t="str">
        <f>'2020_1-2-4_Download'!C136</f>
        <v>Celle</v>
      </c>
      <c r="C4495" s="147" t="str">
        <f>'2020_1-2-4_Download'!$M$8</f>
        <v>Rumänien</v>
      </c>
      <c r="D4495" s="5" t="s">
        <v>181</v>
      </c>
      <c r="E4495" s="5" t="str">
        <f t="shared" si="25"/>
        <v>+90,6666666666667</v>
      </c>
      <c r="F4495" s="5">
        <f>'2020_1-2-4_Download'!M136</f>
        <v>90.666666666666671</v>
      </c>
    </row>
    <row r="4496" spans="1:6">
      <c r="A4496" s="5">
        <f>'2020_1-2-4_Download'!D137</f>
        <v>2012</v>
      </c>
      <c r="B4496" s="5" t="str">
        <f>'2020_1-2-4_Download'!C137</f>
        <v>Cuxhaven</v>
      </c>
      <c r="C4496" s="147" t="str">
        <f>'2020_1-2-4_Download'!$M$8</f>
        <v>Rumänien</v>
      </c>
      <c r="D4496" s="5" t="s">
        <v>181</v>
      </c>
      <c r="E4496" s="5" t="str">
        <f t="shared" si="25"/>
        <v>+56,4102564102564</v>
      </c>
      <c r="F4496" s="5">
        <f>'2020_1-2-4_Download'!M137</f>
        <v>56.410256410256409</v>
      </c>
    </row>
    <row r="4497" spans="1:6">
      <c r="A4497" s="5">
        <f>'2020_1-2-4_Download'!D138</f>
        <v>2012</v>
      </c>
      <c r="B4497" s="5" t="str">
        <f>'2020_1-2-4_Download'!C138</f>
        <v>Harburg</v>
      </c>
      <c r="C4497" s="147" t="str">
        <f>'2020_1-2-4_Download'!$M$8</f>
        <v>Rumänien</v>
      </c>
      <c r="D4497" s="5" t="s">
        <v>181</v>
      </c>
      <c r="E4497" s="5" t="str">
        <f t="shared" si="25"/>
        <v>+71,4285714285714</v>
      </c>
      <c r="F4497" s="5">
        <f>'2020_1-2-4_Download'!M138</f>
        <v>71.428571428571431</v>
      </c>
    </row>
    <row r="4498" spans="1:6">
      <c r="A4498" s="5">
        <f>'2020_1-2-4_Download'!D139</f>
        <v>2012</v>
      </c>
      <c r="B4498" s="5" t="str">
        <f>'2020_1-2-4_Download'!C139</f>
        <v>Lüchow-Dannenberg</v>
      </c>
      <c r="C4498" s="147" t="str">
        <f>'2020_1-2-4_Download'!$M$8</f>
        <v>Rumänien</v>
      </c>
      <c r="D4498" s="5" t="s">
        <v>181</v>
      </c>
      <c r="E4498" s="5" t="str">
        <f t="shared" si="25"/>
        <v>+1225</v>
      </c>
      <c r="F4498" s="5">
        <f>'2020_1-2-4_Download'!M139</f>
        <v>1225</v>
      </c>
    </row>
    <row r="4499" spans="1:6">
      <c r="A4499" s="5">
        <f>'2020_1-2-4_Download'!D140</f>
        <v>2012</v>
      </c>
      <c r="B4499" s="5" t="str">
        <f>'2020_1-2-4_Download'!C140</f>
        <v>Lüneburg</v>
      </c>
      <c r="C4499" s="147" t="str">
        <f>'2020_1-2-4_Download'!$M$8</f>
        <v>Rumänien</v>
      </c>
      <c r="D4499" s="5" t="s">
        <v>181</v>
      </c>
      <c r="E4499" s="5" t="str">
        <f t="shared" si="25"/>
        <v>+248,648648648649</v>
      </c>
      <c r="F4499" s="5">
        <f>'2020_1-2-4_Download'!M140</f>
        <v>248.64864864864865</v>
      </c>
    </row>
    <row r="4500" spans="1:6">
      <c r="A4500" s="5">
        <f>'2020_1-2-4_Download'!D141</f>
        <v>2012</v>
      </c>
      <c r="B4500" s="5" t="str">
        <f>'2020_1-2-4_Download'!C141</f>
        <v>Osterholz</v>
      </c>
      <c r="C4500" s="147" t="str">
        <f>'2020_1-2-4_Download'!$M$8</f>
        <v>Rumänien</v>
      </c>
      <c r="D4500" s="5" t="s">
        <v>181</v>
      </c>
      <c r="E4500" s="5" t="str">
        <f t="shared" si="25"/>
        <v>+118,75</v>
      </c>
      <c r="F4500" s="5">
        <f>'2020_1-2-4_Download'!M141</f>
        <v>118.75</v>
      </c>
    </row>
    <row r="4501" spans="1:6">
      <c r="A4501" s="5">
        <f>'2020_1-2-4_Download'!D142</f>
        <v>2012</v>
      </c>
      <c r="B4501" s="5" t="str">
        <f>'2020_1-2-4_Download'!C142</f>
        <v>Rotenburg (Wümme)</v>
      </c>
      <c r="C4501" s="147" t="str">
        <f>'2020_1-2-4_Download'!$M$8</f>
        <v>Rumänien</v>
      </c>
      <c r="D4501" s="5" t="s">
        <v>181</v>
      </c>
      <c r="E4501" s="5" t="str">
        <f t="shared" si="25"/>
        <v>+232,142857142857</v>
      </c>
      <c r="F4501" s="5">
        <f>'2020_1-2-4_Download'!M142</f>
        <v>232.14285714285714</v>
      </c>
    </row>
    <row r="4502" spans="1:6">
      <c r="A4502" s="5">
        <f>'2020_1-2-4_Download'!D143</f>
        <v>2012</v>
      </c>
      <c r="B4502" s="5" t="str">
        <f>'2020_1-2-4_Download'!C143</f>
        <v>Heidekreis</v>
      </c>
      <c r="C4502" s="147" t="str">
        <f>'2020_1-2-4_Download'!$M$8</f>
        <v>Rumänien</v>
      </c>
      <c r="D4502" s="5" t="s">
        <v>181</v>
      </c>
      <c r="E4502" s="5" t="str">
        <f t="shared" si="25"/>
        <v>+109,756097560976</v>
      </c>
      <c r="F4502" s="5">
        <f>'2020_1-2-4_Download'!M143</f>
        <v>109.7560975609756</v>
      </c>
    </row>
    <row r="4503" spans="1:6">
      <c r="A4503" s="5">
        <f>'2020_1-2-4_Download'!D144</f>
        <v>2012</v>
      </c>
      <c r="B4503" s="5" t="str">
        <f>'2020_1-2-4_Download'!C144</f>
        <v>Stade</v>
      </c>
      <c r="C4503" s="147" t="str">
        <f>'2020_1-2-4_Download'!$M$8</f>
        <v>Rumänien</v>
      </c>
      <c r="D4503" s="5" t="s">
        <v>181</v>
      </c>
      <c r="E4503" s="5" t="str">
        <f t="shared" si="25"/>
        <v>+130,588235294118</v>
      </c>
      <c r="F4503" s="5">
        <f>'2020_1-2-4_Download'!M144</f>
        <v>130.58823529411765</v>
      </c>
    </row>
    <row r="4504" spans="1:6">
      <c r="A4504" s="5">
        <f>'2020_1-2-4_Download'!D145</f>
        <v>2012</v>
      </c>
      <c r="B4504" s="5" t="str">
        <f>'2020_1-2-4_Download'!C145</f>
        <v>Uelzen</v>
      </c>
      <c r="C4504" s="147" t="str">
        <f>'2020_1-2-4_Download'!$M$8</f>
        <v>Rumänien</v>
      </c>
      <c r="D4504" s="5" t="s">
        <v>181</v>
      </c>
      <c r="E4504" s="5" t="str">
        <f t="shared" si="25"/>
        <v>+190,909090909091</v>
      </c>
      <c r="F4504" s="5">
        <f>'2020_1-2-4_Download'!M145</f>
        <v>190.90909090909091</v>
      </c>
    </row>
    <row r="4505" spans="1:6">
      <c r="A4505" s="5">
        <f>'2020_1-2-4_Download'!D146</f>
        <v>2012</v>
      </c>
      <c r="B4505" s="5" t="str">
        <f>'2020_1-2-4_Download'!C146</f>
        <v>Verden</v>
      </c>
      <c r="C4505" s="147" t="str">
        <f>'2020_1-2-4_Download'!$M$8</f>
        <v>Rumänien</v>
      </c>
      <c r="D4505" s="5" t="s">
        <v>181</v>
      </c>
      <c r="E4505" s="5" t="str">
        <f t="shared" si="25"/>
        <v>+171,428571428571</v>
      </c>
      <c r="F4505" s="5">
        <f>'2020_1-2-4_Download'!M146</f>
        <v>171.42857142857142</v>
      </c>
    </row>
    <row r="4506" spans="1:6">
      <c r="A4506" s="5">
        <f>'2020_1-2-4_Download'!D147</f>
        <v>2012</v>
      </c>
      <c r="B4506" s="5" t="str">
        <f>'2020_1-2-4_Download'!C147</f>
        <v>Statistische Region Lüneburg</v>
      </c>
      <c r="C4506" s="147" t="str">
        <f>'2020_1-2-4_Download'!$M$8</f>
        <v>Rumänien</v>
      </c>
      <c r="D4506" s="5" t="s">
        <v>181</v>
      </c>
      <c r="E4506" s="5" t="str">
        <f t="shared" si="25"/>
        <v>+142,805100182149</v>
      </c>
      <c r="F4506" s="5">
        <f>'2020_1-2-4_Download'!M147</f>
        <v>142.80510018214937</v>
      </c>
    </row>
    <row r="4507" spans="1:6">
      <c r="A4507" s="5">
        <f>'2020_1-2-4_Download'!D148</f>
        <v>2012</v>
      </c>
      <c r="B4507" s="5" t="str">
        <f>'2020_1-2-4_Download'!C148</f>
        <v>Delmenhorst  Stadt</v>
      </c>
      <c r="C4507" s="147" t="str">
        <f>'2020_1-2-4_Download'!$M$8</f>
        <v>Rumänien</v>
      </c>
      <c r="D4507" s="5" t="s">
        <v>181</v>
      </c>
      <c r="E4507" s="5" t="str">
        <f t="shared" si="25"/>
        <v>+230,769230769231</v>
      </c>
      <c r="F4507" s="5">
        <f>'2020_1-2-4_Download'!M148</f>
        <v>230.76923076923077</v>
      </c>
    </row>
    <row r="4508" spans="1:6">
      <c r="A4508" s="5">
        <f>'2020_1-2-4_Download'!D149</f>
        <v>2012</v>
      </c>
      <c r="B4508" s="5" t="str">
        <f>'2020_1-2-4_Download'!C149</f>
        <v>Emden  Stadt</v>
      </c>
      <c r="C4508" s="147" t="str">
        <f>'2020_1-2-4_Download'!$M$8</f>
        <v>Rumänien</v>
      </c>
      <c r="D4508" s="5" t="s">
        <v>181</v>
      </c>
      <c r="E4508" s="5" t="str">
        <f t="shared" si="25"/>
        <v>+161,538461538462</v>
      </c>
      <c r="F4508" s="5">
        <f>'2020_1-2-4_Download'!M149</f>
        <v>161.53846153846155</v>
      </c>
    </row>
    <row r="4509" spans="1:6">
      <c r="A4509" s="5">
        <f>'2020_1-2-4_Download'!D150</f>
        <v>2012</v>
      </c>
      <c r="B4509" s="5" t="str">
        <f>'2020_1-2-4_Download'!C150</f>
        <v>Oldenburg(Oldb)  Stadt</v>
      </c>
      <c r="C4509" s="147" t="str">
        <f>'2020_1-2-4_Download'!$M$8</f>
        <v>Rumänien</v>
      </c>
      <c r="D4509" s="5" t="s">
        <v>181</v>
      </c>
      <c r="E4509" s="5" t="str">
        <f t="shared" si="25"/>
        <v>+73,0434782608696</v>
      </c>
      <c r="F4509" s="5">
        <f>'2020_1-2-4_Download'!M150</f>
        <v>73.043478260869563</v>
      </c>
    </row>
    <row r="4510" spans="1:6">
      <c r="A4510" s="5">
        <f>'2020_1-2-4_Download'!D151</f>
        <v>2012</v>
      </c>
      <c r="B4510" s="5" t="str">
        <f>'2020_1-2-4_Download'!C151</f>
        <v>Osnabrück  Stadt</v>
      </c>
      <c r="C4510" s="147" t="str">
        <f>'2020_1-2-4_Download'!$M$8</f>
        <v>Rumänien</v>
      </c>
      <c r="D4510" s="5" t="s">
        <v>181</v>
      </c>
      <c r="E4510" s="5" t="str">
        <f t="shared" si="25"/>
        <v>+603,389830508475</v>
      </c>
      <c r="F4510" s="5">
        <f>'2020_1-2-4_Download'!M151</f>
        <v>603.38983050847457</v>
      </c>
    </row>
    <row r="4511" spans="1:6">
      <c r="A4511" s="5">
        <f>'2020_1-2-4_Download'!D152</f>
        <v>2012</v>
      </c>
      <c r="B4511" s="5" t="str">
        <f>'2020_1-2-4_Download'!C152</f>
        <v>Wilhelmshaven  Stadt</v>
      </c>
      <c r="C4511" s="147" t="str">
        <f>'2020_1-2-4_Download'!$M$8</f>
        <v>Rumänien</v>
      </c>
      <c r="D4511" s="5" t="s">
        <v>181</v>
      </c>
      <c r="E4511" s="5" t="str">
        <f t="shared" si="25"/>
        <v>+553,333333333333</v>
      </c>
      <c r="F4511" s="5">
        <f>'2020_1-2-4_Download'!M152</f>
        <v>553.33333333333337</v>
      </c>
    </row>
    <row r="4512" spans="1:6">
      <c r="A4512" s="5">
        <f>'2020_1-2-4_Download'!D153</f>
        <v>2012</v>
      </c>
      <c r="B4512" s="5" t="str">
        <f>'2020_1-2-4_Download'!C153</f>
        <v>Ammerland</v>
      </c>
      <c r="C4512" s="147" t="str">
        <f>'2020_1-2-4_Download'!$M$8</f>
        <v>Rumänien</v>
      </c>
      <c r="D4512" s="5" t="s">
        <v>181</v>
      </c>
      <c r="E4512" s="5" t="str">
        <f t="shared" si="25"/>
        <v>+444</v>
      </c>
      <c r="F4512" s="5">
        <f>'2020_1-2-4_Download'!M153</f>
        <v>444</v>
      </c>
    </row>
    <row r="4513" spans="1:6">
      <c r="A4513" s="5">
        <f>'2020_1-2-4_Download'!D154</f>
        <v>2012</v>
      </c>
      <c r="B4513" s="5" t="str">
        <f>'2020_1-2-4_Download'!C154</f>
        <v>Aurich</v>
      </c>
      <c r="C4513" s="147" t="str">
        <f>'2020_1-2-4_Download'!$M$8</f>
        <v>Rumänien</v>
      </c>
      <c r="D4513" s="5" t="s">
        <v>181</v>
      </c>
      <c r="E4513" s="5" t="str">
        <f t="shared" si="25"/>
        <v>+225,806451612903</v>
      </c>
      <c r="F4513" s="5">
        <f>'2020_1-2-4_Download'!M154</f>
        <v>225.80645161290323</v>
      </c>
    </row>
    <row r="4514" spans="1:6">
      <c r="A4514" s="5">
        <f>'2020_1-2-4_Download'!D155</f>
        <v>2012</v>
      </c>
      <c r="B4514" s="5" t="str">
        <f>'2020_1-2-4_Download'!C155</f>
        <v>Cloppenburg</v>
      </c>
      <c r="C4514" s="147" t="str">
        <f>'2020_1-2-4_Download'!$M$8</f>
        <v>Rumänien</v>
      </c>
      <c r="D4514" s="5" t="s">
        <v>181</v>
      </c>
      <c r="E4514" s="5" t="str">
        <f t="shared" si="25"/>
        <v>+3997,05882352941</v>
      </c>
      <c r="F4514" s="5">
        <f>'2020_1-2-4_Download'!M155</f>
        <v>3997.0588235294117</v>
      </c>
    </row>
    <row r="4515" spans="1:6">
      <c r="A4515" s="5">
        <f>'2020_1-2-4_Download'!D156</f>
        <v>2012</v>
      </c>
      <c r="B4515" s="5" t="str">
        <f>'2020_1-2-4_Download'!C156</f>
        <v>Emsland</v>
      </c>
      <c r="C4515" s="147" t="str">
        <f>'2020_1-2-4_Download'!$M$8</f>
        <v>Rumänien</v>
      </c>
      <c r="D4515" s="5" t="s">
        <v>181</v>
      </c>
      <c r="E4515" s="5" t="str">
        <f t="shared" si="25"/>
        <v>+1756,57894736842</v>
      </c>
      <c r="F4515" s="5">
        <f>'2020_1-2-4_Download'!M156</f>
        <v>1756.578947368421</v>
      </c>
    </row>
    <row r="4516" spans="1:6">
      <c r="A4516" s="5">
        <f>'2020_1-2-4_Download'!D157</f>
        <v>2012</v>
      </c>
      <c r="B4516" s="5" t="str">
        <f>'2020_1-2-4_Download'!C157</f>
        <v>Friesland</v>
      </c>
      <c r="C4516" s="147" t="str">
        <f>'2020_1-2-4_Download'!$M$8</f>
        <v>Rumänien</v>
      </c>
      <c r="D4516" s="5" t="s">
        <v>181</v>
      </c>
      <c r="E4516" s="5" t="str">
        <f t="shared" si="25"/>
        <v>+104,347826086957</v>
      </c>
      <c r="F4516" s="5">
        <f>'2020_1-2-4_Download'!M157</f>
        <v>104.34782608695652</v>
      </c>
    </row>
    <row r="4517" spans="1:6">
      <c r="A4517" s="5">
        <f>'2020_1-2-4_Download'!D158</f>
        <v>2012</v>
      </c>
      <c r="B4517" s="5" t="str">
        <f>'2020_1-2-4_Download'!C158</f>
        <v>Grafschaft Bentheim</v>
      </c>
      <c r="C4517" s="147" t="str">
        <f>'2020_1-2-4_Download'!$M$8</f>
        <v>Rumänien</v>
      </c>
      <c r="D4517" s="5" t="s">
        <v>181</v>
      </c>
      <c r="E4517" s="5" t="str">
        <f t="shared" si="25"/>
        <v>+435,135135135135</v>
      </c>
      <c r="F4517" s="5">
        <f>'2020_1-2-4_Download'!M158</f>
        <v>435.13513513513516</v>
      </c>
    </row>
    <row r="4518" spans="1:6">
      <c r="A4518" s="5">
        <f>'2020_1-2-4_Download'!D159</f>
        <v>2012</v>
      </c>
      <c r="B4518" s="5" t="str">
        <f>'2020_1-2-4_Download'!C159</f>
        <v>Leer</v>
      </c>
      <c r="C4518" s="147" t="str">
        <f>'2020_1-2-4_Download'!$M$8</f>
        <v>Rumänien</v>
      </c>
      <c r="D4518" s="5" t="s">
        <v>181</v>
      </c>
      <c r="E4518" s="5" t="str">
        <f t="shared" si="25"/>
        <v>+123,770491803279</v>
      </c>
      <c r="F4518" s="5">
        <f>'2020_1-2-4_Download'!M159</f>
        <v>123.77049180327869</v>
      </c>
    </row>
    <row r="4519" spans="1:6">
      <c r="A4519" s="5">
        <f>'2020_1-2-4_Download'!D160</f>
        <v>2012</v>
      </c>
      <c r="B4519" s="5" t="str">
        <f>'2020_1-2-4_Download'!C160</f>
        <v>Oldenburg</v>
      </c>
      <c r="C4519" s="147" t="str">
        <f>'2020_1-2-4_Download'!$M$8</f>
        <v>Rumänien</v>
      </c>
      <c r="D4519" s="5" t="s">
        <v>181</v>
      </c>
      <c r="E4519" s="5" t="str">
        <f t="shared" si="25"/>
        <v>+1038,88888888889</v>
      </c>
      <c r="F4519" s="5">
        <f>'2020_1-2-4_Download'!M160</f>
        <v>1038.8888888888889</v>
      </c>
    </row>
    <row r="4520" spans="1:6">
      <c r="A4520" s="5">
        <f>'2020_1-2-4_Download'!D161</f>
        <v>2012</v>
      </c>
      <c r="B4520" s="5" t="str">
        <f>'2020_1-2-4_Download'!C161</f>
        <v>Osnabrück</v>
      </c>
      <c r="C4520" s="147" t="str">
        <f>'2020_1-2-4_Download'!$M$8</f>
        <v>Rumänien</v>
      </c>
      <c r="D4520" s="5" t="s">
        <v>181</v>
      </c>
      <c r="E4520" s="5" t="str">
        <f t="shared" si="25"/>
        <v>+727,480916030534</v>
      </c>
      <c r="F4520" s="5">
        <f>'2020_1-2-4_Download'!M161</f>
        <v>727.48091603053433</v>
      </c>
    </row>
    <row r="4521" spans="1:6">
      <c r="A4521" s="5">
        <f>'2020_1-2-4_Download'!D162</f>
        <v>2012</v>
      </c>
      <c r="B4521" s="5" t="str">
        <f>'2020_1-2-4_Download'!C162</f>
        <v>Vechta</v>
      </c>
      <c r="C4521" s="147" t="str">
        <f>'2020_1-2-4_Download'!$M$8</f>
        <v>Rumänien</v>
      </c>
      <c r="D4521" s="5" t="s">
        <v>181</v>
      </c>
      <c r="E4521" s="5" t="str">
        <f t="shared" si="25"/>
        <v>+794,186046511628</v>
      </c>
      <c r="F4521" s="5">
        <f>'2020_1-2-4_Download'!M162</f>
        <v>794.18604651162786</v>
      </c>
    </row>
    <row r="4522" spans="1:6">
      <c r="A4522" s="5">
        <f>'2020_1-2-4_Download'!D163</f>
        <v>2012</v>
      </c>
      <c r="B4522" s="5" t="str">
        <f>'2020_1-2-4_Download'!C163</f>
        <v>Wesermarsch</v>
      </c>
      <c r="C4522" s="147" t="str">
        <f>'2020_1-2-4_Download'!$M$8</f>
        <v>Rumänien</v>
      </c>
      <c r="D4522" s="5" t="s">
        <v>181</v>
      </c>
      <c r="E4522" s="5" t="str">
        <f t="shared" si="25"/>
        <v>+57,5</v>
      </c>
      <c r="F4522" s="5">
        <f>'2020_1-2-4_Download'!M163</f>
        <v>57.5</v>
      </c>
    </row>
    <row r="4523" spans="1:6">
      <c r="A4523" s="5">
        <f>'2020_1-2-4_Download'!D164</f>
        <v>2012</v>
      </c>
      <c r="B4523" s="5" t="str">
        <f>'2020_1-2-4_Download'!C164</f>
        <v>Wittmund</v>
      </c>
      <c r="C4523" s="147" t="str">
        <f>'2020_1-2-4_Download'!$M$8</f>
        <v>Rumänien</v>
      </c>
      <c r="D4523" s="5" t="s">
        <v>181</v>
      </c>
      <c r="E4523" s="5" t="str">
        <f t="shared" si="25"/>
        <v>+362,5</v>
      </c>
      <c r="F4523" s="5">
        <f>'2020_1-2-4_Download'!M164</f>
        <v>362.5</v>
      </c>
    </row>
    <row r="4524" spans="1:6">
      <c r="A4524" s="5">
        <f>'2020_1-2-4_Download'!D165</f>
        <v>2012</v>
      </c>
      <c r="B4524" s="5" t="str">
        <f>'2020_1-2-4_Download'!C165</f>
        <v>Statistische Region Weser-Ems</v>
      </c>
      <c r="C4524" s="147" t="str">
        <f>'2020_1-2-4_Download'!$M$8</f>
        <v>Rumänien</v>
      </c>
      <c r="D4524" s="5" t="s">
        <v>181</v>
      </c>
      <c r="E4524" s="5" t="str">
        <f t="shared" si="25"/>
        <v>+630,116648992577</v>
      </c>
      <c r="F4524" s="5">
        <f>'2020_1-2-4_Download'!M165</f>
        <v>630.11664899257687</v>
      </c>
    </row>
    <row r="4525" spans="1:6">
      <c r="A4525" s="5">
        <f>'2020_1-2-4_Download'!D166</f>
        <v>2012</v>
      </c>
      <c r="B4525" s="5" t="str">
        <f>'2020_1-2-4_Download'!C166</f>
        <v>Niedersachsen</v>
      </c>
      <c r="C4525" s="147" t="str">
        <f>'2020_1-2-4_Download'!$M$8</f>
        <v>Rumänien</v>
      </c>
      <c r="D4525" s="5" t="s">
        <v>181</v>
      </c>
      <c r="E4525" s="5" t="str">
        <f t="shared" si="25"/>
        <v>+261,827321111768</v>
      </c>
      <c r="F4525" s="5">
        <f>'2020_1-2-4_Download'!M166</f>
        <v>261.82732111176819</v>
      </c>
    </row>
    <row r="4526" spans="1:6">
      <c r="A4526" s="5">
        <f>'2020_1-2-4_Download'!D167</f>
        <v>2013</v>
      </c>
      <c r="B4526" s="5" t="str">
        <f>'2020_1-2-4_Download'!C167</f>
        <v>Braunschweig  Stadt</v>
      </c>
      <c r="C4526" s="147" t="str">
        <f>'2020_1-2-4_Download'!$M$8</f>
        <v>Rumänien</v>
      </c>
      <c r="D4526" s="5" t="s">
        <v>181</v>
      </c>
      <c r="E4526" s="5" t="str">
        <f t="shared" si="25"/>
        <v>+13,0252100840336</v>
      </c>
      <c r="F4526" s="5">
        <f>'2020_1-2-4_Download'!M167</f>
        <v>13.025210084033613</v>
      </c>
    </row>
    <row r="4527" spans="1:6">
      <c r="A4527" s="5">
        <f>'2020_1-2-4_Download'!D168</f>
        <v>2013</v>
      </c>
      <c r="B4527" s="5" t="str">
        <f>'2020_1-2-4_Download'!C168</f>
        <v>Salzgitter  Stadt</v>
      </c>
      <c r="C4527" s="147" t="str">
        <f>'2020_1-2-4_Download'!$M$8</f>
        <v>Rumänien</v>
      </c>
      <c r="D4527" s="5" t="s">
        <v>181</v>
      </c>
      <c r="E4527" s="5" t="str">
        <f t="shared" ref="E4527:E4590" si="26">IF(F4527&gt;0,"+"&amp;F4527,F4527)</f>
        <v>+102,5</v>
      </c>
      <c r="F4527" s="5">
        <f>'2020_1-2-4_Download'!M168</f>
        <v>102.5</v>
      </c>
    </row>
    <row r="4528" spans="1:6">
      <c r="A4528" s="5">
        <f>'2020_1-2-4_Download'!D169</f>
        <v>2013</v>
      </c>
      <c r="B4528" s="5" t="str">
        <f>'2020_1-2-4_Download'!C169</f>
        <v>Wolfsburg  Stadt</v>
      </c>
      <c r="C4528" s="147" t="str">
        <f>'2020_1-2-4_Download'!$M$8</f>
        <v>Rumänien</v>
      </c>
      <c r="D4528" s="5" t="s">
        <v>181</v>
      </c>
      <c r="E4528" s="5" t="str">
        <f t="shared" si="26"/>
        <v>+107,692307692308</v>
      </c>
      <c r="F4528" s="5">
        <f>'2020_1-2-4_Download'!M169</f>
        <v>107.69230769230769</v>
      </c>
    </row>
    <row r="4529" spans="1:6">
      <c r="A4529" s="5">
        <f>'2020_1-2-4_Download'!D170</f>
        <v>2013</v>
      </c>
      <c r="B4529" s="5" t="str">
        <f>'2020_1-2-4_Download'!C170</f>
        <v>Gifhorn</v>
      </c>
      <c r="C4529" s="147" t="str">
        <f>'2020_1-2-4_Download'!$M$8</f>
        <v>Rumänien</v>
      </c>
      <c r="D4529" s="5" t="s">
        <v>181</v>
      </c>
      <c r="E4529" s="5" t="str">
        <f t="shared" si="26"/>
        <v>+140,740740740741</v>
      </c>
      <c r="F4529" s="5">
        <f>'2020_1-2-4_Download'!M170</f>
        <v>140.74074074074073</v>
      </c>
    </row>
    <row r="4530" spans="1:6">
      <c r="A4530" s="5">
        <f>'2020_1-2-4_Download'!D171</f>
        <v>2013</v>
      </c>
      <c r="B4530" s="5" t="str">
        <f>'2020_1-2-4_Download'!C171</f>
        <v>Goslar</v>
      </c>
      <c r="C4530" s="147" t="str">
        <f>'2020_1-2-4_Download'!$M$8</f>
        <v>Rumänien</v>
      </c>
      <c r="D4530" s="5" t="s">
        <v>181</v>
      </c>
      <c r="E4530" s="5" t="str">
        <f t="shared" si="26"/>
        <v>+171,739130434783</v>
      </c>
      <c r="F4530" s="5">
        <f>'2020_1-2-4_Download'!M171</f>
        <v>171.7391304347826</v>
      </c>
    </row>
    <row r="4531" spans="1:6">
      <c r="A4531" s="5">
        <f>'2020_1-2-4_Download'!D172</f>
        <v>2013</v>
      </c>
      <c r="B4531" s="5" t="str">
        <f>'2020_1-2-4_Download'!C172</f>
        <v>Helmstedt</v>
      </c>
      <c r="C4531" s="147" t="str">
        <f>'2020_1-2-4_Download'!$M$8</f>
        <v>Rumänien</v>
      </c>
      <c r="D4531" s="5" t="s">
        <v>181</v>
      </c>
      <c r="E4531" s="5" t="str">
        <f t="shared" si="26"/>
        <v>+255,555555555556</v>
      </c>
      <c r="F4531" s="5">
        <f>'2020_1-2-4_Download'!M172</f>
        <v>255.55555555555554</v>
      </c>
    </row>
    <row r="4532" spans="1:6">
      <c r="A4532" s="5">
        <f>'2020_1-2-4_Download'!D173</f>
        <v>2013</v>
      </c>
      <c r="B4532" s="5" t="str">
        <f>'2020_1-2-4_Download'!C173</f>
        <v>Northeim</v>
      </c>
      <c r="C4532" s="147" t="str">
        <f>'2020_1-2-4_Download'!$M$8</f>
        <v>Rumänien</v>
      </c>
      <c r="D4532" s="5" t="s">
        <v>181</v>
      </c>
      <c r="E4532" s="5" t="str">
        <f t="shared" si="26"/>
        <v>+284,615384615385</v>
      </c>
      <c r="F4532" s="5">
        <f>'2020_1-2-4_Download'!M173</f>
        <v>284.61538461538464</v>
      </c>
    </row>
    <row r="4533" spans="1:6">
      <c r="A4533" s="5">
        <f>'2020_1-2-4_Download'!D174</f>
        <v>2013</v>
      </c>
      <c r="B4533" s="5" t="str">
        <f>'2020_1-2-4_Download'!C174</f>
        <v>Peine</v>
      </c>
      <c r="C4533" s="147" t="str">
        <f>'2020_1-2-4_Download'!$M$8</f>
        <v>Rumänien</v>
      </c>
      <c r="D4533" s="5" t="s">
        <v>181</v>
      </c>
      <c r="E4533" s="5" t="str">
        <f t="shared" si="26"/>
        <v>+140,625</v>
      </c>
      <c r="F4533" s="5">
        <f>'2020_1-2-4_Download'!M174</f>
        <v>140.625</v>
      </c>
    </row>
    <row r="4534" spans="1:6">
      <c r="A4534" s="5">
        <f>'2020_1-2-4_Download'!D175</f>
        <v>2013</v>
      </c>
      <c r="B4534" s="5" t="str">
        <f>'2020_1-2-4_Download'!C175</f>
        <v>Wolfenbüttel</v>
      </c>
      <c r="C4534" s="147" t="str">
        <f>'2020_1-2-4_Download'!$M$8</f>
        <v>Rumänien</v>
      </c>
      <c r="D4534" s="5" t="s">
        <v>181</v>
      </c>
      <c r="E4534" s="5" t="str">
        <f t="shared" si="26"/>
        <v>+245,833333333333</v>
      </c>
      <c r="F4534" s="5">
        <f>'2020_1-2-4_Download'!M175</f>
        <v>245.83333333333334</v>
      </c>
    </row>
    <row r="4535" spans="1:6">
      <c r="A4535" s="5">
        <f>'2020_1-2-4_Download'!D176</f>
        <v>2013</v>
      </c>
      <c r="B4535" s="5" t="str">
        <f>'2020_1-2-4_Download'!C176</f>
        <v>Göttingen</v>
      </c>
      <c r="C4535" s="147" t="str">
        <f>'2020_1-2-4_Download'!$M$8</f>
        <v>Rumänien</v>
      </c>
      <c r="D4535" s="5" t="s">
        <v>181</v>
      </c>
      <c r="E4535" s="5" t="str">
        <f t="shared" si="26"/>
        <v>+75,4716981132076</v>
      </c>
      <c r="F4535" s="5">
        <f>'2020_1-2-4_Download'!M176</f>
        <v>75.471698113207552</v>
      </c>
    </row>
    <row r="4536" spans="1:6">
      <c r="A4536" s="5">
        <f>'2020_1-2-4_Download'!D177</f>
        <v>2013</v>
      </c>
      <c r="B4536" s="5" t="str">
        <f>'2020_1-2-4_Download'!C177</f>
        <v>Statistische Region Braunschweig</v>
      </c>
      <c r="C4536" s="147" t="str">
        <f>'2020_1-2-4_Download'!$M$8</f>
        <v>Rumänien</v>
      </c>
      <c r="D4536" s="5" t="s">
        <v>181</v>
      </c>
      <c r="E4536" s="5" t="str">
        <f t="shared" si="26"/>
        <v>+95,7920792079208</v>
      </c>
      <c r="F4536" s="5">
        <f>'2020_1-2-4_Download'!M177</f>
        <v>95.792079207920793</v>
      </c>
    </row>
    <row r="4537" spans="1:6">
      <c r="A4537" s="5">
        <f>'2020_1-2-4_Download'!D178</f>
        <v>2013</v>
      </c>
      <c r="B4537" s="5" t="str">
        <f>'2020_1-2-4_Download'!C178</f>
        <v>Hannover  Region</v>
      </c>
      <c r="C4537" s="147" t="str">
        <f>'2020_1-2-4_Download'!$M$8</f>
        <v>Rumänien</v>
      </c>
      <c r="D4537" s="5" t="s">
        <v>181</v>
      </c>
      <c r="E4537" s="5" t="str">
        <f t="shared" si="26"/>
        <v>+219,398907103825</v>
      </c>
      <c r="F4537" s="5">
        <f>'2020_1-2-4_Download'!M178</f>
        <v>219.39890710382514</v>
      </c>
    </row>
    <row r="4538" spans="1:6">
      <c r="A4538" s="5">
        <f>'2020_1-2-4_Download'!D179</f>
        <v>2013</v>
      </c>
      <c r="B4538" s="5" t="str">
        <f>'2020_1-2-4_Download'!C179</f>
        <v>dav. Hannover  Lhst.</v>
      </c>
      <c r="C4538" s="147" t="str">
        <f>'2020_1-2-4_Download'!$M$8</f>
        <v>Rumänien</v>
      </c>
      <c r="D4538" s="5" t="s">
        <v>181</v>
      </c>
      <c r="E4538" s="5" t="str">
        <f t="shared" si="26"/>
        <v>+367,761194029851</v>
      </c>
      <c r="F4538" s="5">
        <f>'2020_1-2-4_Download'!M179</f>
        <v>367.76119402985074</v>
      </c>
    </row>
    <row r="4539" spans="1:6">
      <c r="A4539" s="5">
        <f>'2020_1-2-4_Download'!D180</f>
        <v>2013</v>
      </c>
      <c r="B4539" s="5" t="str">
        <f>'2020_1-2-4_Download'!C180</f>
        <v>dav. Hannover  Umland</v>
      </c>
      <c r="C4539" s="147" t="str">
        <f>'2020_1-2-4_Download'!$M$8</f>
        <v>Rumänien</v>
      </c>
      <c r="D4539" s="5" t="s">
        <v>181</v>
      </c>
      <c r="E4539" s="5" t="str">
        <f t="shared" si="26"/>
        <v>+94,2065491183879</v>
      </c>
      <c r="F4539" s="5">
        <f>'2020_1-2-4_Download'!M180</f>
        <v>94.206549118387912</v>
      </c>
    </row>
    <row r="4540" spans="1:6">
      <c r="A4540" s="5">
        <f>'2020_1-2-4_Download'!D181</f>
        <v>2013</v>
      </c>
      <c r="B4540" s="5" t="str">
        <f>'2020_1-2-4_Download'!C181</f>
        <v>Diepholz</v>
      </c>
      <c r="C4540" s="147" t="str">
        <f>'2020_1-2-4_Download'!$M$8</f>
        <v>Rumänien</v>
      </c>
      <c r="D4540" s="5" t="s">
        <v>181</v>
      </c>
      <c r="E4540" s="5" t="str">
        <f t="shared" si="26"/>
        <v>+1137,28813559322</v>
      </c>
      <c r="F4540" s="5">
        <f>'2020_1-2-4_Download'!M181</f>
        <v>1137.2881355932204</v>
      </c>
    </row>
    <row r="4541" spans="1:6">
      <c r="A4541" s="5">
        <f>'2020_1-2-4_Download'!D182</f>
        <v>2013</v>
      </c>
      <c r="B4541" s="5" t="str">
        <f>'2020_1-2-4_Download'!C182</f>
        <v>Hameln-Pyrmont</v>
      </c>
      <c r="C4541" s="147" t="str">
        <f>'2020_1-2-4_Download'!$M$8</f>
        <v>Rumänien</v>
      </c>
      <c r="D4541" s="5" t="s">
        <v>181</v>
      </c>
      <c r="E4541" s="5" t="str">
        <f t="shared" si="26"/>
        <v>+521,818181818182</v>
      </c>
      <c r="F4541" s="5">
        <f>'2020_1-2-4_Download'!M182</f>
        <v>521.81818181818187</v>
      </c>
    </row>
    <row r="4542" spans="1:6">
      <c r="A4542" s="5">
        <f>'2020_1-2-4_Download'!D183</f>
        <v>2013</v>
      </c>
      <c r="B4542" s="5" t="str">
        <f>'2020_1-2-4_Download'!C183</f>
        <v>Hildesheim</v>
      </c>
      <c r="C4542" s="147" t="str">
        <f>'2020_1-2-4_Download'!$M$8</f>
        <v>Rumänien</v>
      </c>
      <c r="D4542" s="5" t="s">
        <v>181</v>
      </c>
      <c r="E4542" s="5" t="str">
        <f t="shared" si="26"/>
        <v>+134,615384615385</v>
      </c>
      <c r="F4542" s="5">
        <f>'2020_1-2-4_Download'!M183</f>
        <v>134.61538461538461</v>
      </c>
    </row>
    <row r="4543" spans="1:6">
      <c r="A4543" s="5">
        <f>'2020_1-2-4_Download'!D184</f>
        <v>2013</v>
      </c>
      <c r="B4543" s="5" t="str">
        <f>'2020_1-2-4_Download'!C184</f>
        <v>Holzminden</v>
      </c>
      <c r="C4543" s="147" t="str">
        <f>'2020_1-2-4_Download'!$M$8</f>
        <v>Rumänien</v>
      </c>
      <c r="D4543" s="5" t="s">
        <v>181</v>
      </c>
      <c r="E4543" s="5" t="str">
        <f t="shared" si="26"/>
        <v>+42,8571428571429</v>
      </c>
      <c r="F4543" s="5">
        <f>'2020_1-2-4_Download'!M184</f>
        <v>42.857142857142854</v>
      </c>
    </row>
    <row r="4544" spans="1:6">
      <c r="A4544" s="5">
        <f>'2020_1-2-4_Download'!D185</f>
        <v>2013</v>
      </c>
      <c r="B4544" s="5" t="str">
        <f>'2020_1-2-4_Download'!C185</f>
        <v>Nienburg (Weser)</v>
      </c>
      <c r="C4544" s="147" t="str">
        <f>'2020_1-2-4_Download'!$M$8</f>
        <v>Rumänien</v>
      </c>
      <c r="D4544" s="5" t="s">
        <v>181</v>
      </c>
      <c r="E4544" s="5" t="str">
        <f t="shared" si="26"/>
        <v>+627,272727272727</v>
      </c>
      <c r="F4544" s="5">
        <f>'2020_1-2-4_Download'!M185</f>
        <v>627.27272727272725</v>
      </c>
    </row>
    <row r="4545" spans="1:6">
      <c r="A4545" s="5">
        <f>'2020_1-2-4_Download'!D186</f>
        <v>2013</v>
      </c>
      <c r="B4545" s="5" t="str">
        <f>'2020_1-2-4_Download'!C186</f>
        <v>Schaumburg</v>
      </c>
      <c r="C4545" s="147" t="str">
        <f>'2020_1-2-4_Download'!$M$8</f>
        <v>Rumänien</v>
      </c>
      <c r="D4545" s="5" t="s">
        <v>181</v>
      </c>
      <c r="E4545" s="5" t="str">
        <f t="shared" si="26"/>
        <v>+88,135593220339</v>
      </c>
      <c r="F4545" s="5">
        <f>'2020_1-2-4_Download'!M186</f>
        <v>88.13559322033899</v>
      </c>
    </row>
    <row r="4546" spans="1:6">
      <c r="A4546" s="5">
        <f>'2020_1-2-4_Download'!D187</f>
        <v>2013</v>
      </c>
      <c r="B4546" s="5" t="str">
        <f>'2020_1-2-4_Download'!C187</f>
        <v>Statistische Region Hannover</v>
      </c>
      <c r="C4546" s="147" t="str">
        <f>'2020_1-2-4_Download'!$M$8</f>
        <v>Rumänien</v>
      </c>
      <c r="D4546" s="5" t="s">
        <v>181</v>
      </c>
      <c r="E4546" s="5" t="str">
        <f t="shared" si="26"/>
        <v>+277,634011090573</v>
      </c>
      <c r="F4546" s="5">
        <f>'2020_1-2-4_Download'!M187</f>
        <v>277.63401109057304</v>
      </c>
    </row>
    <row r="4547" spans="1:6">
      <c r="A4547" s="5">
        <f>'2020_1-2-4_Download'!D188</f>
        <v>2013</v>
      </c>
      <c r="B4547" s="5" t="str">
        <f>'2020_1-2-4_Download'!C188</f>
        <v>Celle</v>
      </c>
      <c r="C4547" s="147" t="str">
        <f>'2020_1-2-4_Download'!$M$8</f>
        <v>Rumänien</v>
      </c>
      <c r="D4547" s="5" t="s">
        <v>181</v>
      </c>
      <c r="E4547" s="5" t="str">
        <f t="shared" si="26"/>
        <v>+148</v>
      </c>
      <c r="F4547" s="5">
        <f>'2020_1-2-4_Download'!M188</f>
        <v>148</v>
      </c>
    </row>
    <row r="4548" spans="1:6">
      <c r="A4548" s="5">
        <f>'2020_1-2-4_Download'!D189</f>
        <v>2013</v>
      </c>
      <c r="B4548" s="5" t="str">
        <f>'2020_1-2-4_Download'!C189</f>
        <v>Cuxhaven</v>
      </c>
      <c r="C4548" s="147" t="str">
        <f>'2020_1-2-4_Download'!$M$8</f>
        <v>Rumänien</v>
      </c>
      <c r="D4548" s="5" t="s">
        <v>181</v>
      </c>
      <c r="E4548" s="5" t="str">
        <f t="shared" si="26"/>
        <v>+117,948717948718</v>
      </c>
      <c r="F4548" s="5">
        <f>'2020_1-2-4_Download'!M189</f>
        <v>117.94871794871794</v>
      </c>
    </row>
    <row r="4549" spans="1:6">
      <c r="A4549" s="5">
        <f>'2020_1-2-4_Download'!D190</f>
        <v>2013</v>
      </c>
      <c r="B4549" s="5" t="str">
        <f>'2020_1-2-4_Download'!C190</f>
        <v>Harburg</v>
      </c>
      <c r="C4549" s="147" t="str">
        <f>'2020_1-2-4_Download'!$M$8</f>
        <v>Rumänien</v>
      </c>
      <c r="D4549" s="5" t="s">
        <v>181</v>
      </c>
      <c r="E4549" s="5" t="str">
        <f t="shared" si="26"/>
        <v>+63,4920634920635</v>
      </c>
      <c r="F4549" s="5">
        <f>'2020_1-2-4_Download'!M190</f>
        <v>63.492063492063494</v>
      </c>
    </row>
    <row r="4550" spans="1:6">
      <c r="A4550" s="5">
        <f>'2020_1-2-4_Download'!D191</f>
        <v>2013</v>
      </c>
      <c r="B4550" s="5" t="str">
        <f>'2020_1-2-4_Download'!C191</f>
        <v>Lüchow-Dannenberg</v>
      </c>
      <c r="C4550" s="147" t="str">
        <f>'2020_1-2-4_Download'!$M$8</f>
        <v>Rumänien</v>
      </c>
      <c r="D4550" s="5" t="s">
        <v>181</v>
      </c>
      <c r="E4550" s="5" t="str">
        <f t="shared" si="26"/>
        <v>+1787,5</v>
      </c>
      <c r="F4550" s="5">
        <f>'2020_1-2-4_Download'!M191</f>
        <v>1787.5</v>
      </c>
    </row>
    <row r="4551" spans="1:6">
      <c r="A4551" s="5">
        <f>'2020_1-2-4_Download'!D192</f>
        <v>2013</v>
      </c>
      <c r="B4551" s="5" t="str">
        <f>'2020_1-2-4_Download'!C192</f>
        <v>Lüneburg</v>
      </c>
      <c r="C4551" s="147" t="str">
        <f>'2020_1-2-4_Download'!$M$8</f>
        <v>Rumänien</v>
      </c>
      <c r="D4551" s="5" t="s">
        <v>181</v>
      </c>
      <c r="E4551" s="5" t="str">
        <f t="shared" si="26"/>
        <v>+294,594594594595</v>
      </c>
      <c r="F4551" s="5">
        <f>'2020_1-2-4_Download'!M192</f>
        <v>294.59459459459458</v>
      </c>
    </row>
    <row r="4552" spans="1:6">
      <c r="A4552" s="5">
        <f>'2020_1-2-4_Download'!D193</f>
        <v>2013</v>
      </c>
      <c r="B4552" s="5" t="str">
        <f>'2020_1-2-4_Download'!C193</f>
        <v>Osterholz</v>
      </c>
      <c r="C4552" s="147" t="str">
        <f>'2020_1-2-4_Download'!$M$8</f>
        <v>Rumänien</v>
      </c>
      <c r="D4552" s="5" t="s">
        <v>181</v>
      </c>
      <c r="E4552" s="5" t="str">
        <f t="shared" si="26"/>
        <v>+153,125</v>
      </c>
      <c r="F4552" s="5">
        <f>'2020_1-2-4_Download'!M193</f>
        <v>153.125</v>
      </c>
    </row>
    <row r="4553" spans="1:6">
      <c r="A4553" s="5">
        <f>'2020_1-2-4_Download'!D194</f>
        <v>2013</v>
      </c>
      <c r="B4553" s="5" t="str">
        <f>'2020_1-2-4_Download'!C194</f>
        <v>Rotenburg (Wümme)</v>
      </c>
      <c r="C4553" s="147" t="str">
        <f>'2020_1-2-4_Download'!$M$8</f>
        <v>Rumänien</v>
      </c>
      <c r="D4553" s="5" t="s">
        <v>181</v>
      </c>
      <c r="E4553" s="5" t="str">
        <f t="shared" si="26"/>
        <v>+305,357142857143</v>
      </c>
      <c r="F4553" s="5">
        <f>'2020_1-2-4_Download'!M194</f>
        <v>305.35714285714283</v>
      </c>
    </row>
    <row r="4554" spans="1:6">
      <c r="A4554" s="5">
        <f>'2020_1-2-4_Download'!D195</f>
        <v>2013</v>
      </c>
      <c r="B4554" s="5" t="str">
        <f>'2020_1-2-4_Download'!C195</f>
        <v>Heidekreis</v>
      </c>
      <c r="C4554" s="147" t="str">
        <f>'2020_1-2-4_Download'!$M$8</f>
        <v>Rumänien</v>
      </c>
      <c r="D4554" s="5" t="s">
        <v>181</v>
      </c>
      <c r="E4554" s="5" t="str">
        <f t="shared" si="26"/>
        <v>+253,658536585366</v>
      </c>
      <c r="F4554" s="5">
        <f>'2020_1-2-4_Download'!M195</f>
        <v>253.65853658536585</v>
      </c>
    </row>
    <row r="4555" spans="1:6">
      <c r="A4555" s="5">
        <f>'2020_1-2-4_Download'!D196</f>
        <v>2013</v>
      </c>
      <c r="B4555" s="5" t="str">
        <f>'2020_1-2-4_Download'!C196</f>
        <v>Stade</v>
      </c>
      <c r="C4555" s="147" t="str">
        <f>'2020_1-2-4_Download'!$M$8</f>
        <v>Rumänien</v>
      </c>
      <c r="D4555" s="5" t="s">
        <v>181</v>
      </c>
      <c r="E4555" s="5" t="str">
        <f t="shared" si="26"/>
        <v>+255,294117647059</v>
      </c>
      <c r="F4555" s="5">
        <f>'2020_1-2-4_Download'!M196</f>
        <v>255.29411764705881</v>
      </c>
    </row>
    <row r="4556" spans="1:6">
      <c r="A4556" s="5">
        <f>'2020_1-2-4_Download'!D197</f>
        <v>2013</v>
      </c>
      <c r="B4556" s="5" t="str">
        <f>'2020_1-2-4_Download'!C197</f>
        <v>Uelzen</v>
      </c>
      <c r="C4556" s="147" t="str">
        <f>'2020_1-2-4_Download'!$M$8</f>
        <v>Rumänien</v>
      </c>
      <c r="D4556" s="5" t="s">
        <v>181</v>
      </c>
      <c r="E4556" s="5" t="str">
        <f t="shared" si="26"/>
        <v>+440,909090909091</v>
      </c>
      <c r="F4556" s="5">
        <f>'2020_1-2-4_Download'!M197</f>
        <v>440.90909090909093</v>
      </c>
    </row>
    <row r="4557" spans="1:6">
      <c r="A4557" s="5">
        <f>'2020_1-2-4_Download'!D198</f>
        <v>2013</v>
      </c>
      <c r="B4557" s="5" t="str">
        <f>'2020_1-2-4_Download'!C198</f>
        <v>Verden</v>
      </c>
      <c r="C4557" s="147" t="str">
        <f>'2020_1-2-4_Download'!$M$8</f>
        <v>Rumänien</v>
      </c>
      <c r="D4557" s="5" t="s">
        <v>181</v>
      </c>
      <c r="E4557" s="5" t="str">
        <f t="shared" si="26"/>
        <v>+339,285714285714</v>
      </c>
      <c r="F4557" s="5">
        <f>'2020_1-2-4_Download'!M198</f>
        <v>339.28571428571428</v>
      </c>
    </row>
    <row r="4558" spans="1:6">
      <c r="A4558" s="5">
        <f>'2020_1-2-4_Download'!D199</f>
        <v>2013</v>
      </c>
      <c r="B4558" s="5" t="str">
        <f>'2020_1-2-4_Download'!C199</f>
        <v>Statistische Region Lüneburg</v>
      </c>
      <c r="C4558" s="147" t="str">
        <f>'2020_1-2-4_Download'!$M$8</f>
        <v>Rumänien</v>
      </c>
      <c r="D4558" s="5" t="s">
        <v>181</v>
      </c>
      <c r="E4558" s="5" t="str">
        <f t="shared" si="26"/>
        <v>+222,586520947177</v>
      </c>
      <c r="F4558" s="5">
        <f>'2020_1-2-4_Download'!M199</f>
        <v>222.58652094717669</v>
      </c>
    </row>
    <row r="4559" spans="1:6">
      <c r="A4559" s="5">
        <f>'2020_1-2-4_Download'!D200</f>
        <v>2013</v>
      </c>
      <c r="B4559" s="5" t="str">
        <f>'2020_1-2-4_Download'!C200</f>
        <v>Delmenhorst  Stadt</v>
      </c>
      <c r="C4559" s="147" t="str">
        <f>'2020_1-2-4_Download'!$M$8</f>
        <v>Rumänien</v>
      </c>
      <c r="D4559" s="5" t="s">
        <v>181</v>
      </c>
      <c r="E4559" s="5" t="str">
        <f t="shared" si="26"/>
        <v>+250</v>
      </c>
      <c r="F4559" s="5">
        <f>'2020_1-2-4_Download'!M200</f>
        <v>250</v>
      </c>
    </row>
    <row r="4560" spans="1:6">
      <c r="A4560" s="5">
        <f>'2020_1-2-4_Download'!D201</f>
        <v>2013</v>
      </c>
      <c r="B4560" s="5" t="str">
        <f>'2020_1-2-4_Download'!C201</f>
        <v>Emden  Stadt</v>
      </c>
      <c r="C4560" s="147" t="str">
        <f>'2020_1-2-4_Download'!$M$8</f>
        <v>Rumänien</v>
      </c>
      <c r="D4560" s="5" t="s">
        <v>181</v>
      </c>
      <c r="E4560" s="5" t="str">
        <f t="shared" si="26"/>
        <v>+369,230769230769</v>
      </c>
      <c r="F4560" s="5">
        <f>'2020_1-2-4_Download'!M201</f>
        <v>369.23076923076923</v>
      </c>
    </row>
    <row r="4561" spans="1:6">
      <c r="A4561" s="5">
        <f>'2020_1-2-4_Download'!D202</f>
        <v>2013</v>
      </c>
      <c r="B4561" s="5" t="str">
        <f>'2020_1-2-4_Download'!C202</f>
        <v>Oldenburg(Oldb)  Stadt</v>
      </c>
      <c r="C4561" s="147" t="str">
        <f>'2020_1-2-4_Download'!$M$8</f>
        <v>Rumänien</v>
      </c>
      <c r="D4561" s="5" t="s">
        <v>181</v>
      </c>
      <c r="E4561" s="5" t="str">
        <f t="shared" si="26"/>
        <v>+115,652173913043</v>
      </c>
      <c r="F4561" s="5">
        <f>'2020_1-2-4_Download'!M202</f>
        <v>115.65217391304348</v>
      </c>
    </row>
    <row r="4562" spans="1:6">
      <c r="A4562" s="5">
        <f>'2020_1-2-4_Download'!D203</f>
        <v>2013</v>
      </c>
      <c r="B4562" s="5" t="str">
        <f>'2020_1-2-4_Download'!C203</f>
        <v>Osnabrück  Stadt</v>
      </c>
      <c r="C4562" s="147" t="str">
        <f>'2020_1-2-4_Download'!$M$8</f>
        <v>Rumänien</v>
      </c>
      <c r="D4562" s="5" t="s">
        <v>181</v>
      </c>
      <c r="E4562" s="5" t="str">
        <f t="shared" si="26"/>
        <v>+672,881355932203</v>
      </c>
      <c r="F4562" s="5">
        <f>'2020_1-2-4_Download'!M203</f>
        <v>672.88135593220341</v>
      </c>
    </row>
    <row r="4563" spans="1:6">
      <c r="A4563" s="5">
        <f>'2020_1-2-4_Download'!D204</f>
        <v>2013</v>
      </c>
      <c r="B4563" s="5" t="str">
        <f>'2020_1-2-4_Download'!C204</f>
        <v>Wilhelmshaven  Stadt</v>
      </c>
      <c r="C4563" s="147" t="str">
        <f>'2020_1-2-4_Download'!$M$8</f>
        <v>Rumänien</v>
      </c>
      <c r="D4563" s="5" t="s">
        <v>181</v>
      </c>
      <c r="E4563" s="5" t="str">
        <f t="shared" si="26"/>
        <v>+766,666666666667</v>
      </c>
      <c r="F4563" s="5">
        <f>'2020_1-2-4_Download'!M204</f>
        <v>766.66666666666663</v>
      </c>
    </row>
    <row r="4564" spans="1:6">
      <c r="A4564" s="5">
        <f>'2020_1-2-4_Download'!D205</f>
        <v>2013</v>
      </c>
      <c r="B4564" s="5" t="str">
        <f>'2020_1-2-4_Download'!C205</f>
        <v>Ammerland</v>
      </c>
      <c r="C4564" s="147" t="str">
        <f>'2020_1-2-4_Download'!$M$8</f>
        <v>Rumänien</v>
      </c>
      <c r="D4564" s="5" t="s">
        <v>181</v>
      </c>
      <c r="E4564" s="5" t="str">
        <f t="shared" si="26"/>
        <v>+544</v>
      </c>
      <c r="F4564" s="5">
        <f>'2020_1-2-4_Download'!M205</f>
        <v>544</v>
      </c>
    </row>
    <row r="4565" spans="1:6">
      <c r="A4565" s="5">
        <f>'2020_1-2-4_Download'!D206</f>
        <v>2013</v>
      </c>
      <c r="B4565" s="5" t="str">
        <f>'2020_1-2-4_Download'!C206</f>
        <v>Aurich</v>
      </c>
      <c r="C4565" s="147" t="str">
        <f>'2020_1-2-4_Download'!$M$8</f>
        <v>Rumänien</v>
      </c>
      <c r="D4565" s="5" t="s">
        <v>181</v>
      </c>
      <c r="E4565" s="5" t="str">
        <f t="shared" si="26"/>
        <v>+461,290322580645</v>
      </c>
      <c r="F4565" s="5">
        <f>'2020_1-2-4_Download'!M206</f>
        <v>461.29032258064518</v>
      </c>
    </row>
    <row r="4566" spans="1:6">
      <c r="A4566" s="5">
        <f>'2020_1-2-4_Download'!D207</f>
        <v>2013</v>
      </c>
      <c r="B4566" s="5" t="str">
        <f>'2020_1-2-4_Download'!C207</f>
        <v>Cloppenburg</v>
      </c>
      <c r="C4566" s="147" t="str">
        <f>'2020_1-2-4_Download'!$M$8</f>
        <v>Rumänien</v>
      </c>
      <c r="D4566" s="5" t="s">
        <v>181</v>
      </c>
      <c r="E4566" s="5" t="str">
        <f t="shared" si="26"/>
        <v>+4317,64705882353</v>
      </c>
      <c r="F4566" s="5">
        <f>'2020_1-2-4_Download'!M207</f>
        <v>4317.6470588235297</v>
      </c>
    </row>
    <row r="4567" spans="1:6">
      <c r="A4567" s="5">
        <f>'2020_1-2-4_Download'!D208</f>
        <v>2013</v>
      </c>
      <c r="B4567" s="5" t="str">
        <f>'2020_1-2-4_Download'!C208</f>
        <v>Emsland</v>
      </c>
      <c r="C4567" s="147" t="str">
        <f>'2020_1-2-4_Download'!$M$8</f>
        <v>Rumänien</v>
      </c>
      <c r="D4567" s="5" t="s">
        <v>181</v>
      </c>
      <c r="E4567" s="5" t="str">
        <f t="shared" si="26"/>
        <v>+2146,05263157895</v>
      </c>
      <c r="F4567" s="5">
        <f>'2020_1-2-4_Download'!M208</f>
        <v>2146.0526315789475</v>
      </c>
    </row>
    <row r="4568" spans="1:6">
      <c r="A4568" s="5">
        <f>'2020_1-2-4_Download'!D209</f>
        <v>2013</v>
      </c>
      <c r="B4568" s="5" t="str">
        <f>'2020_1-2-4_Download'!C209</f>
        <v>Friesland</v>
      </c>
      <c r="C4568" s="147" t="str">
        <f>'2020_1-2-4_Download'!$M$8</f>
        <v>Rumänien</v>
      </c>
      <c r="D4568" s="5" t="s">
        <v>181</v>
      </c>
      <c r="E4568" s="5" t="str">
        <f t="shared" si="26"/>
        <v>+178,260869565217</v>
      </c>
      <c r="F4568" s="5">
        <f>'2020_1-2-4_Download'!M209</f>
        <v>178.2608695652174</v>
      </c>
    </row>
    <row r="4569" spans="1:6">
      <c r="A4569" s="5">
        <f>'2020_1-2-4_Download'!D210</f>
        <v>2013</v>
      </c>
      <c r="B4569" s="5" t="str">
        <f>'2020_1-2-4_Download'!C210</f>
        <v>Grafschaft Bentheim</v>
      </c>
      <c r="C4569" s="147" t="str">
        <f>'2020_1-2-4_Download'!$M$8</f>
        <v>Rumänien</v>
      </c>
      <c r="D4569" s="5" t="s">
        <v>181</v>
      </c>
      <c r="E4569" s="5" t="str">
        <f t="shared" si="26"/>
        <v>+418,918918918919</v>
      </c>
      <c r="F4569" s="5">
        <f>'2020_1-2-4_Download'!M210</f>
        <v>418.91891891891891</v>
      </c>
    </row>
    <row r="4570" spans="1:6">
      <c r="A4570" s="5">
        <f>'2020_1-2-4_Download'!D211</f>
        <v>2013</v>
      </c>
      <c r="B4570" s="5" t="str">
        <f>'2020_1-2-4_Download'!C211</f>
        <v>Leer</v>
      </c>
      <c r="C4570" s="147" t="str">
        <f>'2020_1-2-4_Download'!$M$8</f>
        <v>Rumänien</v>
      </c>
      <c r="D4570" s="5" t="s">
        <v>181</v>
      </c>
      <c r="E4570" s="5" t="str">
        <f t="shared" si="26"/>
        <v>+227,049180327869</v>
      </c>
      <c r="F4570" s="5">
        <f>'2020_1-2-4_Download'!M211</f>
        <v>227.04918032786884</v>
      </c>
    </row>
    <row r="4571" spans="1:6">
      <c r="A4571" s="5">
        <f>'2020_1-2-4_Download'!D212</f>
        <v>2013</v>
      </c>
      <c r="B4571" s="5" t="str">
        <f>'2020_1-2-4_Download'!C212</f>
        <v>Oldenburg</v>
      </c>
      <c r="C4571" s="147" t="str">
        <f>'2020_1-2-4_Download'!$M$8</f>
        <v>Rumänien</v>
      </c>
      <c r="D4571" s="5" t="s">
        <v>181</v>
      </c>
      <c r="E4571" s="5" t="str">
        <f t="shared" si="26"/>
        <v>+1386,11111111111</v>
      </c>
      <c r="F4571" s="5">
        <f>'2020_1-2-4_Download'!M212</f>
        <v>1386.1111111111111</v>
      </c>
    </row>
    <row r="4572" spans="1:6">
      <c r="A4572" s="5">
        <f>'2020_1-2-4_Download'!D213</f>
        <v>2013</v>
      </c>
      <c r="B4572" s="5" t="str">
        <f>'2020_1-2-4_Download'!C213</f>
        <v>Osnabrück</v>
      </c>
      <c r="C4572" s="147" t="str">
        <f>'2020_1-2-4_Download'!$M$8</f>
        <v>Rumänien</v>
      </c>
      <c r="D4572" s="5" t="s">
        <v>181</v>
      </c>
      <c r="E4572" s="5" t="str">
        <f t="shared" si="26"/>
        <v>+890,076335877863</v>
      </c>
      <c r="F4572" s="5">
        <f>'2020_1-2-4_Download'!M213</f>
        <v>890.07633587786256</v>
      </c>
    </row>
    <row r="4573" spans="1:6">
      <c r="A4573" s="5">
        <f>'2020_1-2-4_Download'!D214</f>
        <v>2013</v>
      </c>
      <c r="B4573" s="5" t="str">
        <f>'2020_1-2-4_Download'!C214</f>
        <v>Vechta</v>
      </c>
      <c r="C4573" s="147" t="str">
        <f>'2020_1-2-4_Download'!$M$8</f>
        <v>Rumänien</v>
      </c>
      <c r="D4573" s="5" t="s">
        <v>181</v>
      </c>
      <c r="E4573" s="5" t="str">
        <f t="shared" si="26"/>
        <v>+867,441860465116</v>
      </c>
      <c r="F4573" s="5">
        <f>'2020_1-2-4_Download'!M214</f>
        <v>867.44186046511629</v>
      </c>
    </row>
    <row r="4574" spans="1:6">
      <c r="A4574" s="5">
        <f>'2020_1-2-4_Download'!D215</f>
        <v>2013</v>
      </c>
      <c r="B4574" s="5" t="str">
        <f>'2020_1-2-4_Download'!C215</f>
        <v>Wesermarsch</v>
      </c>
      <c r="C4574" s="147" t="str">
        <f>'2020_1-2-4_Download'!$M$8</f>
        <v>Rumänien</v>
      </c>
      <c r="D4574" s="5" t="s">
        <v>181</v>
      </c>
      <c r="E4574" s="5" t="str">
        <f t="shared" si="26"/>
        <v>+92,5</v>
      </c>
      <c r="F4574" s="5">
        <f>'2020_1-2-4_Download'!M215</f>
        <v>92.5</v>
      </c>
    </row>
    <row r="4575" spans="1:6">
      <c r="A4575" s="5">
        <f>'2020_1-2-4_Download'!D216</f>
        <v>2013</v>
      </c>
      <c r="B4575" s="5" t="str">
        <f>'2020_1-2-4_Download'!C216</f>
        <v>Wittmund</v>
      </c>
      <c r="C4575" s="147" t="str">
        <f>'2020_1-2-4_Download'!$M$8</f>
        <v>Rumänien</v>
      </c>
      <c r="D4575" s="5" t="s">
        <v>181</v>
      </c>
      <c r="E4575" s="5" t="str">
        <f t="shared" si="26"/>
        <v>+525</v>
      </c>
      <c r="F4575" s="5">
        <f>'2020_1-2-4_Download'!M216</f>
        <v>525</v>
      </c>
    </row>
    <row r="4576" spans="1:6">
      <c r="A4576" s="5">
        <f>'2020_1-2-4_Download'!D217</f>
        <v>2013</v>
      </c>
      <c r="B4576" s="5" t="str">
        <f>'2020_1-2-4_Download'!C217</f>
        <v>Statistische Region Weser-Ems</v>
      </c>
      <c r="C4576" s="147" t="str">
        <f>'2020_1-2-4_Download'!$M$8</f>
        <v>Rumänien</v>
      </c>
      <c r="D4576" s="5" t="s">
        <v>181</v>
      </c>
      <c r="E4576" s="5" t="str">
        <f t="shared" si="26"/>
        <v>+766,914103923648</v>
      </c>
      <c r="F4576" s="5">
        <f>'2020_1-2-4_Download'!M217</f>
        <v>766.91410392364799</v>
      </c>
    </row>
    <row r="4577" spans="1:6">
      <c r="A4577" s="5">
        <f>'2020_1-2-4_Download'!D218</f>
        <v>2013</v>
      </c>
      <c r="B4577" s="5" t="str">
        <f>'2020_1-2-4_Download'!C218</f>
        <v>Niedersachsen</v>
      </c>
      <c r="C4577" s="147" t="str">
        <f>'2020_1-2-4_Download'!$M$8</f>
        <v>Rumänien</v>
      </c>
      <c r="D4577" s="5" t="s">
        <v>181</v>
      </c>
      <c r="E4577" s="5" t="str">
        <f t="shared" si="26"/>
        <v>+361,679479597871</v>
      </c>
      <c r="F4577" s="5">
        <f>'2020_1-2-4_Download'!M218</f>
        <v>361.67947959787108</v>
      </c>
    </row>
    <row r="4578" spans="1:6">
      <c r="A4578" s="5">
        <f>'2020_1-2-4_Download'!D219</f>
        <v>2014</v>
      </c>
      <c r="B4578" s="5" t="str">
        <f>'2020_1-2-4_Download'!C219</f>
        <v>Braunschweig  Stadt</v>
      </c>
      <c r="C4578" s="147" t="str">
        <f>'2020_1-2-4_Download'!$M$8</f>
        <v>Rumänien</v>
      </c>
      <c r="D4578" s="5" t="s">
        <v>181</v>
      </c>
      <c r="E4578" s="5" t="str">
        <f t="shared" si="26"/>
        <v>+25,2100840336134</v>
      </c>
      <c r="F4578" s="5">
        <f>'2020_1-2-4_Download'!M219</f>
        <v>25.210084033613445</v>
      </c>
    </row>
    <row r="4579" spans="1:6">
      <c r="A4579" s="5">
        <f>'2020_1-2-4_Download'!D220</f>
        <v>2014</v>
      </c>
      <c r="B4579" s="5" t="str">
        <f>'2020_1-2-4_Download'!C220</f>
        <v>Salzgitter  Stadt</v>
      </c>
      <c r="C4579" s="147" t="str">
        <f>'2020_1-2-4_Download'!$M$8</f>
        <v>Rumänien</v>
      </c>
      <c r="D4579" s="5" t="s">
        <v>181</v>
      </c>
      <c r="E4579" s="5" t="str">
        <f t="shared" si="26"/>
        <v>+242,5</v>
      </c>
      <c r="F4579" s="5">
        <f>'2020_1-2-4_Download'!M220</f>
        <v>242.5</v>
      </c>
    </row>
    <row r="4580" spans="1:6">
      <c r="A4580" s="5">
        <f>'2020_1-2-4_Download'!D221</f>
        <v>2014</v>
      </c>
      <c r="B4580" s="5" t="str">
        <f>'2020_1-2-4_Download'!C221</f>
        <v>Wolfsburg  Stadt</v>
      </c>
      <c r="C4580" s="147" t="str">
        <f>'2020_1-2-4_Download'!$M$8</f>
        <v>Rumänien</v>
      </c>
      <c r="D4580" s="5" t="s">
        <v>181</v>
      </c>
      <c r="E4580" s="5" t="str">
        <f t="shared" si="26"/>
        <v>+224,358974358974</v>
      </c>
      <c r="F4580" s="5">
        <f>'2020_1-2-4_Download'!M221</f>
        <v>224.35897435897436</v>
      </c>
    </row>
    <row r="4581" spans="1:6">
      <c r="A4581" s="5">
        <f>'2020_1-2-4_Download'!D222</f>
        <v>2014</v>
      </c>
      <c r="B4581" s="5" t="str">
        <f>'2020_1-2-4_Download'!C222</f>
        <v>Gifhorn</v>
      </c>
      <c r="C4581" s="147" t="str">
        <f>'2020_1-2-4_Download'!$M$8</f>
        <v>Rumänien</v>
      </c>
      <c r="D4581" s="5" t="s">
        <v>181</v>
      </c>
      <c r="E4581" s="5" t="str">
        <f t="shared" si="26"/>
        <v>+285,185185185185</v>
      </c>
      <c r="F4581" s="5">
        <f>'2020_1-2-4_Download'!M222</f>
        <v>285.18518518518516</v>
      </c>
    </row>
    <row r="4582" spans="1:6">
      <c r="A4582" s="5">
        <f>'2020_1-2-4_Download'!D223</f>
        <v>2014</v>
      </c>
      <c r="B4582" s="5" t="str">
        <f>'2020_1-2-4_Download'!C223</f>
        <v>Goslar</v>
      </c>
      <c r="C4582" s="147" t="str">
        <f>'2020_1-2-4_Download'!$M$8</f>
        <v>Rumänien</v>
      </c>
      <c r="D4582" s="5" t="s">
        <v>181</v>
      </c>
      <c r="E4582" s="5" t="str">
        <f t="shared" si="26"/>
        <v>+260,869565217391</v>
      </c>
      <c r="F4582" s="5">
        <f>'2020_1-2-4_Download'!M223</f>
        <v>260.86956521739131</v>
      </c>
    </row>
    <row r="4583" spans="1:6">
      <c r="A4583" s="5">
        <f>'2020_1-2-4_Download'!D224</f>
        <v>2014</v>
      </c>
      <c r="B4583" s="5" t="str">
        <f>'2020_1-2-4_Download'!C224</f>
        <v>Helmstedt</v>
      </c>
      <c r="C4583" s="147" t="str">
        <f>'2020_1-2-4_Download'!$M$8</f>
        <v>Rumänien</v>
      </c>
      <c r="D4583" s="5" t="s">
        <v>181</v>
      </c>
      <c r="E4583" s="5" t="str">
        <f t="shared" si="26"/>
        <v>+361,111111111111</v>
      </c>
      <c r="F4583" s="5">
        <f>'2020_1-2-4_Download'!M224</f>
        <v>361.11111111111109</v>
      </c>
    </row>
    <row r="4584" spans="1:6">
      <c r="A4584" s="5">
        <f>'2020_1-2-4_Download'!D225</f>
        <v>2014</v>
      </c>
      <c r="B4584" s="5" t="str">
        <f>'2020_1-2-4_Download'!C225</f>
        <v>Northeim</v>
      </c>
      <c r="C4584" s="147" t="str">
        <f>'2020_1-2-4_Download'!$M$8</f>
        <v>Rumänien</v>
      </c>
      <c r="D4584" s="5" t="s">
        <v>181</v>
      </c>
      <c r="E4584" s="5" t="str">
        <f t="shared" si="26"/>
        <v>+364,102564102564</v>
      </c>
      <c r="F4584" s="5">
        <f>'2020_1-2-4_Download'!M225</f>
        <v>364.10256410256409</v>
      </c>
    </row>
    <row r="4585" spans="1:6">
      <c r="A4585" s="5">
        <f>'2020_1-2-4_Download'!D226</f>
        <v>2014</v>
      </c>
      <c r="B4585" s="5" t="str">
        <f>'2020_1-2-4_Download'!C226</f>
        <v>Peine</v>
      </c>
      <c r="C4585" s="147" t="str">
        <f>'2020_1-2-4_Download'!$M$8</f>
        <v>Rumänien</v>
      </c>
      <c r="D4585" s="5" t="s">
        <v>181</v>
      </c>
      <c r="E4585" s="5" t="str">
        <f t="shared" si="26"/>
        <v>+284,375</v>
      </c>
      <c r="F4585" s="5">
        <f>'2020_1-2-4_Download'!M226</f>
        <v>284.375</v>
      </c>
    </row>
    <row r="4586" spans="1:6">
      <c r="A4586" s="5">
        <f>'2020_1-2-4_Download'!D227</f>
        <v>2014</v>
      </c>
      <c r="B4586" s="5" t="str">
        <f>'2020_1-2-4_Download'!C227</f>
        <v>Wolfenbüttel</v>
      </c>
      <c r="C4586" s="147" t="str">
        <f>'2020_1-2-4_Download'!$M$8</f>
        <v>Rumänien</v>
      </c>
      <c r="D4586" s="5" t="s">
        <v>181</v>
      </c>
      <c r="E4586" s="5" t="str">
        <f t="shared" si="26"/>
        <v>+229,166666666667</v>
      </c>
      <c r="F4586" s="5">
        <f>'2020_1-2-4_Download'!M227</f>
        <v>229.16666666666666</v>
      </c>
    </row>
    <row r="4587" spans="1:6">
      <c r="A4587" s="5">
        <f>'2020_1-2-4_Download'!D228</f>
        <v>2014</v>
      </c>
      <c r="B4587" s="5" t="str">
        <f>'2020_1-2-4_Download'!C228</f>
        <v>Göttingen</v>
      </c>
      <c r="C4587" s="147" t="str">
        <f>'2020_1-2-4_Download'!$M$8</f>
        <v>Rumänien</v>
      </c>
      <c r="D4587" s="5" t="s">
        <v>181</v>
      </c>
      <c r="E4587" s="5" t="str">
        <f t="shared" si="26"/>
        <v>+155,345911949686</v>
      </c>
      <c r="F4587" s="5">
        <f>'2020_1-2-4_Download'!M228</f>
        <v>155.34591194968553</v>
      </c>
    </row>
    <row r="4588" spans="1:6">
      <c r="A4588" s="5">
        <f>'2020_1-2-4_Download'!D229</f>
        <v>2014</v>
      </c>
      <c r="B4588" s="5" t="str">
        <f>'2020_1-2-4_Download'!C229</f>
        <v>Statistische Region Braunschweig</v>
      </c>
      <c r="C4588" s="147" t="str">
        <f>'2020_1-2-4_Download'!$M$8</f>
        <v>Rumänien</v>
      </c>
      <c r="D4588" s="5" t="s">
        <v>181</v>
      </c>
      <c r="E4588" s="5" t="str">
        <f t="shared" si="26"/>
        <v>+173,267326732673</v>
      </c>
      <c r="F4588" s="5">
        <f>'2020_1-2-4_Download'!M229</f>
        <v>173.26732673267327</v>
      </c>
    </row>
    <row r="4589" spans="1:6">
      <c r="A4589" s="5">
        <f>'2020_1-2-4_Download'!D230</f>
        <v>2014</v>
      </c>
      <c r="B4589" s="5" t="str">
        <f>'2020_1-2-4_Download'!C230</f>
        <v>Hannover  Region</v>
      </c>
      <c r="C4589" s="147" t="str">
        <f>'2020_1-2-4_Download'!$M$8</f>
        <v>Rumänien</v>
      </c>
      <c r="D4589" s="5" t="s">
        <v>181</v>
      </c>
      <c r="E4589" s="5" t="str">
        <f t="shared" si="26"/>
        <v>+335,245901639344</v>
      </c>
      <c r="F4589" s="5">
        <f>'2020_1-2-4_Download'!M230</f>
        <v>335.24590163934425</v>
      </c>
    </row>
    <row r="4590" spans="1:6">
      <c r="A4590" s="5">
        <f>'2020_1-2-4_Download'!D231</f>
        <v>2014</v>
      </c>
      <c r="B4590" s="5" t="str">
        <f>'2020_1-2-4_Download'!C231</f>
        <v>dav. Hannover  Lhst.</v>
      </c>
      <c r="C4590" s="147" t="str">
        <f>'2020_1-2-4_Download'!$M$8</f>
        <v>Rumänien</v>
      </c>
      <c r="D4590" s="5" t="s">
        <v>181</v>
      </c>
      <c r="E4590" s="5" t="str">
        <f t="shared" si="26"/>
        <v>+521,194029850746</v>
      </c>
      <c r="F4590" s="5">
        <f>'2020_1-2-4_Download'!M231</f>
        <v>521.19402985074623</v>
      </c>
    </row>
    <row r="4591" spans="1:6">
      <c r="A4591" s="5">
        <f>'2020_1-2-4_Download'!D232</f>
        <v>2014</v>
      </c>
      <c r="B4591" s="5" t="str">
        <f>'2020_1-2-4_Download'!C232</f>
        <v>dav. Hannover  Umland</v>
      </c>
      <c r="C4591" s="147" t="str">
        <f>'2020_1-2-4_Download'!$M$8</f>
        <v>Rumänien</v>
      </c>
      <c r="D4591" s="5" t="s">
        <v>181</v>
      </c>
      <c r="E4591" s="5" t="str">
        <f t="shared" ref="E4591:E4654" si="27">IF(F4591&gt;0,"+"&amp;F4591,F4591)</f>
        <v>+178,337531486146</v>
      </c>
      <c r="F4591" s="5">
        <f>'2020_1-2-4_Download'!M232</f>
        <v>178.3375314861461</v>
      </c>
    </row>
    <row r="4592" spans="1:6">
      <c r="A4592" s="5">
        <f>'2020_1-2-4_Download'!D233</f>
        <v>2014</v>
      </c>
      <c r="B4592" s="5" t="str">
        <f>'2020_1-2-4_Download'!C233</f>
        <v>Diepholz</v>
      </c>
      <c r="C4592" s="147" t="str">
        <f>'2020_1-2-4_Download'!$M$8</f>
        <v>Rumänien</v>
      </c>
      <c r="D4592" s="5" t="s">
        <v>181</v>
      </c>
      <c r="E4592" s="5" t="str">
        <f t="shared" si="27"/>
        <v>+1237,28813559322</v>
      </c>
      <c r="F4592" s="5">
        <f>'2020_1-2-4_Download'!M233</f>
        <v>1237.2881355932204</v>
      </c>
    </row>
    <row r="4593" spans="1:6">
      <c r="A4593" s="5">
        <f>'2020_1-2-4_Download'!D234</f>
        <v>2014</v>
      </c>
      <c r="B4593" s="5" t="str">
        <f>'2020_1-2-4_Download'!C234</f>
        <v>Hameln-Pyrmont</v>
      </c>
      <c r="C4593" s="147" t="str">
        <f>'2020_1-2-4_Download'!$M$8</f>
        <v>Rumänien</v>
      </c>
      <c r="D4593" s="5" t="s">
        <v>181</v>
      </c>
      <c r="E4593" s="5" t="str">
        <f t="shared" si="27"/>
        <v>+967,272727272727</v>
      </c>
      <c r="F4593" s="5">
        <f>'2020_1-2-4_Download'!M234</f>
        <v>967.27272727272725</v>
      </c>
    </row>
    <row r="4594" spans="1:6">
      <c r="A4594" s="5">
        <f>'2020_1-2-4_Download'!D235</f>
        <v>2014</v>
      </c>
      <c r="B4594" s="5" t="str">
        <f>'2020_1-2-4_Download'!C235</f>
        <v>Hildesheim</v>
      </c>
      <c r="C4594" s="147" t="str">
        <f>'2020_1-2-4_Download'!$M$8</f>
        <v>Rumänien</v>
      </c>
      <c r="D4594" s="5" t="s">
        <v>181</v>
      </c>
      <c r="E4594" s="5" t="str">
        <f t="shared" si="27"/>
        <v>+247,692307692308</v>
      </c>
      <c r="F4594" s="5">
        <f>'2020_1-2-4_Download'!M235</f>
        <v>247.69230769230768</v>
      </c>
    </row>
    <row r="4595" spans="1:6">
      <c r="A4595" s="5">
        <f>'2020_1-2-4_Download'!D236</f>
        <v>2014</v>
      </c>
      <c r="B4595" s="5" t="str">
        <f>'2020_1-2-4_Download'!C236</f>
        <v>Holzminden</v>
      </c>
      <c r="C4595" s="147" t="str">
        <f>'2020_1-2-4_Download'!$M$8</f>
        <v>Rumänien</v>
      </c>
      <c r="D4595" s="5" t="s">
        <v>181</v>
      </c>
      <c r="E4595" s="5" t="str">
        <f t="shared" si="27"/>
        <v>+42,8571428571429</v>
      </c>
      <c r="F4595" s="5">
        <f>'2020_1-2-4_Download'!M236</f>
        <v>42.857142857142854</v>
      </c>
    </row>
    <row r="4596" spans="1:6">
      <c r="A4596" s="5">
        <f>'2020_1-2-4_Download'!D237</f>
        <v>2014</v>
      </c>
      <c r="B4596" s="5" t="str">
        <f>'2020_1-2-4_Download'!C237</f>
        <v>Nienburg (Weser)</v>
      </c>
      <c r="C4596" s="147" t="str">
        <f>'2020_1-2-4_Download'!$M$8</f>
        <v>Rumänien</v>
      </c>
      <c r="D4596" s="5" t="s">
        <v>181</v>
      </c>
      <c r="E4596" s="5" t="str">
        <f t="shared" si="27"/>
        <v>+987,878787878788</v>
      </c>
      <c r="F4596" s="5">
        <f>'2020_1-2-4_Download'!M237</f>
        <v>987.87878787878788</v>
      </c>
    </row>
    <row r="4597" spans="1:6">
      <c r="A4597" s="5">
        <f>'2020_1-2-4_Download'!D238</f>
        <v>2014</v>
      </c>
      <c r="B4597" s="5" t="str">
        <f>'2020_1-2-4_Download'!C238</f>
        <v>Schaumburg</v>
      </c>
      <c r="C4597" s="147" t="str">
        <f>'2020_1-2-4_Download'!$M$8</f>
        <v>Rumänien</v>
      </c>
      <c r="D4597" s="5" t="s">
        <v>181</v>
      </c>
      <c r="E4597" s="5" t="str">
        <f t="shared" si="27"/>
        <v>+293,220338983051</v>
      </c>
      <c r="F4597" s="5">
        <f>'2020_1-2-4_Download'!M238</f>
        <v>293.22033898305085</v>
      </c>
    </row>
    <row r="4598" spans="1:6">
      <c r="A4598" s="5">
        <f>'2020_1-2-4_Download'!D239</f>
        <v>2014</v>
      </c>
      <c r="B4598" s="5" t="str">
        <f>'2020_1-2-4_Download'!C239</f>
        <v>Statistische Region Hannover</v>
      </c>
      <c r="C4598" s="147" t="str">
        <f>'2020_1-2-4_Download'!$M$8</f>
        <v>Rumänien</v>
      </c>
      <c r="D4598" s="5" t="s">
        <v>181</v>
      </c>
      <c r="E4598" s="5" t="str">
        <f t="shared" si="27"/>
        <v>+419,870609981516</v>
      </c>
      <c r="F4598" s="5">
        <f>'2020_1-2-4_Download'!M239</f>
        <v>419.87060998151571</v>
      </c>
    </row>
    <row r="4599" spans="1:6">
      <c r="A4599" s="5">
        <f>'2020_1-2-4_Download'!D240</f>
        <v>2014</v>
      </c>
      <c r="B4599" s="5" t="str">
        <f>'2020_1-2-4_Download'!C240</f>
        <v>Celle</v>
      </c>
      <c r="C4599" s="147" t="str">
        <f>'2020_1-2-4_Download'!$M$8</f>
        <v>Rumänien</v>
      </c>
      <c r="D4599" s="5" t="s">
        <v>181</v>
      </c>
      <c r="E4599" s="5" t="str">
        <f t="shared" si="27"/>
        <v>+405,333333333333</v>
      </c>
      <c r="F4599" s="5">
        <f>'2020_1-2-4_Download'!M240</f>
        <v>405.33333333333331</v>
      </c>
    </row>
    <row r="4600" spans="1:6">
      <c r="A4600" s="5">
        <f>'2020_1-2-4_Download'!D241</f>
        <v>2014</v>
      </c>
      <c r="B4600" s="5" t="str">
        <f>'2020_1-2-4_Download'!C241</f>
        <v>Cuxhaven</v>
      </c>
      <c r="C4600" s="147" t="str">
        <f>'2020_1-2-4_Download'!$M$8</f>
        <v>Rumänien</v>
      </c>
      <c r="D4600" s="5" t="s">
        <v>181</v>
      </c>
      <c r="E4600" s="5" t="str">
        <f t="shared" si="27"/>
        <v>+525,641025641026</v>
      </c>
      <c r="F4600" s="5">
        <f>'2020_1-2-4_Download'!M241</f>
        <v>525.64102564102564</v>
      </c>
    </row>
    <row r="4601" spans="1:6">
      <c r="A4601" s="5">
        <f>'2020_1-2-4_Download'!D242</f>
        <v>2014</v>
      </c>
      <c r="B4601" s="5" t="str">
        <f>'2020_1-2-4_Download'!C242</f>
        <v>Harburg</v>
      </c>
      <c r="C4601" s="147" t="str">
        <f>'2020_1-2-4_Download'!$M$8</f>
        <v>Rumänien</v>
      </c>
      <c r="D4601" s="5" t="s">
        <v>181</v>
      </c>
      <c r="E4601" s="5" t="str">
        <f t="shared" si="27"/>
        <v>+90,4761904761905</v>
      </c>
      <c r="F4601" s="5">
        <f>'2020_1-2-4_Download'!M242</f>
        <v>90.476190476190482</v>
      </c>
    </row>
    <row r="4602" spans="1:6">
      <c r="A4602" s="5">
        <f>'2020_1-2-4_Download'!D243</f>
        <v>2014</v>
      </c>
      <c r="B4602" s="5" t="str">
        <f>'2020_1-2-4_Download'!C243</f>
        <v>Lüchow-Dannenberg</v>
      </c>
      <c r="C4602" s="147" t="str">
        <f>'2020_1-2-4_Download'!$M$8</f>
        <v>Rumänien</v>
      </c>
      <c r="D4602" s="5" t="s">
        <v>181</v>
      </c>
      <c r="E4602" s="5" t="str">
        <f t="shared" si="27"/>
        <v>+1700</v>
      </c>
      <c r="F4602" s="5">
        <f>'2020_1-2-4_Download'!M243</f>
        <v>1700</v>
      </c>
    </row>
    <row r="4603" spans="1:6">
      <c r="A4603" s="5">
        <f>'2020_1-2-4_Download'!D244</f>
        <v>2014</v>
      </c>
      <c r="B4603" s="5" t="str">
        <f>'2020_1-2-4_Download'!C244</f>
        <v>Lüneburg</v>
      </c>
      <c r="C4603" s="147" t="str">
        <f>'2020_1-2-4_Download'!$M$8</f>
        <v>Rumänien</v>
      </c>
      <c r="D4603" s="5" t="s">
        <v>181</v>
      </c>
      <c r="E4603" s="5" t="str">
        <f t="shared" si="27"/>
        <v>+456,756756756757</v>
      </c>
      <c r="F4603" s="5">
        <f>'2020_1-2-4_Download'!M244</f>
        <v>456.75675675675677</v>
      </c>
    </row>
    <row r="4604" spans="1:6">
      <c r="A4604" s="5">
        <f>'2020_1-2-4_Download'!D245</f>
        <v>2014</v>
      </c>
      <c r="B4604" s="5" t="str">
        <f>'2020_1-2-4_Download'!C245</f>
        <v>Osterholz</v>
      </c>
      <c r="C4604" s="147" t="str">
        <f>'2020_1-2-4_Download'!$M$8</f>
        <v>Rumänien</v>
      </c>
      <c r="D4604" s="5" t="s">
        <v>181</v>
      </c>
      <c r="E4604" s="5" t="str">
        <f t="shared" si="27"/>
        <v>+265,625</v>
      </c>
      <c r="F4604" s="5">
        <f>'2020_1-2-4_Download'!M245</f>
        <v>265.625</v>
      </c>
    </row>
    <row r="4605" spans="1:6">
      <c r="A4605" s="5">
        <f>'2020_1-2-4_Download'!D246</f>
        <v>2014</v>
      </c>
      <c r="B4605" s="5" t="str">
        <f>'2020_1-2-4_Download'!C246</f>
        <v>Rotenburg (Wümme)</v>
      </c>
      <c r="C4605" s="147" t="str">
        <f>'2020_1-2-4_Download'!$M$8</f>
        <v>Rumänien</v>
      </c>
      <c r="D4605" s="5" t="s">
        <v>181</v>
      </c>
      <c r="E4605" s="5" t="str">
        <f t="shared" si="27"/>
        <v>+419,642857142857</v>
      </c>
      <c r="F4605" s="5">
        <f>'2020_1-2-4_Download'!M246</f>
        <v>419.64285714285717</v>
      </c>
    </row>
    <row r="4606" spans="1:6">
      <c r="A4606" s="5">
        <f>'2020_1-2-4_Download'!D247</f>
        <v>2014</v>
      </c>
      <c r="B4606" s="5" t="str">
        <f>'2020_1-2-4_Download'!C247</f>
        <v>Heidekreis</v>
      </c>
      <c r="C4606" s="147" t="str">
        <f>'2020_1-2-4_Download'!$M$8</f>
        <v>Rumänien</v>
      </c>
      <c r="D4606" s="5" t="s">
        <v>181</v>
      </c>
      <c r="E4606" s="5" t="str">
        <f t="shared" si="27"/>
        <v>+351,219512195122</v>
      </c>
      <c r="F4606" s="5">
        <f>'2020_1-2-4_Download'!M247</f>
        <v>351.21951219512198</v>
      </c>
    </row>
    <row r="4607" spans="1:6">
      <c r="A4607" s="5">
        <f>'2020_1-2-4_Download'!D248</f>
        <v>2014</v>
      </c>
      <c r="B4607" s="5" t="str">
        <f>'2020_1-2-4_Download'!C248</f>
        <v>Stade</v>
      </c>
      <c r="C4607" s="147" t="str">
        <f>'2020_1-2-4_Download'!$M$8</f>
        <v>Rumänien</v>
      </c>
      <c r="D4607" s="5" t="s">
        <v>181</v>
      </c>
      <c r="E4607" s="5" t="str">
        <f t="shared" si="27"/>
        <v>+416,470588235294</v>
      </c>
      <c r="F4607" s="5">
        <f>'2020_1-2-4_Download'!M248</f>
        <v>416.47058823529414</v>
      </c>
    </row>
    <row r="4608" spans="1:6">
      <c r="A4608" s="5">
        <f>'2020_1-2-4_Download'!D249</f>
        <v>2014</v>
      </c>
      <c r="B4608" s="5" t="str">
        <f>'2020_1-2-4_Download'!C249</f>
        <v>Uelzen</v>
      </c>
      <c r="C4608" s="147" t="str">
        <f>'2020_1-2-4_Download'!$M$8</f>
        <v>Rumänien</v>
      </c>
      <c r="D4608" s="5" t="s">
        <v>181</v>
      </c>
      <c r="E4608" s="5" t="str">
        <f t="shared" si="27"/>
        <v>+563,636363636364</v>
      </c>
      <c r="F4608" s="5">
        <f>'2020_1-2-4_Download'!M249</f>
        <v>563.63636363636363</v>
      </c>
    </row>
    <row r="4609" spans="1:6">
      <c r="A4609" s="5">
        <f>'2020_1-2-4_Download'!D250</f>
        <v>2014</v>
      </c>
      <c r="B4609" s="5" t="str">
        <f>'2020_1-2-4_Download'!C250</f>
        <v>Verden</v>
      </c>
      <c r="C4609" s="147" t="str">
        <f>'2020_1-2-4_Download'!$M$8</f>
        <v>Rumänien</v>
      </c>
      <c r="D4609" s="5" t="s">
        <v>181</v>
      </c>
      <c r="E4609" s="5" t="str">
        <f t="shared" si="27"/>
        <v>+557,142857142857</v>
      </c>
      <c r="F4609" s="5">
        <f>'2020_1-2-4_Download'!M250</f>
        <v>557.14285714285711</v>
      </c>
    </row>
    <row r="4610" spans="1:6">
      <c r="A4610" s="5">
        <f>'2020_1-2-4_Download'!D251</f>
        <v>2014</v>
      </c>
      <c r="B4610" s="5" t="str">
        <f>'2020_1-2-4_Download'!C251</f>
        <v>Statistische Region Lüneburg</v>
      </c>
      <c r="C4610" s="147" t="str">
        <f>'2020_1-2-4_Download'!$M$8</f>
        <v>Rumänien</v>
      </c>
      <c r="D4610" s="5" t="s">
        <v>181</v>
      </c>
      <c r="E4610" s="5" t="str">
        <f t="shared" si="27"/>
        <v>+369,034608378871</v>
      </c>
      <c r="F4610" s="5">
        <f>'2020_1-2-4_Download'!M251</f>
        <v>369.0346083788707</v>
      </c>
    </row>
    <row r="4611" spans="1:6">
      <c r="A4611" s="5">
        <f>'2020_1-2-4_Download'!D252</f>
        <v>2014</v>
      </c>
      <c r="B4611" s="5" t="str">
        <f>'2020_1-2-4_Download'!C252</f>
        <v>Delmenhorst  Stadt</v>
      </c>
      <c r="C4611" s="147" t="str">
        <f>'2020_1-2-4_Download'!$M$8</f>
        <v>Rumänien</v>
      </c>
      <c r="D4611" s="5" t="s">
        <v>181</v>
      </c>
      <c r="E4611" s="5" t="str">
        <f t="shared" si="27"/>
        <v>+900</v>
      </c>
      <c r="F4611" s="5">
        <f>'2020_1-2-4_Download'!M252</f>
        <v>900</v>
      </c>
    </row>
    <row r="4612" spans="1:6">
      <c r="A4612" s="5">
        <f>'2020_1-2-4_Download'!D253</f>
        <v>2014</v>
      </c>
      <c r="B4612" s="5" t="str">
        <f>'2020_1-2-4_Download'!C253</f>
        <v>Emden  Stadt</v>
      </c>
      <c r="C4612" s="147" t="str">
        <f>'2020_1-2-4_Download'!$M$8</f>
        <v>Rumänien</v>
      </c>
      <c r="D4612" s="5" t="s">
        <v>181</v>
      </c>
      <c r="E4612" s="5" t="str">
        <f t="shared" si="27"/>
        <v>+569,230769230769</v>
      </c>
      <c r="F4612" s="5">
        <f>'2020_1-2-4_Download'!M253</f>
        <v>569.23076923076928</v>
      </c>
    </row>
    <row r="4613" spans="1:6">
      <c r="A4613" s="5">
        <f>'2020_1-2-4_Download'!D254</f>
        <v>2014</v>
      </c>
      <c r="B4613" s="5" t="str">
        <f>'2020_1-2-4_Download'!C254</f>
        <v>Oldenburg(Oldb)  Stadt</v>
      </c>
      <c r="C4613" s="147" t="str">
        <f>'2020_1-2-4_Download'!$M$8</f>
        <v>Rumänien</v>
      </c>
      <c r="D4613" s="5" t="s">
        <v>181</v>
      </c>
      <c r="E4613" s="5" t="str">
        <f t="shared" si="27"/>
        <v>+199,130434782609</v>
      </c>
      <c r="F4613" s="5">
        <f>'2020_1-2-4_Download'!M254</f>
        <v>199.13043478260869</v>
      </c>
    </row>
    <row r="4614" spans="1:6">
      <c r="A4614" s="5">
        <f>'2020_1-2-4_Download'!D255</f>
        <v>2014</v>
      </c>
      <c r="B4614" s="5" t="str">
        <f>'2020_1-2-4_Download'!C255</f>
        <v>Osnabrück  Stadt</v>
      </c>
      <c r="C4614" s="147" t="str">
        <f>'2020_1-2-4_Download'!$M$8</f>
        <v>Rumänien</v>
      </c>
      <c r="D4614" s="5" t="s">
        <v>181</v>
      </c>
      <c r="E4614" s="5" t="str">
        <f t="shared" si="27"/>
        <v>+849,152542372881</v>
      </c>
      <c r="F4614" s="5">
        <f>'2020_1-2-4_Download'!M255</f>
        <v>849.15254237288138</v>
      </c>
    </row>
    <row r="4615" spans="1:6">
      <c r="A4615" s="5">
        <f>'2020_1-2-4_Download'!D256</f>
        <v>2014</v>
      </c>
      <c r="B4615" s="5" t="str">
        <f>'2020_1-2-4_Download'!C256</f>
        <v>Wilhelmshaven  Stadt</v>
      </c>
      <c r="C4615" s="147" t="str">
        <f>'2020_1-2-4_Download'!$M$8</f>
        <v>Rumänien</v>
      </c>
      <c r="D4615" s="5" t="s">
        <v>181</v>
      </c>
      <c r="E4615" s="5" t="str">
        <f t="shared" si="27"/>
        <v>+1273,33333333333</v>
      </c>
      <c r="F4615" s="5">
        <f>'2020_1-2-4_Download'!M256</f>
        <v>1273.3333333333333</v>
      </c>
    </row>
    <row r="4616" spans="1:6">
      <c r="A4616" s="5">
        <f>'2020_1-2-4_Download'!D257</f>
        <v>2014</v>
      </c>
      <c r="B4616" s="5" t="str">
        <f>'2020_1-2-4_Download'!C257</f>
        <v>Ammerland</v>
      </c>
      <c r="C4616" s="147" t="str">
        <f>'2020_1-2-4_Download'!$M$8</f>
        <v>Rumänien</v>
      </c>
      <c r="D4616" s="5" t="s">
        <v>181</v>
      </c>
      <c r="E4616" s="5" t="str">
        <f t="shared" si="27"/>
        <v>+960</v>
      </c>
      <c r="F4616" s="5">
        <f>'2020_1-2-4_Download'!M257</f>
        <v>960</v>
      </c>
    </row>
    <row r="4617" spans="1:6">
      <c r="A4617" s="5">
        <f>'2020_1-2-4_Download'!D258</f>
        <v>2014</v>
      </c>
      <c r="B4617" s="5" t="str">
        <f>'2020_1-2-4_Download'!C258</f>
        <v>Aurich</v>
      </c>
      <c r="C4617" s="147" t="str">
        <f>'2020_1-2-4_Download'!$M$8</f>
        <v>Rumänien</v>
      </c>
      <c r="D4617" s="5" t="s">
        <v>181</v>
      </c>
      <c r="E4617" s="5" t="str">
        <f t="shared" si="27"/>
        <v>+967,741935483871</v>
      </c>
      <c r="F4617" s="5">
        <f>'2020_1-2-4_Download'!M258</f>
        <v>967.74193548387098</v>
      </c>
    </row>
    <row r="4618" spans="1:6">
      <c r="A4618" s="5">
        <f>'2020_1-2-4_Download'!D259</f>
        <v>2014</v>
      </c>
      <c r="B4618" s="5" t="str">
        <f>'2020_1-2-4_Download'!C259</f>
        <v>Cloppenburg</v>
      </c>
      <c r="C4618" s="147" t="str">
        <f>'2020_1-2-4_Download'!$M$8</f>
        <v>Rumänien</v>
      </c>
      <c r="D4618" s="5" t="s">
        <v>181</v>
      </c>
      <c r="E4618" s="5" t="str">
        <f t="shared" si="27"/>
        <v>+6470,58823529412</v>
      </c>
      <c r="F4618" s="5">
        <f>'2020_1-2-4_Download'!M259</f>
        <v>6470.588235294118</v>
      </c>
    </row>
    <row r="4619" spans="1:6">
      <c r="A4619" s="5">
        <f>'2020_1-2-4_Download'!D260</f>
        <v>2014</v>
      </c>
      <c r="B4619" s="5" t="str">
        <f>'2020_1-2-4_Download'!C260</f>
        <v>Emsland</v>
      </c>
      <c r="C4619" s="147" t="str">
        <f>'2020_1-2-4_Download'!$M$8</f>
        <v>Rumänien</v>
      </c>
      <c r="D4619" s="5" t="s">
        <v>181</v>
      </c>
      <c r="E4619" s="5" t="str">
        <f t="shared" si="27"/>
        <v>+2673,68421052632</v>
      </c>
      <c r="F4619" s="5">
        <f>'2020_1-2-4_Download'!M260</f>
        <v>2673.6842105263158</v>
      </c>
    </row>
    <row r="4620" spans="1:6">
      <c r="A4620" s="5">
        <f>'2020_1-2-4_Download'!D261</f>
        <v>2014</v>
      </c>
      <c r="B4620" s="5" t="str">
        <f>'2020_1-2-4_Download'!C261</f>
        <v>Friesland</v>
      </c>
      <c r="C4620" s="147" t="str">
        <f>'2020_1-2-4_Download'!$M$8</f>
        <v>Rumänien</v>
      </c>
      <c r="D4620" s="5" t="s">
        <v>181</v>
      </c>
      <c r="E4620" s="5" t="str">
        <f t="shared" si="27"/>
        <v>+291,304347826087</v>
      </c>
      <c r="F4620" s="5">
        <f>'2020_1-2-4_Download'!M261</f>
        <v>291.30434782608694</v>
      </c>
    </row>
    <row r="4621" spans="1:6">
      <c r="A4621" s="5">
        <f>'2020_1-2-4_Download'!D262</f>
        <v>2014</v>
      </c>
      <c r="B4621" s="5" t="str">
        <f>'2020_1-2-4_Download'!C262</f>
        <v>Grafschaft Bentheim</v>
      </c>
      <c r="C4621" s="147" t="str">
        <f>'2020_1-2-4_Download'!$M$8</f>
        <v>Rumänien</v>
      </c>
      <c r="D4621" s="5" t="s">
        <v>181</v>
      </c>
      <c r="E4621" s="5" t="str">
        <f t="shared" si="27"/>
        <v>+616,216216216216</v>
      </c>
      <c r="F4621" s="5">
        <f>'2020_1-2-4_Download'!M262</f>
        <v>616.21621621621625</v>
      </c>
    </row>
    <row r="4622" spans="1:6">
      <c r="A4622" s="5">
        <f>'2020_1-2-4_Download'!D263</f>
        <v>2014</v>
      </c>
      <c r="B4622" s="5" t="str">
        <f>'2020_1-2-4_Download'!C263</f>
        <v>Leer</v>
      </c>
      <c r="C4622" s="147" t="str">
        <f>'2020_1-2-4_Download'!$M$8</f>
        <v>Rumänien</v>
      </c>
      <c r="D4622" s="5" t="s">
        <v>181</v>
      </c>
      <c r="E4622" s="5" t="str">
        <f t="shared" si="27"/>
        <v>+376,229508196721</v>
      </c>
      <c r="F4622" s="5">
        <f>'2020_1-2-4_Download'!M263</f>
        <v>376.22950819672133</v>
      </c>
    </row>
    <row r="4623" spans="1:6">
      <c r="A4623" s="5">
        <f>'2020_1-2-4_Download'!D264</f>
        <v>2014</v>
      </c>
      <c r="B4623" s="5" t="str">
        <f>'2020_1-2-4_Download'!C264</f>
        <v>Oldenburg</v>
      </c>
      <c r="C4623" s="147" t="str">
        <f>'2020_1-2-4_Download'!$M$8</f>
        <v>Rumänien</v>
      </c>
      <c r="D4623" s="5" t="s">
        <v>181</v>
      </c>
      <c r="E4623" s="5" t="str">
        <f t="shared" si="27"/>
        <v>+2000</v>
      </c>
      <c r="F4623" s="5">
        <f>'2020_1-2-4_Download'!M264</f>
        <v>2000</v>
      </c>
    </row>
    <row r="4624" spans="1:6">
      <c r="A4624" s="5">
        <f>'2020_1-2-4_Download'!D265</f>
        <v>2014</v>
      </c>
      <c r="B4624" s="5" t="str">
        <f>'2020_1-2-4_Download'!C265</f>
        <v>Osnabrück</v>
      </c>
      <c r="C4624" s="147" t="str">
        <f>'2020_1-2-4_Download'!$M$8</f>
        <v>Rumänien</v>
      </c>
      <c r="D4624" s="5" t="s">
        <v>181</v>
      </c>
      <c r="E4624" s="5" t="str">
        <f t="shared" si="27"/>
        <v>+1234,35114503817</v>
      </c>
      <c r="F4624" s="5">
        <f>'2020_1-2-4_Download'!M265</f>
        <v>1234.3511450381679</v>
      </c>
    </row>
    <row r="4625" spans="1:6">
      <c r="A4625" s="5">
        <f>'2020_1-2-4_Download'!D266</f>
        <v>2014</v>
      </c>
      <c r="B4625" s="5" t="str">
        <f>'2020_1-2-4_Download'!C266</f>
        <v>Vechta</v>
      </c>
      <c r="C4625" s="147" t="str">
        <f>'2020_1-2-4_Download'!$M$8</f>
        <v>Rumänien</v>
      </c>
      <c r="D4625" s="5" t="s">
        <v>181</v>
      </c>
      <c r="E4625" s="5" t="str">
        <f t="shared" si="27"/>
        <v>+1300</v>
      </c>
      <c r="F4625" s="5">
        <f>'2020_1-2-4_Download'!M266</f>
        <v>1300</v>
      </c>
    </row>
    <row r="4626" spans="1:6">
      <c r="A4626" s="5">
        <f>'2020_1-2-4_Download'!D267</f>
        <v>2014</v>
      </c>
      <c r="B4626" s="5" t="str">
        <f>'2020_1-2-4_Download'!C267</f>
        <v>Wesermarsch</v>
      </c>
      <c r="C4626" s="147" t="str">
        <f>'2020_1-2-4_Download'!$M$8</f>
        <v>Rumänien</v>
      </c>
      <c r="D4626" s="5" t="s">
        <v>181</v>
      </c>
      <c r="E4626" s="5" t="str">
        <f t="shared" si="27"/>
        <v>+130</v>
      </c>
      <c r="F4626" s="5">
        <f>'2020_1-2-4_Download'!M267</f>
        <v>130</v>
      </c>
    </row>
    <row r="4627" spans="1:6">
      <c r="A4627" s="5">
        <f>'2020_1-2-4_Download'!D268</f>
        <v>2014</v>
      </c>
      <c r="B4627" s="5" t="str">
        <f>'2020_1-2-4_Download'!C268</f>
        <v>Wittmund</v>
      </c>
      <c r="C4627" s="147" t="str">
        <f>'2020_1-2-4_Download'!$M$8</f>
        <v>Rumänien</v>
      </c>
      <c r="D4627" s="5" t="s">
        <v>181</v>
      </c>
      <c r="E4627" s="5" t="str">
        <f t="shared" si="27"/>
        <v>+1000</v>
      </c>
      <c r="F4627" s="5">
        <f>'2020_1-2-4_Download'!M268</f>
        <v>1000</v>
      </c>
    </row>
    <row r="4628" spans="1:6">
      <c r="A4628" s="5">
        <f>'2020_1-2-4_Download'!D269</f>
        <v>2014</v>
      </c>
      <c r="B4628" s="5" t="str">
        <f>'2020_1-2-4_Download'!C269</f>
        <v>Statistische Region Weser-Ems</v>
      </c>
      <c r="C4628" s="147" t="str">
        <f>'2020_1-2-4_Download'!$M$8</f>
        <v>Rumänien</v>
      </c>
      <c r="D4628" s="5" t="s">
        <v>181</v>
      </c>
      <c r="E4628" s="5" t="str">
        <f t="shared" si="27"/>
        <v>+1117,92152704136</v>
      </c>
      <c r="F4628" s="5">
        <f>'2020_1-2-4_Download'!M269</f>
        <v>1117.9215270413574</v>
      </c>
    </row>
    <row r="4629" spans="1:6">
      <c r="A4629" s="5">
        <f>'2020_1-2-4_Download'!D270</f>
        <v>2014</v>
      </c>
      <c r="B4629" s="5" t="str">
        <f>'2020_1-2-4_Download'!C270</f>
        <v>Niedersachsen</v>
      </c>
      <c r="C4629" s="147" t="str">
        <f>'2020_1-2-4_Download'!$M$8</f>
        <v>Rumänien</v>
      </c>
      <c r="D4629" s="5" t="s">
        <v>181</v>
      </c>
      <c r="E4629" s="5" t="str">
        <f t="shared" si="27"/>
        <v>+547,338852749852</v>
      </c>
      <c r="F4629" s="5">
        <f>'2020_1-2-4_Download'!M270</f>
        <v>547.33885274985221</v>
      </c>
    </row>
    <row r="4630" spans="1:6">
      <c r="A4630" s="5">
        <f>'2020_1-2-4_Download'!D271</f>
        <v>2015</v>
      </c>
      <c r="B4630" s="5" t="str">
        <f>'2020_1-2-4_Download'!C271</f>
        <v>Braunschweig  Stadt</v>
      </c>
      <c r="C4630" s="147" t="str">
        <f>'2020_1-2-4_Download'!$M$8</f>
        <v>Rumänien</v>
      </c>
      <c r="D4630" s="5" t="s">
        <v>181</v>
      </c>
      <c r="E4630" s="5" t="str">
        <f t="shared" si="27"/>
        <v>+77,7310924369748</v>
      </c>
      <c r="F4630" s="5">
        <f>'2020_1-2-4_Download'!M271</f>
        <v>77.731092436974791</v>
      </c>
    </row>
    <row r="4631" spans="1:6">
      <c r="A4631" s="5">
        <f>'2020_1-2-4_Download'!D272</f>
        <v>2015</v>
      </c>
      <c r="B4631" s="5" t="str">
        <f>'2020_1-2-4_Download'!C272</f>
        <v>Salzgitter  Stadt</v>
      </c>
      <c r="C4631" s="147" t="str">
        <f>'2020_1-2-4_Download'!$M$8</f>
        <v>Rumänien</v>
      </c>
      <c r="D4631" s="5" t="s">
        <v>181</v>
      </c>
      <c r="E4631" s="5" t="str">
        <f t="shared" si="27"/>
        <v>+382,5</v>
      </c>
      <c r="F4631" s="5">
        <f>'2020_1-2-4_Download'!M272</f>
        <v>382.5</v>
      </c>
    </row>
    <row r="4632" spans="1:6">
      <c r="A4632" s="5">
        <f>'2020_1-2-4_Download'!D273</f>
        <v>2015</v>
      </c>
      <c r="B4632" s="5" t="str">
        <f>'2020_1-2-4_Download'!C273</f>
        <v>Wolfsburg  Stadt</v>
      </c>
      <c r="C4632" s="147" t="str">
        <f>'2020_1-2-4_Download'!$M$8</f>
        <v>Rumänien</v>
      </c>
      <c r="D4632" s="5" t="s">
        <v>181</v>
      </c>
      <c r="E4632" s="5" t="str">
        <f t="shared" si="27"/>
        <v>+305,128205128205</v>
      </c>
      <c r="F4632" s="5">
        <f>'2020_1-2-4_Download'!M273</f>
        <v>305.12820512820514</v>
      </c>
    </row>
    <row r="4633" spans="1:6">
      <c r="A4633" s="5">
        <f>'2020_1-2-4_Download'!D274</f>
        <v>2015</v>
      </c>
      <c r="B4633" s="5" t="str">
        <f>'2020_1-2-4_Download'!C274</f>
        <v>Gifhorn</v>
      </c>
      <c r="C4633" s="147" t="str">
        <f>'2020_1-2-4_Download'!$M$8</f>
        <v>Rumänien</v>
      </c>
      <c r="D4633" s="5" t="s">
        <v>181</v>
      </c>
      <c r="E4633" s="5" t="str">
        <f t="shared" si="27"/>
        <v>+420,37037037037</v>
      </c>
      <c r="F4633" s="5">
        <f>'2020_1-2-4_Download'!M274</f>
        <v>420.37037037037038</v>
      </c>
    </row>
    <row r="4634" spans="1:6">
      <c r="A4634" s="5">
        <f>'2020_1-2-4_Download'!D275</f>
        <v>2015</v>
      </c>
      <c r="B4634" s="5" t="str">
        <f>'2020_1-2-4_Download'!C275</f>
        <v>Goslar</v>
      </c>
      <c r="C4634" s="147" t="str">
        <f>'2020_1-2-4_Download'!$M$8</f>
        <v>Rumänien</v>
      </c>
      <c r="D4634" s="5" t="s">
        <v>181</v>
      </c>
      <c r="E4634" s="5" t="str">
        <f t="shared" si="27"/>
        <v>+389,130434782609</v>
      </c>
      <c r="F4634" s="5">
        <f>'2020_1-2-4_Download'!M275</f>
        <v>389.13043478260869</v>
      </c>
    </row>
    <row r="4635" spans="1:6">
      <c r="A4635" s="5">
        <f>'2020_1-2-4_Download'!D276</f>
        <v>2015</v>
      </c>
      <c r="B4635" s="5" t="str">
        <f>'2020_1-2-4_Download'!C276</f>
        <v>Helmstedt</v>
      </c>
      <c r="C4635" s="147" t="str">
        <f>'2020_1-2-4_Download'!$M$8</f>
        <v>Rumänien</v>
      </c>
      <c r="D4635" s="5" t="s">
        <v>181</v>
      </c>
      <c r="E4635" s="5" t="str">
        <f t="shared" si="27"/>
        <v>+855,555555555556</v>
      </c>
      <c r="F4635" s="5">
        <f>'2020_1-2-4_Download'!M276</f>
        <v>855.55555555555554</v>
      </c>
    </row>
    <row r="4636" spans="1:6">
      <c r="A4636" s="5">
        <f>'2020_1-2-4_Download'!D277</f>
        <v>2015</v>
      </c>
      <c r="B4636" s="5" t="str">
        <f>'2020_1-2-4_Download'!C277</f>
        <v>Northeim</v>
      </c>
      <c r="C4636" s="147" t="str">
        <f>'2020_1-2-4_Download'!$M$8</f>
        <v>Rumänien</v>
      </c>
      <c r="D4636" s="5" t="s">
        <v>181</v>
      </c>
      <c r="E4636" s="5" t="str">
        <f t="shared" si="27"/>
        <v>+538,461538461538</v>
      </c>
      <c r="F4636" s="5">
        <f>'2020_1-2-4_Download'!M277</f>
        <v>538.46153846153845</v>
      </c>
    </row>
    <row r="4637" spans="1:6">
      <c r="A4637" s="5">
        <f>'2020_1-2-4_Download'!D278</f>
        <v>2015</v>
      </c>
      <c r="B4637" s="5" t="str">
        <f>'2020_1-2-4_Download'!C278</f>
        <v>Peine</v>
      </c>
      <c r="C4637" s="147" t="str">
        <f>'2020_1-2-4_Download'!$M$8</f>
        <v>Rumänien</v>
      </c>
      <c r="D4637" s="5" t="s">
        <v>181</v>
      </c>
      <c r="E4637" s="5" t="str">
        <f t="shared" si="27"/>
        <v>+590,625</v>
      </c>
      <c r="F4637" s="5">
        <f>'2020_1-2-4_Download'!M278</f>
        <v>590.625</v>
      </c>
    </row>
    <row r="4638" spans="1:6">
      <c r="A4638" s="5">
        <f>'2020_1-2-4_Download'!D279</f>
        <v>2015</v>
      </c>
      <c r="B4638" s="5" t="str">
        <f>'2020_1-2-4_Download'!C279</f>
        <v>Wolfenbüttel</v>
      </c>
      <c r="C4638" s="147" t="str">
        <f>'2020_1-2-4_Download'!$M$8</f>
        <v>Rumänien</v>
      </c>
      <c r="D4638" s="5" t="s">
        <v>181</v>
      </c>
      <c r="E4638" s="5" t="str">
        <f t="shared" si="27"/>
        <v>+358,333333333333</v>
      </c>
      <c r="F4638" s="5">
        <f>'2020_1-2-4_Download'!M279</f>
        <v>358.33333333333331</v>
      </c>
    </row>
    <row r="4639" spans="1:6">
      <c r="A4639" s="5">
        <f>'2020_1-2-4_Download'!D280</f>
        <v>2015</v>
      </c>
      <c r="B4639" s="5" t="str">
        <f>'2020_1-2-4_Download'!C280</f>
        <v>Göttingen</v>
      </c>
      <c r="C4639" s="147" t="str">
        <f>'2020_1-2-4_Download'!$M$8</f>
        <v>Rumänien</v>
      </c>
      <c r="D4639" s="5" t="s">
        <v>181</v>
      </c>
      <c r="E4639" s="5" t="str">
        <f t="shared" si="27"/>
        <v>+252,201257861635</v>
      </c>
      <c r="F4639" s="5">
        <f>'2020_1-2-4_Download'!M280</f>
        <v>252.20125786163521</v>
      </c>
    </row>
    <row r="4640" spans="1:6">
      <c r="A4640" s="5">
        <f>'2020_1-2-4_Download'!D281</f>
        <v>2015</v>
      </c>
      <c r="B4640" s="5" t="str">
        <f>'2020_1-2-4_Download'!C281</f>
        <v>Statistische Region Braunschweig</v>
      </c>
      <c r="C4640" s="147" t="str">
        <f>'2020_1-2-4_Download'!$M$8</f>
        <v>Rumänien</v>
      </c>
      <c r="D4640" s="5" t="s">
        <v>181</v>
      </c>
      <c r="E4640" s="5" t="str">
        <f t="shared" si="27"/>
        <v>+288,118811881188</v>
      </c>
      <c r="F4640" s="5">
        <f>'2020_1-2-4_Download'!M281</f>
        <v>288.11881188118809</v>
      </c>
    </row>
    <row r="4641" spans="1:6">
      <c r="A4641" s="5">
        <f>'2020_1-2-4_Download'!D282</f>
        <v>2015</v>
      </c>
      <c r="B4641" s="5" t="str">
        <f>'2020_1-2-4_Download'!C282</f>
        <v>Hannover  Region</v>
      </c>
      <c r="C4641" s="147" t="str">
        <f>'2020_1-2-4_Download'!$M$8</f>
        <v>Rumänien</v>
      </c>
      <c r="D4641" s="5" t="s">
        <v>181</v>
      </c>
      <c r="E4641" s="5" t="str">
        <f t="shared" si="27"/>
        <v>+495,355191256831</v>
      </c>
      <c r="F4641" s="5">
        <f>'2020_1-2-4_Download'!M282</f>
        <v>495.35519125683061</v>
      </c>
    </row>
    <row r="4642" spans="1:6">
      <c r="A4642" s="5">
        <f>'2020_1-2-4_Download'!D283</f>
        <v>2015</v>
      </c>
      <c r="B4642" s="5" t="str">
        <f>'2020_1-2-4_Download'!C283</f>
        <v>dav. Hannover  Lhst.</v>
      </c>
      <c r="C4642" s="147" t="str">
        <f>'2020_1-2-4_Download'!$M$8</f>
        <v>Rumänien</v>
      </c>
      <c r="D4642" s="5" t="s">
        <v>181</v>
      </c>
      <c r="E4642" s="5" t="str">
        <f t="shared" si="27"/>
        <v>+692,835820895522</v>
      </c>
      <c r="F4642" s="5">
        <f>'2020_1-2-4_Download'!M283</f>
        <v>692.83582089552237</v>
      </c>
    </row>
    <row r="4643" spans="1:6">
      <c r="A4643" s="5">
        <f>'2020_1-2-4_Download'!D284</f>
        <v>2015</v>
      </c>
      <c r="B4643" s="5" t="str">
        <f>'2020_1-2-4_Download'!C284</f>
        <v>dav. Hannover  Umland</v>
      </c>
      <c r="C4643" s="147" t="str">
        <f>'2020_1-2-4_Download'!$M$8</f>
        <v>Rumänien</v>
      </c>
      <c r="D4643" s="5" t="s">
        <v>181</v>
      </c>
      <c r="E4643" s="5" t="str">
        <f t="shared" si="27"/>
        <v>+328,715365239295</v>
      </c>
      <c r="F4643" s="5">
        <f>'2020_1-2-4_Download'!M284</f>
        <v>328.71536523929473</v>
      </c>
    </row>
    <row r="4644" spans="1:6">
      <c r="A4644" s="5">
        <f>'2020_1-2-4_Download'!D285</f>
        <v>2015</v>
      </c>
      <c r="B4644" s="5" t="str">
        <f>'2020_1-2-4_Download'!C285</f>
        <v>Diepholz</v>
      </c>
      <c r="C4644" s="147" t="str">
        <f>'2020_1-2-4_Download'!$M$8</f>
        <v>Rumänien</v>
      </c>
      <c r="D4644" s="5" t="s">
        <v>181</v>
      </c>
      <c r="E4644" s="5" t="str">
        <f t="shared" si="27"/>
        <v>+1581,35593220339</v>
      </c>
      <c r="F4644" s="5">
        <f>'2020_1-2-4_Download'!M285</f>
        <v>1581.3559322033898</v>
      </c>
    </row>
    <row r="4645" spans="1:6">
      <c r="A4645" s="5">
        <f>'2020_1-2-4_Download'!D286</f>
        <v>2015</v>
      </c>
      <c r="B4645" s="5" t="str">
        <f>'2020_1-2-4_Download'!C286</f>
        <v>Hameln-Pyrmont</v>
      </c>
      <c r="C4645" s="147" t="str">
        <f>'2020_1-2-4_Download'!$M$8</f>
        <v>Rumänien</v>
      </c>
      <c r="D4645" s="5" t="s">
        <v>181</v>
      </c>
      <c r="E4645" s="5" t="str">
        <f t="shared" si="27"/>
        <v>+1234,54545454545</v>
      </c>
      <c r="F4645" s="5">
        <f>'2020_1-2-4_Download'!M286</f>
        <v>1234.5454545454545</v>
      </c>
    </row>
    <row r="4646" spans="1:6">
      <c r="A4646" s="5">
        <f>'2020_1-2-4_Download'!D287</f>
        <v>2015</v>
      </c>
      <c r="B4646" s="5" t="str">
        <f>'2020_1-2-4_Download'!C287</f>
        <v>Hildesheim</v>
      </c>
      <c r="C4646" s="147" t="str">
        <f>'2020_1-2-4_Download'!$M$8</f>
        <v>Rumänien</v>
      </c>
      <c r="D4646" s="5" t="s">
        <v>181</v>
      </c>
      <c r="E4646" s="5" t="str">
        <f t="shared" si="27"/>
        <v>+373,076923076923</v>
      </c>
      <c r="F4646" s="5">
        <f>'2020_1-2-4_Download'!M287</f>
        <v>373.07692307692309</v>
      </c>
    </row>
    <row r="4647" spans="1:6">
      <c r="A4647" s="5">
        <f>'2020_1-2-4_Download'!D288</f>
        <v>2015</v>
      </c>
      <c r="B4647" s="5" t="str">
        <f>'2020_1-2-4_Download'!C288</f>
        <v>Holzminden</v>
      </c>
      <c r="C4647" s="147" t="str">
        <f>'2020_1-2-4_Download'!$M$8</f>
        <v>Rumänien</v>
      </c>
      <c r="D4647" s="5" t="s">
        <v>181</v>
      </c>
      <c r="E4647" s="5" t="str">
        <f t="shared" si="27"/>
        <v>+50</v>
      </c>
      <c r="F4647" s="5">
        <f>'2020_1-2-4_Download'!M288</f>
        <v>50</v>
      </c>
    </row>
    <row r="4648" spans="1:6">
      <c r="A4648" s="5">
        <f>'2020_1-2-4_Download'!D289</f>
        <v>2015</v>
      </c>
      <c r="B4648" s="5" t="str">
        <f>'2020_1-2-4_Download'!C289</f>
        <v>Nienburg (Weser)</v>
      </c>
      <c r="C4648" s="147" t="str">
        <f>'2020_1-2-4_Download'!$M$8</f>
        <v>Rumänien</v>
      </c>
      <c r="D4648" s="5" t="s">
        <v>181</v>
      </c>
      <c r="E4648" s="5" t="str">
        <f t="shared" si="27"/>
        <v>+1300</v>
      </c>
      <c r="F4648" s="5">
        <f>'2020_1-2-4_Download'!M289</f>
        <v>1300</v>
      </c>
    </row>
    <row r="4649" spans="1:6">
      <c r="A4649" s="5">
        <f>'2020_1-2-4_Download'!D290</f>
        <v>2015</v>
      </c>
      <c r="B4649" s="5" t="str">
        <f>'2020_1-2-4_Download'!C290</f>
        <v>Schaumburg</v>
      </c>
      <c r="C4649" s="147" t="str">
        <f>'2020_1-2-4_Download'!$M$8</f>
        <v>Rumänien</v>
      </c>
      <c r="D4649" s="5" t="s">
        <v>181</v>
      </c>
      <c r="E4649" s="5" t="str">
        <f t="shared" si="27"/>
        <v>+474,576271186441</v>
      </c>
      <c r="F4649" s="5">
        <f>'2020_1-2-4_Download'!M290</f>
        <v>474.57627118644069</v>
      </c>
    </row>
    <row r="4650" spans="1:6">
      <c r="A4650" s="5">
        <f>'2020_1-2-4_Download'!D291</f>
        <v>2015</v>
      </c>
      <c r="B4650" s="5" t="str">
        <f>'2020_1-2-4_Download'!C291</f>
        <v>Statistische Region Hannover</v>
      </c>
      <c r="C4650" s="147" t="str">
        <f>'2020_1-2-4_Download'!$M$8</f>
        <v>Rumänien</v>
      </c>
      <c r="D4650" s="5" t="s">
        <v>181</v>
      </c>
      <c r="E4650" s="5" t="str">
        <f t="shared" si="27"/>
        <v>+595,101663585952</v>
      </c>
      <c r="F4650" s="5">
        <f>'2020_1-2-4_Download'!M291</f>
        <v>595.101663585952</v>
      </c>
    </row>
    <row r="4651" spans="1:6">
      <c r="A4651" s="5">
        <f>'2020_1-2-4_Download'!D292</f>
        <v>2015</v>
      </c>
      <c r="B4651" s="5" t="str">
        <f>'2020_1-2-4_Download'!C292</f>
        <v>Celle</v>
      </c>
      <c r="C4651" s="147" t="str">
        <f>'2020_1-2-4_Download'!$M$8</f>
        <v>Rumänien</v>
      </c>
      <c r="D4651" s="5" t="s">
        <v>181</v>
      </c>
      <c r="E4651" s="5" t="str">
        <f t="shared" si="27"/>
        <v>+492</v>
      </c>
      <c r="F4651" s="5">
        <f>'2020_1-2-4_Download'!M292</f>
        <v>492</v>
      </c>
    </row>
    <row r="4652" spans="1:6">
      <c r="A4652" s="5">
        <f>'2020_1-2-4_Download'!D293</f>
        <v>2015</v>
      </c>
      <c r="B4652" s="5" t="str">
        <f>'2020_1-2-4_Download'!C293</f>
        <v>Cuxhaven</v>
      </c>
      <c r="C4652" s="147" t="str">
        <f>'2020_1-2-4_Download'!$M$8</f>
        <v>Rumänien</v>
      </c>
      <c r="D4652" s="5" t="s">
        <v>181</v>
      </c>
      <c r="E4652" s="5" t="str">
        <f t="shared" si="27"/>
        <v>+571,794871794872</v>
      </c>
      <c r="F4652" s="5">
        <f>'2020_1-2-4_Download'!M293</f>
        <v>571.79487179487182</v>
      </c>
    </row>
    <row r="4653" spans="1:6">
      <c r="A4653" s="5">
        <f>'2020_1-2-4_Download'!D294</f>
        <v>2015</v>
      </c>
      <c r="B4653" s="5" t="str">
        <f>'2020_1-2-4_Download'!C294</f>
        <v>Harburg</v>
      </c>
      <c r="C4653" s="147" t="str">
        <f>'2020_1-2-4_Download'!$M$8</f>
        <v>Rumänien</v>
      </c>
      <c r="D4653" s="5" t="s">
        <v>181</v>
      </c>
      <c r="E4653" s="5" t="str">
        <f t="shared" si="27"/>
        <v>+103,968253968254</v>
      </c>
      <c r="F4653" s="5">
        <f>'2020_1-2-4_Download'!M294</f>
        <v>103.96825396825396</v>
      </c>
    </row>
    <row r="4654" spans="1:6">
      <c r="A4654" s="5">
        <f>'2020_1-2-4_Download'!D295</f>
        <v>2015</v>
      </c>
      <c r="B4654" s="5" t="str">
        <f>'2020_1-2-4_Download'!C295</f>
        <v>Lüchow-Dannenberg</v>
      </c>
      <c r="C4654" s="147" t="str">
        <f>'2020_1-2-4_Download'!$M$8</f>
        <v>Rumänien</v>
      </c>
      <c r="D4654" s="5" t="s">
        <v>181</v>
      </c>
      <c r="E4654" s="5" t="str">
        <f t="shared" si="27"/>
        <v>+750</v>
      </c>
      <c r="F4654" s="5">
        <f>'2020_1-2-4_Download'!M295</f>
        <v>750</v>
      </c>
    </row>
    <row r="4655" spans="1:6">
      <c r="A4655" s="5">
        <f>'2020_1-2-4_Download'!D296</f>
        <v>2015</v>
      </c>
      <c r="B4655" s="5" t="str">
        <f>'2020_1-2-4_Download'!C296</f>
        <v>Lüneburg</v>
      </c>
      <c r="C4655" s="147" t="str">
        <f>'2020_1-2-4_Download'!$M$8</f>
        <v>Rumänien</v>
      </c>
      <c r="D4655" s="5" t="s">
        <v>181</v>
      </c>
      <c r="E4655" s="5" t="str">
        <f t="shared" ref="E4655:E4718" si="28">IF(F4655&gt;0,"+"&amp;F4655,F4655)</f>
        <v>+543,243243243243</v>
      </c>
      <c r="F4655" s="5">
        <f>'2020_1-2-4_Download'!M296</f>
        <v>543.24324324324323</v>
      </c>
    </row>
    <row r="4656" spans="1:6">
      <c r="A4656" s="5">
        <f>'2020_1-2-4_Download'!D297</f>
        <v>2015</v>
      </c>
      <c r="B4656" s="5" t="str">
        <f>'2020_1-2-4_Download'!C297</f>
        <v>Osterholz</v>
      </c>
      <c r="C4656" s="147" t="str">
        <f>'2020_1-2-4_Download'!$M$8</f>
        <v>Rumänien</v>
      </c>
      <c r="D4656" s="5" t="s">
        <v>181</v>
      </c>
      <c r="E4656" s="5" t="str">
        <f t="shared" si="28"/>
        <v>+325</v>
      </c>
      <c r="F4656" s="5">
        <f>'2020_1-2-4_Download'!M297</f>
        <v>325</v>
      </c>
    </row>
    <row r="4657" spans="1:6">
      <c r="A4657" s="5">
        <f>'2020_1-2-4_Download'!D298</f>
        <v>2015</v>
      </c>
      <c r="B4657" s="5" t="str">
        <f>'2020_1-2-4_Download'!C298</f>
        <v>Rotenburg (Wümme)</v>
      </c>
      <c r="C4657" s="147" t="str">
        <f>'2020_1-2-4_Download'!$M$8</f>
        <v>Rumänien</v>
      </c>
      <c r="D4657" s="5" t="s">
        <v>181</v>
      </c>
      <c r="E4657" s="5" t="str">
        <f t="shared" si="28"/>
        <v>+505,357142857143</v>
      </c>
      <c r="F4657" s="5">
        <f>'2020_1-2-4_Download'!M298</f>
        <v>505.35714285714283</v>
      </c>
    </row>
    <row r="4658" spans="1:6">
      <c r="A4658" s="5">
        <f>'2020_1-2-4_Download'!D299</f>
        <v>2015</v>
      </c>
      <c r="B4658" s="5" t="str">
        <f>'2020_1-2-4_Download'!C299</f>
        <v>Heidekreis</v>
      </c>
      <c r="C4658" s="147" t="str">
        <f>'2020_1-2-4_Download'!$M$8</f>
        <v>Rumänien</v>
      </c>
      <c r="D4658" s="5" t="s">
        <v>181</v>
      </c>
      <c r="E4658" s="5" t="str">
        <f t="shared" si="28"/>
        <v>+595,121951219512</v>
      </c>
      <c r="F4658" s="5">
        <f>'2020_1-2-4_Download'!M299</f>
        <v>595.1219512195122</v>
      </c>
    </row>
    <row r="4659" spans="1:6">
      <c r="A4659" s="5">
        <f>'2020_1-2-4_Download'!D300</f>
        <v>2015</v>
      </c>
      <c r="B4659" s="5" t="str">
        <f>'2020_1-2-4_Download'!C300</f>
        <v>Stade</v>
      </c>
      <c r="C4659" s="147" t="str">
        <f>'2020_1-2-4_Download'!$M$8</f>
        <v>Rumänien</v>
      </c>
      <c r="D4659" s="5" t="s">
        <v>181</v>
      </c>
      <c r="E4659" s="5" t="str">
        <f t="shared" si="28"/>
        <v>+556,470588235294</v>
      </c>
      <c r="F4659" s="5">
        <f>'2020_1-2-4_Download'!M300</f>
        <v>556.47058823529414</v>
      </c>
    </row>
    <row r="4660" spans="1:6">
      <c r="A4660" s="5">
        <f>'2020_1-2-4_Download'!D301</f>
        <v>2015</v>
      </c>
      <c r="B4660" s="5" t="str">
        <f>'2020_1-2-4_Download'!C301</f>
        <v>Uelzen</v>
      </c>
      <c r="C4660" s="147" t="str">
        <f>'2020_1-2-4_Download'!$M$8</f>
        <v>Rumänien</v>
      </c>
      <c r="D4660" s="5" t="s">
        <v>181</v>
      </c>
      <c r="E4660" s="5" t="str">
        <f t="shared" si="28"/>
        <v>+709,090909090909</v>
      </c>
      <c r="F4660" s="5">
        <f>'2020_1-2-4_Download'!M301</f>
        <v>709.09090909090912</v>
      </c>
    </row>
    <row r="4661" spans="1:6">
      <c r="A4661" s="5">
        <f>'2020_1-2-4_Download'!D302</f>
        <v>2015</v>
      </c>
      <c r="B4661" s="5" t="str">
        <f>'2020_1-2-4_Download'!C302</f>
        <v>Verden</v>
      </c>
      <c r="C4661" s="147" t="str">
        <f>'2020_1-2-4_Download'!$M$8</f>
        <v>Rumänien</v>
      </c>
      <c r="D4661" s="5" t="s">
        <v>181</v>
      </c>
      <c r="E4661" s="5" t="str">
        <f t="shared" si="28"/>
        <v>+775</v>
      </c>
      <c r="F4661" s="5">
        <f>'2020_1-2-4_Download'!M302</f>
        <v>775</v>
      </c>
    </row>
    <row r="4662" spans="1:6">
      <c r="A4662" s="5">
        <f>'2020_1-2-4_Download'!D303</f>
        <v>2015</v>
      </c>
      <c r="B4662" s="5" t="str">
        <f>'2020_1-2-4_Download'!C303</f>
        <v>Statistische Region Lüneburg</v>
      </c>
      <c r="C4662" s="147" t="str">
        <f>'2020_1-2-4_Download'!$M$8</f>
        <v>Rumänien</v>
      </c>
      <c r="D4662" s="5" t="s">
        <v>181</v>
      </c>
      <c r="E4662" s="5" t="str">
        <f t="shared" si="28"/>
        <v>+448,269581056466</v>
      </c>
      <c r="F4662" s="5">
        <f>'2020_1-2-4_Download'!M303</f>
        <v>448.26958105646628</v>
      </c>
    </row>
    <row r="4663" spans="1:6">
      <c r="A4663" s="5">
        <f>'2020_1-2-4_Download'!D304</f>
        <v>2015</v>
      </c>
      <c r="B4663" s="5" t="str">
        <f>'2020_1-2-4_Download'!C304</f>
        <v>Delmenhorst  Stadt</v>
      </c>
      <c r="C4663" s="147" t="str">
        <f>'2020_1-2-4_Download'!$M$8</f>
        <v>Rumänien</v>
      </c>
      <c r="D4663" s="5" t="s">
        <v>181</v>
      </c>
      <c r="E4663" s="5" t="str">
        <f t="shared" si="28"/>
        <v>+1853,84615384615</v>
      </c>
      <c r="F4663" s="5">
        <f>'2020_1-2-4_Download'!M304</f>
        <v>1853.8461538461538</v>
      </c>
    </row>
    <row r="4664" spans="1:6">
      <c r="A4664" s="5">
        <f>'2020_1-2-4_Download'!D305</f>
        <v>2015</v>
      </c>
      <c r="B4664" s="5" t="str">
        <f>'2020_1-2-4_Download'!C305</f>
        <v>Emden  Stadt</v>
      </c>
      <c r="C4664" s="147" t="str">
        <f>'2020_1-2-4_Download'!$M$8</f>
        <v>Rumänien</v>
      </c>
      <c r="D4664" s="5" t="s">
        <v>181</v>
      </c>
      <c r="E4664" s="5" t="str">
        <f t="shared" si="28"/>
        <v>+779,487179487179</v>
      </c>
      <c r="F4664" s="5">
        <f>'2020_1-2-4_Download'!M305</f>
        <v>779.48717948717945</v>
      </c>
    </row>
    <row r="4665" spans="1:6">
      <c r="A4665" s="5">
        <f>'2020_1-2-4_Download'!D306</f>
        <v>2015</v>
      </c>
      <c r="B4665" s="5" t="str">
        <f>'2020_1-2-4_Download'!C306</f>
        <v>Oldenburg(Oldb)  Stadt</v>
      </c>
      <c r="C4665" s="147" t="str">
        <f>'2020_1-2-4_Download'!$M$8</f>
        <v>Rumänien</v>
      </c>
      <c r="D4665" s="5" t="s">
        <v>181</v>
      </c>
      <c r="E4665" s="5" t="str">
        <f t="shared" si="28"/>
        <v>+346,95652173913</v>
      </c>
      <c r="F4665" s="5">
        <f>'2020_1-2-4_Download'!M306</f>
        <v>346.95652173913044</v>
      </c>
    </row>
    <row r="4666" spans="1:6">
      <c r="A4666" s="5">
        <f>'2020_1-2-4_Download'!D307</f>
        <v>2015</v>
      </c>
      <c r="B4666" s="5" t="str">
        <f>'2020_1-2-4_Download'!C307</f>
        <v>Osnabrück  Stadt</v>
      </c>
      <c r="C4666" s="147" t="str">
        <f>'2020_1-2-4_Download'!$M$8</f>
        <v>Rumänien</v>
      </c>
      <c r="D4666" s="5" t="s">
        <v>181</v>
      </c>
      <c r="E4666" s="5" t="str">
        <f t="shared" si="28"/>
        <v>+1061,01694915254</v>
      </c>
      <c r="F4666" s="5">
        <f>'2020_1-2-4_Download'!M307</f>
        <v>1061.0169491525423</v>
      </c>
    </row>
    <row r="4667" spans="1:6">
      <c r="A4667" s="5">
        <f>'2020_1-2-4_Download'!D308</f>
        <v>2015</v>
      </c>
      <c r="B4667" s="5" t="str">
        <f>'2020_1-2-4_Download'!C308</f>
        <v>Wilhelmshaven  Stadt</v>
      </c>
      <c r="C4667" s="147" t="str">
        <f>'2020_1-2-4_Download'!$M$8</f>
        <v>Rumänien</v>
      </c>
      <c r="D4667" s="5" t="s">
        <v>181</v>
      </c>
      <c r="E4667" s="5" t="str">
        <f t="shared" si="28"/>
        <v>+1766,66666666667</v>
      </c>
      <c r="F4667" s="5">
        <f>'2020_1-2-4_Download'!M308</f>
        <v>1766.6666666666667</v>
      </c>
    </row>
    <row r="4668" spans="1:6">
      <c r="A4668" s="5">
        <f>'2020_1-2-4_Download'!D309</f>
        <v>2015</v>
      </c>
      <c r="B4668" s="5" t="str">
        <f>'2020_1-2-4_Download'!C309</f>
        <v>Ammerland</v>
      </c>
      <c r="C4668" s="147" t="str">
        <f>'2020_1-2-4_Download'!$M$8</f>
        <v>Rumänien</v>
      </c>
      <c r="D4668" s="5" t="s">
        <v>181</v>
      </c>
      <c r="E4668" s="5" t="str">
        <f t="shared" si="28"/>
        <v>+1348</v>
      </c>
      <c r="F4668" s="5">
        <f>'2020_1-2-4_Download'!M309</f>
        <v>1348</v>
      </c>
    </row>
    <row r="4669" spans="1:6">
      <c r="A4669" s="5">
        <f>'2020_1-2-4_Download'!D310</f>
        <v>2015</v>
      </c>
      <c r="B4669" s="5" t="str">
        <f>'2020_1-2-4_Download'!C310</f>
        <v>Aurich</v>
      </c>
      <c r="C4669" s="147" t="str">
        <f>'2020_1-2-4_Download'!$M$8</f>
        <v>Rumänien</v>
      </c>
      <c r="D4669" s="5" t="s">
        <v>181</v>
      </c>
      <c r="E4669" s="5" t="str">
        <f t="shared" si="28"/>
        <v>+1500</v>
      </c>
      <c r="F4669" s="5">
        <f>'2020_1-2-4_Download'!M310</f>
        <v>1500</v>
      </c>
    </row>
    <row r="4670" spans="1:6">
      <c r="A4670" s="5">
        <f>'2020_1-2-4_Download'!D311</f>
        <v>2015</v>
      </c>
      <c r="B4670" s="5" t="str">
        <f>'2020_1-2-4_Download'!C311</f>
        <v>Cloppenburg</v>
      </c>
      <c r="C4670" s="147" t="str">
        <f>'2020_1-2-4_Download'!$M$8</f>
        <v>Rumänien</v>
      </c>
      <c r="D4670" s="5" t="s">
        <v>181</v>
      </c>
      <c r="E4670" s="5" t="str">
        <f t="shared" si="28"/>
        <v>+7473,52941176471</v>
      </c>
      <c r="F4670" s="5">
        <f>'2020_1-2-4_Download'!M311</f>
        <v>7473.5294117647063</v>
      </c>
    </row>
    <row r="4671" spans="1:6">
      <c r="A4671" s="5">
        <f>'2020_1-2-4_Download'!D312</f>
        <v>2015</v>
      </c>
      <c r="B4671" s="5" t="str">
        <f>'2020_1-2-4_Download'!C312</f>
        <v>Emsland</v>
      </c>
      <c r="C4671" s="147" t="str">
        <f>'2020_1-2-4_Download'!$M$8</f>
        <v>Rumänien</v>
      </c>
      <c r="D4671" s="5" t="s">
        <v>181</v>
      </c>
      <c r="E4671" s="5" t="str">
        <f t="shared" si="28"/>
        <v>+3738,15789473684</v>
      </c>
      <c r="F4671" s="5">
        <f>'2020_1-2-4_Download'!M312</f>
        <v>3738.1578947368421</v>
      </c>
    </row>
    <row r="4672" spans="1:6">
      <c r="A4672" s="5">
        <f>'2020_1-2-4_Download'!D313</f>
        <v>2015</v>
      </c>
      <c r="B4672" s="5" t="str">
        <f>'2020_1-2-4_Download'!C313</f>
        <v>Friesland</v>
      </c>
      <c r="C4672" s="147" t="str">
        <f>'2020_1-2-4_Download'!$M$8</f>
        <v>Rumänien</v>
      </c>
      <c r="D4672" s="5" t="s">
        <v>181</v>
      </c>
      <c r="E4672" s="5" t="str">
        <f t="shared" si="28"/>
        <v>+404,347826086957</v>
      </c>
      <c r="F4672" s="5">
        <f>'2020_1-2-4_Download'!M313</f>
        <v>404.3478260869565</v>
      </c>
    </row>
    <row r="4673" spans="1:6">
      <c r="A4673" s="5">
        <f>'2020_1-2-4_Download'!D314</f>
        <v>2015</v>
      </c>
      <c r="B4673" s="5" t="str">
        <f>'2020_1-2-4_Download'!C314</f>
        <v>Grafschaft Bentheim</v>
      </c>
      <c r="C4673" s="147" t="str">
        <f>'2020_1-2-4_Download'!$M$8</f>
        <v>Rumänien</v>
      </c>
      <c r="D4673" s="5" t="s">
        <v>181</v>
      </c>
      <c r="E4673" s="5" t="str">
        <f t="shared" si="28"/>
        <v>+900</v>
      </c>
      <c r="F4673" s="5">
        <f>'2020_1-2-4_Download'!M314</f>
        <v>900</v>
      </c>
    </row>
    <row r="4674" spans="1:6">
      <c r="A4674" s="5">
        <f>'2020_1-2-4_Download'!D315</f>
        <v>2015</v>
      </c>
      <c r="B4674" s="5" t="str">
        <f>'2020_1-2-4_Download'!C315</f>
        <v>Leer</v>
      </c>
      <c r="C4674" s="147" t="str">
        <f>'2020_1-2-4_Download'!$M$8</f>
        <v>Rumänien</v>
      </c>
      <c r="D4674" s="5" t="s">
        <v>181</v>
      </c>
      <c r="E4674" s="5" t="str">
        <f t="shared" si="28"/>
        <v>+557,377049180328</v>
      </c>
      <c r="F4674" s="5">
        <f>'2020_1-2-4_Download'!M315</f>
        <v>557.37704918032784</v>
      </c>
    </row>
    <row r="4675" spans="1:6">
      <c r="A4675" s="5">
        <f>'2020_1-2-4_Download'!D316</f>
        <v>2015</v>
      </c>
      <c r="B4675" s="5" t="str">
        <f>'2020_1-2-4_Download'!C316</f>
        <v>Oldenburg</v>
      </c>
      <c r="C4675" s="147" t="str">
        <f>'2020_1-2-4_Download'!$M$8</f>
        <v>Rumänien</v>
      </c>
      <c r="D4675" s="5" t="s">
        <v>181</v>
      </c>
      <c r="E4675" s="5" t="str">
        <f t="shared" si="28"/>
        <v>+2525</v>
      </c>
      <c r="F4675" s="5">
        <f>'2020_1-2-4_Download'!M316</f>
        <v>2525</v>
      </c>
    </row>
    <row r="4676" spans="1:6">
      <c r="A4676" s="5">
        <f>'2020_1-2-4_Download'!D317</f>
        <v>2015</v>
      </c>
      <c r="B4676" s="5" t="str">
        <f>'2020_1-2-4_Download'!C317</f>
        <v>Osnabrück</v>
      </c>
      <c r="C4676" s="147" t="str">
        <f>'2020_1-2-4_Download'!$M$8</f>
        <v>Rumänien</v>
      </c>
      <c r="D4676" s="5" t="s">
        <v>181</v>
      </c>
      <c r="E4676" s="5" t="str">
        <f t="shared" si="28"/>
        <v>+1848,09160305344</v>
      </c>
      <c r="F4676" s="5">
        <f>'2020_1-2-4_Download'!M317</f>
        <v>1848.0916030534352</v>
      </c>
    </row>
    <row r="4677" spans="1:6">
      <c r="A4677" s="5">
        <f>'2020_1-2-4_Download'!D318</f>
        <v>2015</v>
      </c>
      <c r="B4677" s="5" t="str">
        <f>'2020_1-2-4_Download'!C318</f>
        <v>Vechta</v>
      </c>
      <c r="C4677" s="147" t="str">
        <f>'2020_1-2-4_Download'!$M$8</f>
        <v>Rumänien</v>
      </c>
      <c r="D4677" s="5" t="s">
        <v>181</v>
      </c>
      <c r="E4677" s="5" t="str">
        <f t="shared" si="28"/>
        <v>+1722,09302325581</v>
      </c>
      <c r="F4677" s="5">
        <f>'2020_1-2-4_Download'!M318</f>
        <v>1722.0930232558139</v>
      </c>
    </row>
    <row r="4678" spans="1:6">
      <c r="A4678" s="5">
        <f>'2020_1-2-4_Download'!D319</f>
        <v>2015</v>
      </c>
      <c r="B4678" s="5" t="str">
        <f>'2020_1-2-4_Download'!C319</f>
        <v>Wesermarsch</v>
      </c>
      <c r="C4678" s="147" t="str">
        <f>'2020_1-2-4_Download'!$M$8</f>
        <v>Rumänien</v>
      </c>
      <c r="D4678" s="5" t="s">
        <v>181</v>
      </c>
      <c r="E4678" s="5" t="str">
        <f t="shared" si="28"/>
        <v>+190</v>
      </c>
      <c r="F4678" s="5">
        <f>'2020_1-2-4_Download'!M319</f>
        <v>190</v>
      </c>
    </row>
    <row r="4679" spans="1:6">
      <c r="A4679" s="5">
        <f>'2020_1-2-4_Download'!D320</f>
        <v>2015</v>
      </c>
      <c r="B4679" s="5" t="str">
        <f>'2020_1-2-4_Download'!C320</f>
        <v>Wittmund</v>
      </c>
      <c r="C4679" s="147" t="str">
        <f>'2020_1-2-4_Download'!$M$8</f>
        <v>Rumänien</v>
      </c>
      <c r="D4679" s="5" t="s">
        <v>181</v>
      </c>
      <c r="E4679" s="5" t="str">
        <f t="shared" si="28"/>
        <v>+1575</v>
      </c>
      <c r="F4679" s="5">
        <f>'2020_1-2-4_Download'!M320</f>
        <v>1575</v>
      </c>
    </row>
    <row r="4680" spans="1:6">
      <c r="A4680" s="5">
        <f>'2020_1-2-4_Download'!D321</f>
        <v>2015</v>
      </c>
      <c r="B4680" s="5" t="str">
        <f>'2020_1-2-4_Download'!C321</f>
        <v>Statistische Region Weser-Ems</v>
      </c>
      <c r="C4680" s="147" t="str">
        <f>'2020_1-2-4_Download'!$M$8</f>
        <v>Rumänien</v>
      </c>
      <c r="D4680" s="5" t="s">
        <v>181</v>
      </c>
      <c r="E4680" s="5" t="str">
        <f t="shared" si="28"/>
        <v>+1532,87380699894</v>
      </c>
      <c r="F4680" s="5">
        <f>'2020_1-2-4_Download'!M321</f>
        <v>1532.8738069989395</v>
      </c>
    </row>
    <row r="4681" spans="1:6">
      <c r="A4681" s="5">
        <f>'2020_1-2-4_Download'!D322</f>
        <v>2015</v>
      </c>
      <c r="B4681" s="5" t="str">
        <f>'2020_1-2-4_Download'!C322</f>
        <v>Niedersachsen</v>
      </c>
      <c r="C4681" s="147" t="str">
        <f>'2020_1-2-4_Download'!$M$8</f>
        <v>Rumänien</v>
      </c>
      <c r="D4681" s="5" t="s">
        <v>181</v>
      </c>
      <c r="E4681" s="5" t="str">
        <f t="shared" si="28"/>
        <v>+759,402720283856</v>
      </c>
      <c r="F4681" s="5">
        <f>'2020_1-2-4_Download'!M322</f>
        <v>759.40272028385573</v>
      </c>
    </row>
    <row r="4682" spans="1:6">
      <c r="A4682" s="5">
        <f>'2020_1-2-4_Download'!D323</f>
        <v>2016</v>
      </c>
      <c r="B4682" s="5" t="str">
        <f>'2020_1-2-4_Download'!C323</f>
        <v>Braunschweig  Stadt</v>
      </c>
      <c r="C4682" s="147" t="str">
        <f>'2020_1-2-4_Download'!$M$8</f>
        <v>Rumänien</v>
      </c>
      <c r="D4682" s="5" t="s">
        <v>181</v>
      </c>
      <c r="E4682" s="5" t="str">
        <f t="shared" si="28"/>
        <v>+101,680672268908</v>
      </c>
      <c r="F4682" s="5">
        <f>'2020_1-2-4_Download'!M323</f>
        <v>101.68067226890756</v>
      </c>
    </row>
    <row r="4683" spans="1:6">
      <c r="A4683" s="5">
        <f>'2020_1-2-4_Download'!D324</f>
        <v>2016</v>
      </c>
      <c r="B4683" s="5" t="str">
        <f>'2020_1-2-4_Download'!C324</f>
        <v>Salzgitter  Stadt</v>
      </c>
      <c r="C4683" s="147" t="str">
        <f>'2020_1-2-4_Download'!$M$8</f>
        <v>Rumänien</v>
      </c>
      <c r="D4683" s="5" t="s">
        <v>181</v>
      </c>
      <c r="E4683" s="5" t="str">
        <f t="shared" si="28"/>
        <v>+587,5</v>
      </c>
      <c r="F4683" s="5">
        <f>'2020_1-2-4_Download'!M324</f>
        <v>587.5</v>
      </c>
    </row>
    <row r="4684" spans="1:6">
      <c r="A4684" s="5">
        <f>'2020_1-2-4_Download'!D325</f>
        <v>2016</v>
      </c>
      <c r="B4684" s="5" t="str">
        <f>'2020_1-2-4_Download'!C325</f>
        <v>Wolfsburg  Stadt</v>
      </c>
      <c r="C4684" s="147" t="str">
        <f>'2020_1-2-4_Download'!$M$8</f>
        <v>Rumänien</v>
      </c>
      <c r="D4684" s="5" t="s">
        <v>181</v>
      </c>
      <c r="E4684" s="5" t="str">
        <f t="shared" si="28"/>
        <v>+374,358974358974</v>
      </c>
      <c r="F4684" s="5">
        <f>'2020_1-2-4_Download'!M325</f>
        <v>374.35897435897436</v>
      </c>
    </row>
    <row r="4685" spans="1:6">
      <c r="A4685" s="5">
        <f>'2020_1-2-4_Download'!D326</f>
        <v>2016</v>
      </c>
      <c r="B4685" s="5" t="str">
        <f>'2020_1-2-4_Download'!C326</f>
        <v>Gifhorn</v>
      </c>
      <c r="C4685" s="147" t="str">
        <f>'2020_1-2-4_Download'!$M$8</f>
        <v>Rumänien</v>
      </c>
      <c r="D4685" s="5" t="s">
        <v>181</v>
      </c>
      <c r="E4685" s="5" t="str">
        <f t="shared" si="28"/>
        <v>+474,074074074074</v>
      </c>
      <c r="F4685" s="5">
        <f>'2020_1-2-4_Download'!M326</f>
        <v>474.07407407407408</v>
      </c>
    </row>
    <row r="4686" spans="1:6">
      <c r="A4686" s="5">
        <f>'2020_1-2-4_Download'!D327</f>
        <v>2016</v>
      </c>
      <c r="B4686" s="5" t="str">
        <f>'2020_1-2-4_Download'!C327</f>
        <v>Goslar</v>
      </c>
      <c r="C4686" s="147" t="str">
        <f>'2020_1-2-4_Download'!$M$8</f>
        <v>Rumänien</v>
      </c>
      <c r="D4686" s="5" t="s">
        <v>181</v>
      </c>
      <c r="E4686" s="5" t="str">
        <f t="shared" si="28"/>
        <v>+541,304347826087</v>
      </c>
      <c r="F4686" s="5">
        <f>'2020_1-2-4_Download'!M327</f>
        <v>541.304347826087</v>
      </c>
    </row>
    <row r="4687" spans="1:6">
      <c r="A4687" s="5">
        <f>'2020_1-2-4_Download'!D328</f>
        <v>2016</v>
      </c>
      <c r="B4687" s="5" t="str">
        <f>'2020_1-2-4_Download'!C328</f>
        <v>Helmstedt</v>
      </c>
      <c r="C4687" s="147" t="str">
        <f>'2020_1-2-4_Download'!$M$8</f>
        <v>Rumänien</v>
      </c>
      <c r="D4687" s="5" t="s">
        <v>181</v>
      </c>
      <c r="E4687" s="5" t="str">
        <f t="shared" si="28"/>
        <v>+1233,33333333333</v>
      </c>
      <c r="F4687" s="5">
        <f>'2020_1-2-4_Download'!M328</f>
        <v>1233.3333333333333</v>
      </c>
    </row>
    <row r="4688" spans="1:6">
      <c r="A4688" s="5">
        <f>'2020_1-2-4_Download'!D329</f>
        <v>2016</v>
      </c>
      <c r="B4688" s="5" t="str">
        <f>'2020_1-2-4_Download'!C329</f>
        <v>Northeim</v>
      </c>
      <c r="C4688" s="147" t="str">
        <f>'2020_1-2-4_Download'!$M$8</f>
        <v>Rumänien</v>
      </c>
      <c r="D4688" s="5" t="s">
        <v>181</v>
      </c>
      <c r="E4688" s="5" t="str">
        <f t="shared" si="28"/>
        <v>+758,974358974359</v>
      </c>
      <c r="F4688" s="5">
        <f>'2020_1-2-4_Download'!M329</f>
        <v>758.97435897435901</v>
      </c>
    </row>
    <row r="4689" spans="1:6">
      <c r="A4689" s="5">
        <f>'2020_1-2-4_Download'!D330</f>
        <v>2016</v>
      </c>
      <c r="B4689" s="5" t="str">
        <f>'2020_1-2-4_Download'!C330</f>
        <v>Peine</v>
      </c>
      <c r="C4689" s="147" t="str">
        <f>'2020_1-2-4_Download'!$M$8</f>
        <v>Rumänien</v>
      </c>
      <c r="D4689" s="5" t="s">
        <v>181</v>
      </c>
      <c r="E4689" s="5" t="str">
        <f t="shared" si="28"/>
        <v>+837,5</v>
      </c>
      <c r="F4689" s="5">
        <f>'2020_1-2-4_Download'!M330</f>
        <v>837.5</v>
      </c>
    </row>
    <row r="4690" spans="1:6">
      <c r="A4690" s="5">
        <f>'2020_1-2-4_Download'!D331</f>
        <v>2016</v>
      </c>
      <c r="B4690" s="5" t="str">
        <f>'2020_1-2-4_Download'!C331</f>
        <v>Wolfenbüttel</v>
      </c>
      <c r="C4690" s="147" t="str">
        <f>'2020_1-2-4_Download'!$M$8</f>
        <v>Rumänien</v>
      </c>
      <c r="D4690" s="5" t="s">
        <v>181</v>
      </c>
      <c r="E4690" s="5" t="str">
        <f t="shared" si="28"/>
        <v>+337,5</v>
      </c>
      <c r="F4690" s="5">
        <f>'2020_1-2-4_Download'!M331</f>
        <v>337.5</v>
      </c>
    </row>
    <row r="4691" spans="1:6">
      <c r="A4691" s="5">
        <f>'2020_1-2-4_Download'!D332</f>
        <v>2016</v>
      </c>
      <c r="B4691" s="5" t="str">
        <f>'2020_1-2-4_Download'!C332</f>
        <v>Göttingen</v>
      </c>
      <c r="C4691" s="147" t="str">
        <f>'2020_1-2-4_Download'!$M$8</f>
        <v>Rumänien</v>
      </c>
      <c r="D4691" s="5" t="s">
        <v>181</v>
      </c>
      <c r="E4691" s="5" t="str">
        <f t="shared" si="28"/>
        <v>+283,647798742138</v>
      </c>
      <c r="F4691" s="5">
        <f>'2020_1-2-4_Download'!M332</f>
        <v>283.64779874213838</v>
      </c>
    </row>
    <row r="4692" spans="1:6">
      <c r="A4692" s="5">
        <f>'2020_1-2-4_Download'!D333</f>
        <v>2016</v>
      </c>
      <c r="B4692" s="5" t="str">
        <f>'2020_1-2-4_Download'!C333</f>
        <v>Statistische Region Braunschweig</v>
      </c>
      <c r="C4692" s="147" t="str">
        <f>'2020_1-2-4_Download'!$M$8</f>
        <v>Rumänien</v>
      </c>
      <c r="D4692" s="5" t="s">
        <v>181</v>
      </c>
      <c r="E4692" s="5" t="str">
        <f t="shared" si="28"/>
        <v>+379,579207920792</v>
      </c>
      <c r="F4692" s="5">
        <f>'2020_1-2-4_Download'!M333</f>
        <v>379.5792079207921</v>
      </c>
    </row>
    <row r="4693" spans="1:6">
      <c r="A4693" s="5">
        <f>'2020_1-2-4_Download'!D334</f>
        <v>2016</v>
      </c>
      <c r="B4693" s="5" t="str">
        <f>'2020_1-2-4_Download'!C334</f>
        <v>Hannover  Region</v>
      </c>
      <c r="C4693" s="147" t="str">
        <f>'2020_1-2-4_Download'!$M$8</f>
        <v>Rumänien</v>
      </c>
      <c r="D4693" s="5" t="s">
        <v>181</v>
      </c>
      <c r="E4693" s="5" t="str">
        <f t="shared" si="28"/>
        <v>+665,027322404372</v>
      </c>
      <c r="F4693" s="5">
        <f>'2020_1-2-4_Download'!M334</f>
        <v>665.0273224043716</v>
      </c>
    </row>
    <row r="4694" spans="1:6">
      <c r="A4694" s="5">
        <f>'2020_1-2-4_Download'!D335</f>
        <v>2016</v>
      </c>
      <c r="B4694" s="5" t="str">
        <f>'2020_1-2-4_Download'!C335</f>
        <v>dav. Hannover  Lhst.</v>
      </c>
      <c r="C4694" s="147" t="str">
        <f>'2020_1-2-4_Download'!$M$8</f>
        <v>Rumänien</v>
      </c>
      <c r="D4694" s="5" t="s">
        <v>181</v>
      </c>
      <c r="E4694" s="5" t="str">
        <f t="shared" si="28"/>
        <v>+925,373134328358</v>
      </c>
      <c r="F4694" s="5">
        <f>'2020_1-2-4_Download'!M335</f>
        <v>925.37313432835822</v>
      </c>
    </row>
    <row r="4695" spans="1:6">
      <c r="A4695" s="5">
        <f>'2020_1-2-4_Download'!D336</f>
        <v>2016</v>
      </c>
      <c r="B4695" s="5" t="str">
        <f>'2020_1-2-4_Download'!C336</f>
        <v>dav. Hannover  Umland</v>
      </c>
      <c r="C4695" s="147" t="str">
        <f>'2020_1-2-4_Download'!$M$8</f>
        <v>Rumänien</v>
      </c>
      <c r="D4695" s="5" t="s">
        <v>181</v>
      </c>
      <c r="E4695" s="5" t="str">
        <f t="shared" si="28"/>
        <v>+445,340050377834</v>
      </c>
      <c r="F4695" s="5">
        <f>'2020_1-2-4_Download'!M336</f>
        <v>445.34005037783373</v>
      </c>
    </row>
    <row r="4696" spans="1:6">
      <c r="A4696" s="5">
        <f>'2020_1-2-4_Download'!D337</f>
        <v>2016</v>
      </c>
      <c r="B4696" s="5" t="str">
        <f>'2020_1-2-4_Download'!C337</f>
        <v>Diepholz</v>
      </c>
      <c r="C4696" s="147" t="str">
        <f>'2020_1-2-4_Download'!$M$8</f>
        <v>Rumänien</v>
      </c>
      <c r="D4696" s="5" t="s">
        <v>181</v>
      </c>
      <c r="E4696" s="5" t="str">
        <f t="shared" si="28"/>
        <v>+1586,4406779661</v>
      </c>
      <c r="F4696" s="5">
        <f>'2020_1-2-4_Download'!M337</f>
        <v>1586.4406779661017</v>
      </c>
    </row>
    <row r="4697" spans="1:6">
      <c r="A4697" s="5">
        <f>'2020_1-2-4_Download'!D338</f>
        <v>2016</v>
      </c>
      <c r="B4697" s="5" t="str">
        <f>'2020_1-2-4_Download'!C338</f>
        <v>Hameln-Pyrmont</v>
      </c>
      <c r="C4697" s="147" t="str">
        <f>'2020_1-2-4_Download'!$M$8</f>
        <v>Rumänien</v>
      </c>
      <c r="D4697" s="5" t="s">
        <v>181</v>
      </c>
      <c r="E4697" s="5" t="str">
        <f t="shared" si="28"/>
        <v>+1709,09090909091</v>
      </c>
      <c r="F4697" s="5">
        <f>'2020_1-2-4_Download'!M338</f>
        <v>1709.090909090909</v>
      </c>
    </row>
    <row r="4698" spans="1:6">
      <c r="A4698" s="5">
        <f>'2020_1-2-4_Download'!D339</f>
        <v>2016</v>
      </c>
      <c r="B4698" s="5" t="str">
        <f>'2020_1-2-4_Download'!C339</f>
        <v>Hildesheim</v>
      </c>
      <c r="C4698" s="147" t="str">
        <f>'2020_1-2-4_Download'!$M$8</f>
        <v>Rumänien</v>
      </c>
      <c r="D4698" s="5" t="s">
        <v>181</v>
      </c>
      <c r="E4698" s="5" t="str">
        <f t="shared" si="28"/>
        <v>+465,384615384615</v>
      </c>
      <c r="F4698" s="5">
        <f>'2020_1-2-4_Download'!M339</f>
        <v>465.38461538461536</v>
      </c>
    </row>
    <row r="4699" spans="1:6">
      <c r="A4699" s="5">
        <f>'2020_1-2-4_Download'!D340</f>
        <v>2016</v>
      </c>
      <c r="B4699" s="5" t="str">
        <f>'2020_1-2-4_Download'!C340</f>
        <v>Holzminden</v>
      </c>
      <c r="C4699" s="147" t="str">
        <f>'2020_1-2-4_Download'!$M$8</f>
        <v>Rumänien</v>
      </c>
      <c r="D4699" s="5" t="s">
        <v>181</v>
      </c>
      <c r="E4699" s="5" t="str">
        <f t="shared" si="28"/>
        <v>+78,5714285714286</v>
      </c>
      <c r="F4699" s="5">
        <f>'2020_1-2-4_Download'!M340</f>
        <v>78.571428571428569</v>
      </c>
    </row>
    <row r="4700" spans="1:6">
      <c r="A4700" s="5">
        <f>'2020_1-2-4_Download'!D341</f>
        <v>2016</v>
      </c>
      <c r="B4700" s="5" t="str">
        <f>'2020_1-2-4_Download'!C341</f>
        <v>Nienburg (Weser)</v>
      </c>
      <c r="C4700" s="147" t="str">
        <f>'2020_1-2-4_Download'!$M$8</f>
        <v>Rumänien</v>
      </c>
      <c r="D4700" s="5" t="s">
        <v>181</v>
      </c>
      <c r="E4700" s="5" t="str">
        <f t="shared" si="28"/>
        <v>+2460,60606060606</v>
      </c>
      <c r="F4700" s="5">
        <f>'2020_1-2-4_Download'!M341</f>
        <v>2460.6060606060605</v>
      </c>
    </row>
    <row r="4701" spans="1:6">
      <c r="A4701" s="5">
        <f>'2020_1-2-4_Download'!D342</f>
        <v>2016</v>
      </c>
      <c r="B4701" s="5" t="str">
        <f>'2020_1-2-4_Download'!C342</f>
        <v>Schaumburg</v>
      </c>
      <c r="C4701" s="147" t="str">
        <f>'2020_1-2-4_Download'!$M$8</f>
        <v>Rumänien</v>
      </c>
      <c r="D4701" s="5" t="s">
        <v>181</v>
      </c>
      <c r="E4701" s="5" t="str">
        <f t="shared" si="28"/>
        <v>+561,016949152542</v>
      </c>
      <c r="F4701" s="5">
        <f>'2020_1-2-4_Download'!M342</f>
        <v>561.01694915254234</v>
      </c>
    </row>
    <row r="4702" spans="1:6">
      <c r="A4702" s="5">
        <f>'2020_1-2-4_Download'!D343</f>
        <v>2016</v>
      </c>
      <c r="B4702" s="5" t="str">
        <f>'2020_1-2-4_Download'!C343</f>
        <v>Statistische Region Hannover</v>
      </c>
      <c r="C4702" s="147" t="str">
        <f>'2020_1-2-4_Download'!$M$8</f>
        <v>Rumänien</v>
      </c>
      <c r="D4702" s="5" t="s">
        <v>181</v>
      </c>
      <c r="E4702" s="5" t="str">
        <f t="shared" si="28"/>
        <v>+785,859519408503</v>
      </c>
      <c r="F4702" s="5">
        <f>'2020_1-2-4_Download'!M343</f>
        <v>785.85951940850282</v>
      </c>
    </row>
    <row r="4703" spans="1:6">
      <c r="A4703" s="5">
        <f>'2020_1-2-4_Download'!D344</f>
        <v>2016</v>
      </c>
      <c r="B4703" s="5" t="str">
        <f>'2020_1-2-4_Download'!C344</f>
        <v>Celle</v>
      </c>
      <c r="C4703" s="147" t="str">
        <f>'2020_1-2-4_Download'!$M$8</f>
        <v>Rumänien</v>
      </c>
      <c r="D4703" s="5" t="s">
        <v>181</v>
      </c>
      <c r="E4703" s="5" t="str">
        <f t="shared" si="28"/>
        <v>+560</v>
      </c>
      <c r="F4703" s="5">
        <f>'2020_1-2-4_Download'!M344</f>
        <v>560</v>
      </c>
    </row>
    <row r="4704" spans="1:6">
      <c r="A4704" s="5">
        <f>'2020_1-2-4_Download'!D345</f>
        <v>2016</v>
      </c>
      <c r="B4704" s="5" t="str">
        <f>'2020_1-2-4_Download'!C345</f>
        <v>Cuxhaven</v>
      </c>
      <c r="C4704" s="147" t="str">
        <f>'2020_1-2-4_Download'!$M$8</f>
        <v>Rumänien</v>
      </c>
      <c r="D4704" s="5" t="s">
        <v>181</v>
      </c>
      <c r="E4704" s="5" t="str">
        <f t="shared" si="28"/>
        <v>+1156,41025641026</v>
      </c>
      <c r="F4704" s="5">
        <f>'2020_1-2-4_Download'!M345</f>
        <v>1156.4102564102564</v>
      </c>
    </row>
    <row r="4705" spans="1:6">
      <c r="A4705" s="5">
        <f>'2020_1-2-4_Download'!D346</f>
        <v>2016</v>
      </c>
      <c r="B4705" s="5" t="str">
        <f>'2020_1-2-4_Download'!C346</f>
        <v>Harburg</v>
      </c>
      <c r="C4705" s="147" t="str">
        <f>'2020_1-2-4_Download'!$M$8</f>
        <v>Rumänien</v>
      </c>
      <c r="D4705" s="5" t="s">
        <v>181</v>
      </c>
      <c r="E4705" s="5" t="str">
        <f t="shared" si="28"/>
        <v>+257,142857142857</v>
      </c>
      <c r="F4705" s="5">
        <f>'2020_1-2-4_Download'!M346</f>
        <v>257.14285714285717</v>
      </c>
    </row>
    <row r="4706" spans="1:6">
      <c r="A4706" s="5">
        <f>'2020_1-2-4_Download'!D347</f>
        <v>2016</v>
      </c>
      <c r="B4706" s="5" t="str">
        <f>'2020_1-2-4_Download'!C347</f>
        <v>Lüchow-Dannenberg</v>
      </c>
      <c r="C4706" s="147" t="str">
        <f>'2020_1-2-4_Download'!$M$8</f>
        <v>Rumänien</v>
      </c>
      <c r="D4706" s="5" t="s">
        <v>181</v>
      </c>
      <c r="E4706" s="5" t="str">
        <f t="shared" si="28"/>
        <v>+1462,5</v>
      </c>
      <c r="F4706" s="5">
        <f>'2020_1-2-4_Download'!M347</f>
        <v>1462.5</v>
      </c>
    </row>
    <row r="4707" spans="1:6">
      <c r="A4707" s="5">
        <f>'2020_1-2-4_Download'!D348</f>
        <v>2016</v>
      </c>
      <c r="B4707" s="5" t="str">
        <f>'2020_1-2-4_Download'!C348</f>
        <v>Lüneburg</v>
      </c>
      <c r="C4707" s="147" t="str">
        <f>'2020_1-2-4_Download'!$M$8</f>
        <v>Rumänien</v>
      </c>
      <c r="D4707" s="5" t="s">
        <v>181</v>
      </c>
      <c r="E4707" s="5" t="str">
        <f t="shared" si="28"/>
        <v>+859,459459459459</v>
      </c>
      <c r="F4707" s="5">
        <f>'2020_1-2-4_Download'!M348</f>
        <v>859.45945945945948</v>
      </c>
    </row>
    <row r="4708" spans="1:6">
      <c r="A4708" s="5">
        <f>'2020_1-2-4_Download'!D349</f>
        <v>2016</v>
      </c>
      <c r="B4708" s="5" t="str">
        <f>'2020_1-2-4_Download'!C349</f>
        <v>Osterholz</v>
      </c>
      <c r="C4708" s="147" t="str">
        <f>'2020_1-2-4_Download'!$M$8</f>
        <v>Rumänien</v>
      </c>
      <c r="D4708" s="5" t="s">
        <v>181</v>
      </c>
      <c r="E4708" s="5" t="str">
        <f t="shared" si="28"/>
        <v>+337,5</v>
      </c>
      <c r="F4708" s="5">
        <f>'2020_1-2-4_Download'!M349</f>
        <v>337.5</v>
      </c>
    </row>
    <row r="4709" spans="1:6">
      <c r="A4709" s="5">
        <f>'2020_1-2-4_Download'!D350</f>
        <v>2016</v>
      </c>
      <c r="B4709" s="5" t="str">
        <f>'2020_1-2-4_Download'!C350</f>
        <v>Rotenburg (Wümme)</v>
      </c>
      <c r="C4709" s="147" t="str">
        <f>'2020_1-2-4_Download'!$M$8</f>
        <v>Rumänien</v>
      </c>
      <c r="D4709" s="5" t="s">
        <v>181</v>
      </c>
      <c r="E4709" s="5" t="str">
        <f t="shared" si="28"/>
        <v>+685,714285714286</v>
      </c>
      <c r="F4709" s="5">
        <f>'2020_1-2-4_Download'!M350</f>
        <v>685.71428571428567</v>
      </c>
    </row>
    <row r="4710" spans="1:6">
      <c r="A4710" s="5">
        <f>'2020_1-2-4_Download'!D351</f>
        <v>2016</v>
      </c>
      <c r="B4710" s="5" t="str">
        <f>'2020_1-2-4_Download'!C351</f>
        <v>Heidekreis</v>
      </c>
      <c r="C4710" s="147" t="str">
        <f>'2020_1-2-4_Download'!$M$8</f>
        <v>Rumänien</v>
      </c>
      <c r="D4710" s="5" t="s">
        <v>181</v>
      </c>
      <c r="E4710" s="5" t="str">
        <f t="shared" si="28"/>
        <v>+826,829268292683</v>
      </c>
      <c r="F4710" s="5">
        <f>'2020_1-2-4_Download'!M351</f>
        <v>826.82926829268297</v>
      </c>
    </row>
    <row r="4711" spans="1:6">
      <c r="A4711" s="5">
        <f>'2020_1-2-4_Download'!D352</f>
        <v>2016</v>
      </c>
      <c r="B4711" s="5" t="str">
        <f>'2020_1-2-4_Download'!C352</f>
        <v>Stade</v>
      </c>
      <c r="C4711" s="147" t="str">
        <f>'2020_1-2-4_Download'!$M$8</f>
        <v>Rumänien</v>
      </c>
      <c r="D4711" s="5" t="s">
        <v>181</v>
      </c>
      <c r="E4711" s="5" t="str">
        <f t="shared" si="28"/>
        <v>+894,117647058824</v>
      </c>
      <c r="F4711" s="5">
        <f>'2020_1-2-4_Download'!M352</f>
        <v>894.11764705882354</v>
      </c>
    </row>
    <row r="4712" spans="1:6">
      <c r="A4712" s="5">
        <f>'2020_1-2-4_Download'!D353</f>
        <v>2016</v>
      </c>
      <c r="B4712" s="5" t="str">
        <f>'2020_1-2-4_Download'!C353</f>
        <v>Uelzen</v>
      </c>
      <c r="C4712" s="147" t="str">
        <f>'2020_1-2-4_Download'!$M$8</f>
        <v>Rumänien</v>
      </c>
      <c r="D4712" s="5" t="s">
        <v>181</v>
      </c>
      <c r="E4712" s="5" t="str">
        <f t="shared" si="28"/>
        <v>+900</v>
      </c>
      <c r="F4712" s="5">
        <f>'2020_1-2-4_Download'!M353</f>
        <v>900</v>
      </c>
    </row>
    <row r="4713" spans="1:6">
      <c r="A4713" s="5">
        <f>'2020_1-2-4_Download'!D354</f>
        <v>2016</v>
      </c>
      <c r="B4713" s="5" t="str">
        <f>'2020_1-2-4_Download'!C354</f>
        <v>Verden</v>
      </c>
      <c r="C4713" s="147" t="str">
        <f>'2020_1-2-4_Download'!$M$8</f>
        <v>Rumänien</v>
      </c>
      <c r="D4713" s="5" t="s">
        <v>181</v>
      </c>
      <c r="E4713" s="5" t="str">
        <f t="shared" si="28"/>
        <v>+1114,28571428571</v>
      </c>
      <c r="F4713" s="5">
        <f>'2020_1-2-4_Download'!M354</f>
        <v>1114.2857142857142</v>
      </c>
    </row>
    <row r="4714" spans="1:6">
      <c r="A4714" s="5">
        <f>'2020_1-2-4_Download'!D355</f>
        <v>2016</v>
      </c>
      <c r="B4714" s="5" t="str">
        <f>'2020_1-2-4_Download'!C355</f>
        <v>Statistische Region Lüneburg</v>
      </c>
      <c r="C4714" s="147" t="str">
        <f>'2020_1-2-4_Download'!$M$8</f>
        <v>Rumänien</v>
      </c>
      <c r="D4714" s="5" t="s">
        <v>181</v>
      </c>
      <c r="E4714" s="5" t="str">
        <f t="shared" si="28"/>
        <v>+678,688524590164</v>
      </c>
      <c r="F4714" s="5">
        <f>'2020_1-2-4_Download'!M355</f>
        <v>678.68852459016398</v>
      </c>
    </row>
    <row r="4715" spans="1:6">
      <c r="A4715" s="5">
        <f>'2020_1-2-4_Download'!D356</f>
        <v>2016</v>
      </c>
      <c r="B4715" s="5" t="str">
        <f>'2020_1-2-4_Download'!C356</f>
        <v>Delmenhorst  Stadt</v>
      </c>
      <c r="C4715" s="147" t="str">
        <f>'2020_1-2-4_Download'!$M$8</f>
        <v>Rumänien</v>
      </c>
      <c r="D4715" s="5" t="s">
        <v>181</v>
      </c>
      <c r="E4715" s="5" t="str">
        <f t="shared" si="28"/>
        <v>+2400</v>
      </c>
      <c r="F4715" s="5">
        <f>'2020_1-2-4_Download'!M356</f>
        <v>2400</v>
      </c>
    </row>
    <row r="4716" spans="1:6">
      <c r="A4716" s="5">
        <f>'2020_1-2-4_Download'!D357</f>
        <v>2016</v>
      </c>
      <c r="B4716" s="5" t="str">
        <f>'2020_1-2-4_Download'!C357</f>
        <v>Emden  Stadt</v>
      </c>
      <c r="C4716" s="147" t="str">
        <f>'2020_1-2-4_Download'!$M$8</f>
        <v>Rumänien</v>
      </c>
      <c r="D4716" s="5" t="s">
        <v>181</v>
      </c>
      <c r="E4716" s="5" t="str">
        <f t="shared" si="28"/>
        <v>+951,282051282051</v>
      </c>
      <c r="F4716" s="5">
        <f>'2020_1-2-4_Download'!M357</f>
        <v>951.28205128205127</v>
      </c>
    </row>
    <row r="4717" spans="1:6">
      <c r="A4717" s="5">
        <f>'2020_1-2-4_Download'!D358</f>
        <v>2016</v>
      </c>
      <c r="B4717" s="5" t="str">
        <f>'2020_1-2-4_Download'!C358</f>
        <v>Oldenburg(Oldb)  Stadt</v>
      </c>
      <c r="C4717" s="147" t="str">
        <f>'2020_1-2-4_Download'!$M$8</f>
        <v>Rumänien</v>
      </c>
      <c r="D4717" s="5" t="s">
        <v>181</v>
      </c>
      <c r="E4717" s="5" t="str">
        <f t="shared" si="28"/>
        <v>+386,95652173913</v>
      </c>
      <c r="F4717" s="5">
        <f>'2020_1-2-4_Download'!M358</f>
        <v>386.95652173913044</v>
      </c>
    </row>
    <row r="4718" spans="1:6">
      <c r="A4718" s="5">
        <f>'2020_1-2-4_Download'!D359</f>
        <v>2016</v>
      </c>
      <c r="B4718" s="5" t="str">
        <f>'2020_1-2-4_Download'!C359</f>
        <v>Osnabrück  Stadt</v>
      </c>
      <c r="C4718" s="147" t="str">
        <f>'2020_1-2-4_Download'!$M$8</f>
        <v>Rumänien</v>
      </c>
      <c r="D4718" s="5" t="s">
        <v>181</v>
      </c>
      <c r="E4718" s="5" t="str">
        <f t="shared" si="28"/>
        <v>+1120,33898305085</v>
      </c>
      <c r="F4718" s="5">
        <f>'2020_1-2-4_Download'!M359</f>
        <v>1120.3389830508474</v>
      </c>
    </row>
    <row r="4719" spans="1:6">
      <c r="A4719" s="5">
        <f>'2020_1-2-4_Download'!D360</f>
        <v>2016</v>
      </c>
      <c r="B4719" s="5" t="str">
        <f>'2020_1-2-4_Download'!C360</f>
        <v>Wilhelmshaven  Stadt</v>
      </c>
      <c r="C4719" s="147" t="str">
        <f>'2020_1-2-4_Download'!$M$8</f>
        <v>Rumänien</v>
      </c>
      <c r="D4719" s="5" t="s">
        <v>181</v>
      </c>
      <c r="E4719" s="5" t="str">
        <f t="shared" ref="E4719:E4782" si="29">IF(F4719&gt;0,"+"&amp;F4719,F4719)</f>
        <v>+1933,33333333333</v>
      </c>
      <c r="F4719" s="5">
        <f>'2020_1-2-4_Download'!M360</f>
        <v>1933.3333333333333</v>
      </c>
    </row>
    <row r="4720" spans="1:6">
      <c r="A4720" s="5">
        <f>'2020_1-2-4_Download'!D361</f>
        <v>2016</v>
      </c>
      <c r="B4720" s="5" t="str">
        <f>'2020_1-2-4_Download'!C361</f>
        <v>Ammerland</v>
      </c>
      <c r="C4720" s="147" t="str">
        <f>'2020_1-2-4_Download'!$M$8</f>
        <v>Rumänien</v>
      </c>
      <c r="D4720" s="5" t="s">
        <v>181</v>
      </c>
      <c r="E4720" s="5" t="str">
        <f t="shared" si="29"/>
        <v>+1800</v>
      </c>
      <c r="F4720" s="5">
        <f>'2020_1-2-4_Download'!M361</f>
        <v>1800</v>
      </c>
    </row>
    <row r="4721" spans="1:6">
      <c r="A4721" s="5">
        <f>'2020_1-2-4_Download'!D362</f>
        <v>2016</v>
      </c>
      <c r="B4721" s="5" t="str">
        <f>'2020_1-2-4_Download'!C362</f>
        <v>Aurich</v>
      </c>
      <c r="C4721" s="147" t="str">
        <f>'2020_1-2-4_Download'!$M$8</f>
        <v>Rumänien</v>
      </c>
      <c r="D4721" s="5" t="s">
        <v>181</v>
      </c>
      <c r="E4721" s="5" t="str">
        <f t="shared" si="29"/>
        <v>+1851,61290322581</v>
      </c>
      <c r="F4721" s="5">
        <f>'2020_1-2-4_Download'!M362</f>
        <v>1851.6129032258063</v>
      </c>
    </row>
    <row r="4722" spans="1:6">
      <c r="A4722" s="5">
        <f>'2020_1-2-4_Download'!D363</f>
        <v>2016</v>
      </c>
      <c r="B4722" s="5" t="str">
        <f>'2020_1-2-4_Download'!C363</f>
        <v>Cloppenburg</v>
      </c>
      <c r="C4722" s="147" t="str">
        <f>'2020_1-2-4_Download'!$M$8</f>
        <v>Rumänien</v>
      </c>
      <c r="D4722" s="5" t="s">
        <v>181</v>
      </c>
      <c r="E4722" s="5" t="str">
        <f t="shared" si="29"/>
        <v>+10076,4705882353</v>
      </c>
      <c r="F4722" s="5">
        <f>'2020_1-2-4_Download'!M363</f>
        <v>10076.470588235294</v>
      </c>
    </row>
    <row r="4723" spans="1:6">
      <c r="A4723" s="5">
        <f>'2020_1-2-4_Download'!D364</f>
        <v>2016</v>
      </c>
      <c r="B4723" s="5" t="str">
        <f>'2020_1-2-4_Download'!C364</f>
        <v>Emsland</v>
      </c>
      <c r="C4723" s="147" t="str">
        <f>'2020_1-2-4_Download'!$M$8</f>
        <v>Rumänien</v>
      </c>
      <c r="D4723" s="5" t="s">
        <v>181</v>
      </c>
      <c r="E4723" s="5" t="str">
        <f t="shared" si="29"/>
        <v>+4636,84210526316</v>
      </c>
      <c r="F4723" s="5">
        <f>'2020_1-2-4_Download'!M364</f>
        <v>4636.8421052631575</v>
      </c>
    </row>
    <row r="4724" spans="1:6">
      <c r="A4724" s="5">
        <f>'2020_1-2-4_Download'!D365</f>
        <v>2016</v>
      </c>
      <c r="B4724" s="5" t="str">
        <f>'2020_1-2-4_Download'!C365</f>
        <v>Friesland</v>
      </c>
      <c r="C4724" s="147" t="str">
        <f>'2020_1-2-4_Download'!$M$8</f>
        <v>Rumänien</v>
      </c>
      <c r="D4724" s="5" t="s">
        <v>181</v>
      </c>
      <c r="E4724" s="5" t="str">
        <f t="shared" si="29"/>
        <v>+421,739130434783</v>
      </c>
      <c r="F4724" s="5">
        <f>'2020_1-2-4_Download'!M365</f>
        <v>421.73913043478262</v>
      </c>
    </row>
    <row r="4725" spans="1:6">
      <c r="A4725" s="5">
        <f>'2020_1-2-4_Download'!D366</f>
        <v>2016</v>
      </c>
      <c r="B4725" s="5" t="str">
        <f>'2020_1-2-4_Download'!C366</f>
        <v>Grafschaft Bentheim</v>
      </c>
      <c r="C4725" s="147" t="str">
        <f>'2020_1-2-4_Download'!$M$8</f>
        <v>Rumänien</v>
      </c>
      <c r="D4725" s="5" t="s">
        <v>181</v>
      </c>
      <c r="E4725" s="5" t="str">
        <f t="shared" si="29"/>
        <v>+1332,43243243243</v>
      </c>
      <c r="F4725" s="5">
        <f>'2020_1-2-4_Download'!M366</f>
        <v>1332.4324324324325</v>
      </c>
    </row>
    <row r="4726" spans="1:6">
      <c r="A4726" s="5">
        <f>'2020_1-2-4_Download'!D367</f>
        <v>2016</v>
      </c>
      <c r="B4726" s="5" t="str">
        <f>'2020_1-2-4_Download'!C367</f>
        <v>Leer</v>
      </c>
      <c r="C4726" s="147" t="str">
        <f>'2020_1-2-4_Download'!$M$8</f>
        <v>Rumänien</v>
      </c>
      <c r="D4726" s="5" t="s">
        <v>181</v>
      </c>
      <c r="E4726" s="5" t="str">
        <f t="shared" si="29"/>
        <v>+666,393442622951</v>
      </c>
      <c r="F4726" s="5">
        <f>'2020_1-2-4_Download'!M367</f>
        <v>666.39344262295083</v>
      </c>
    </row>
    <row r="4727" spans="1:6">
      <c r="A4727" s="5">
        <f>'2020_1-2-4_Download'!D368</f>
        <v>2016</v>
      </c>
      <c r="B4727" s="5" t="str">
        <f>'2020_1-2-4_Download'!C368</f>
        <v>Oldenburg</v>
      </c>
      <c r="C4727" s="147" t="str">
        <f>'2020_1-2-4_Download'!$M$8</f>
        <v>Rumänien</v>
      </c>
      <c r="D4727" s="5" t="s">
        <v>181</v>
      </c>
      <c r="E4727" s="5" t="str">
        <f t="shared" si="29"/>
        <v>+3830,55555555556</v>
      </c>
      <c r="F4727" s="5">
        <f>'2020_1-2-4_Download'!M368</f>
        <v>3830.5555555555557</v>
      </c>
    </row>
    <row r="4728" spans="1:6">
      <c r="A4728" s="5">
        <f>'2020_1-2-4_Download'!D369</f>
        <v>2016</v>
      </c>
      <c r="B4728" s="5" t="str">
        <f>'2020_1-2-4_Download'!C369</f>
        <v>Osnabrück</v>
      </c>
      <c r="C4728" s="147" t="str">
        <f>'2020_1-2-4_Download'!$M$8</f>
        <v>Rumänien</v>
      </c>
      <c r="D4728" s="5" t="s">
        <v>181</v>
      </c>
      <c r="E4728" s="5" t="str">
        <f t="shared" si="29"/>
        <v>+2506,87022900763</v>
      </c>
      <c r="F4728" s="5">
        <f>'2020_1-2-4_Download'!M369</f>
        <v>2506.8702290076335</v>
      </c>
    </row>
    <row r="4729" spans="1:6">
      <c r="A4729" s="5">
        <f>'2020_1-2-4_Download'!D370</f>
        <v>2016</v>
      </c>
      <c r="B4729" s="5" t="str">
        <f>'2020_1-2-4_Download'!C370</f>
        <v>Vechta</v>
      </c>
      <c r="C4729" s="147" t="str">
        <f>'2020_1-2-4_Download'!$M$8</f>
        <v>Rumänien</v>
      </c>
      <c r="D4729" s="5" t="s">
        <v>181</v>
      </c>
      <c r="E4729" s="5" t="str">
        <f t="shared" si="29"/>
        <v>+2086,04651162791</v>
      </c>
      <c r="F4729" s="5">
        <f>'2020_1-2-4_Download'!M370</f>
        <v>2086.046511627907</v>
      </c>
    </row>
    <row r="4730" spans="1:6">
      <c r="A4730" s="5">
        <f>'2020_1-2-4_Download'!D371</f>
        <v>2016</v>
      </c>
      <c r="B4730" s="5" t="str">
        <f>'2020_1-2-4_Download'!C371</f>
        <v>Wesermarsch</v>
      </c>
      <c r="C4730" s="147" t="str">
        <f>'2020_1-2-4_Download'!$M$8</f>
        <v>Rumänien</v>
      </c>
      <c r="D4730" s="5" t="s">
        <v>181</v>
      </c>
      <c r="E4730" s="5" t="str">
        <f t="shared" si="29"/>
        <v>+256,25</v>
      </c>
      <c r="F4730" s="5">
        <f>'2020_1-2-4_Download'!M371</f>
        <v>256.25</v>
      </c>
    </row>
    <row r="4731" spans="1:6">
      <c r="A4731" s="5">
        <f>'2020_1-2-4_Download'!D372</f>
        <v>2016</v>
      </c>
      <c r="B4731" s="5" t="str">
        <f>'2020_1-2-4_Download'!C372</f>
        <v>Wittmund</v>
      </c>
      <c r="C4731" s="147" t="str">
        <f>'2020_1-2-4_Download'!$M$8</f>
        <v>Rumänien</v>
      </c>
      <c r="D4731" s="5" t="s">
        <v>181</v>
      </c>
      <c r="E4731" s="5" t="str">
        <f t="shared" si="29"/>
        <v>+1712,5</v>
      </c>
      <c r="F4731" s="5">
        <f>'2020_1-2-4_Download'!M372</f>
        <v>1712.5</v>
      </c>
    </row>
    <row r="4732" spans="1:6">
      <c r="A4732" s="5">
        <f>'2020_1-2-4_Download'!D373</f>
        <v>2016</v>
      </c>
      <c r="B4732" s="5" t="str">
        <f>'2020_1-2-4_Download'!C373</f>
        <v>Statistische Region Weser-Ems</v>
      </c>
      <c r="C4732" s="147" t="str">
        <f>'2020_1-2-4_Download'!$M$8</f>
        <v>Rumänien</v>
      </c>
      <c r="D4732" s="5" t="s">
        <v>181</v>
      </c>
      <c r="E4732" s="5" t="str">
        <f t="shared" si="29"/>
        <v>+1969,4591728526</v>
      </c>
      <c r="F4732" s="5">
        <f>'2020_1-2-4_Download'!M373</f>
        <v>1969.4591728525982</v>
      </c>
    </row>
    <row r="4733" spans="1:6">
      <c r="A4733" s="5">
        <f>'2020_1-2-4_Download'!D374</f>
        <v>2016</v>
      </c>
      <c r="B4733" s="5" t="str">
        <f>'2020_1-2-4_Download'!C374</f>
        <v>Niedersachsen</v>
      </c>
      <c r="C4733" s="147" t="str">
        <f>'2020_1-2-4_Download'!$M$8</f>
        <v>Rumänien</v>
      </c>
      <c r="D4733" s="5" t="s">
        <v>181</v>
      </c>
      <c r="E4733" s="5" t="str">
        <f t="shared" si="29"/>
        <v>+1001,41927853341</v>
      </c>
      <c r="F4733" s="5">
        <f>'2020_1-2-4_Download'!M374</f>
        <v>1001.4192785334121</v>
      </c>
    </row>
    <row r="4734" spans="1:6">
      <c r="A4734" s="5">
        <f>'2020_1-2-4_Download'!D375</f>
        <v>2017</v>
      </c>
      <c r="B4734" s="5" t="str">
        <f>'2020_1-2-4_Download'!C375</f>
        <v>Braunschweig  Stadt</v>
      </c>
      <c r="C4734" s="147" t="str">
        <f>'2020_1-2-4_Download'!$M$8</f>
        <v>Rumänien</v>
      </c>
      <c r="D4734" s="5" t="s">
        <v>181</v>
      </c>
      <c r="E4734" s="5" t="str">
        <f t="shared" si="29"/>
        <v>+112,18487394958</v>
      </c>
      <c r="F4734" s="5">
        <f>'2020_1-2-4_Download'!M375</f>
        <v>112.18487394957984</v>
      </c>
    </row>
    <row r="4735" spans="1:6">
      <c r="A4735" s="5">
        <f>'2020_1-2-4_Download'!D376</f>
        <v>2017</v>
      </c>
      <c r="B4735" s="5" t="str">
        <f>'2020_1-2-4_Download'!C376</f>
        <v>Salzgitter  Stadt</v>
      </c>
      <c r="C4735" s="147" t="str">
        <f>'2020_1-2-4_Download'!$M$8</f>
        <v>Rumänien</v>
      </c>
      <c r="D4735" s="5" t="s">
        <v>181</v>
      </c>
      <c r="E4735" s="5" t="str">
        <f t="shared" si="29"/>
        <v>+870,833333333333</v>
      </c>
      <c r="F4735" s="5">
        <f>'2020_1-2-4_Download'!M376</f>
        <v>870.83333333333337</v>
      </c>
    </row>
    <row r="4736" spans="1:6">
      <c r="A4736" s="5">
        <f>'2020_1-2-4_Download'!D377</f>
        <v>2017</v>
      </c>
      <c r="B4736" s="5" t="str">
        <f>'2020_1-2-4_Download'!C377</f>
        <v>Wolfsburg  Stadt</v>
      </c>
      <c r="C4736" s="147" t="str">
        <f>'2020_1-2-4_Download'!$M$8</f>
        <v>Rumänien</v>
      </c>
      <c r="D4736" s="5" t="s">
        <v>181</v>
      </c>
      <c r="E4736" s="5" t="str">
        <f t="shared" si="29"/>
        <v>+444,871794871795</v>
      </c>
      <c r="F4736" s="5">
        <f>'2020_1-2-4_Download'!M377</f>
        <v>444.87179487179486</v>
      </c>
    </row>
    <row r="4737" spans="1:6">
      <c r="A4737" s="5">
        <f>'2020_1-2-4_Download'!D378</f>
        <v>2017</v>
      </c>
      <c r="B4737" s="5" t="str">
        <f>'2020_1-2-4_Download'!C378</f>
        <v>Gifhorn</v>
      </c>
      <c r="C4737" s="147" t="str">
        <f>'2020_1-2-4_Download'!$M$8</f>
        <v>Rumänien</v>
      </c>
      <c r="D4737" s="5" t="s">
        <v>181</v>
      </c>
      <c r="E4737" s="5" t="str">
        <f t="shared" si="29"/>
        <v>+585,185185185185</v>
      </c>
      <c r="F4737" s="5">
        <f>'2020_1-2-4_Download'!M378</f>
        <v>585.18518518518522</v>
      </c>
    </row>
    <row r="4738" spans="1:6">
      <c r="A4738" s="5">
        <f>'2020_1-2-4_Download'!D379</f>
        <v>2017</v>
      </c>
      <c r="B4738" s="5" t="str">
        <f>'2020_1-2-4_Download'!C379</f>
        <v>Goslar</v>
      </c>
      <c r="C4738" s="147" t="str">
        <f>'2020_1-2-4_Download'!$M$8</f>
        <v>Rumänien</v>
      </c>
      <c r="D4738" s="5" t="s">
        <v>181</v>
      </c>
      <c r="E4738" s="5" t="str">
        <f t="shared" si="29"/>
        <v>+726,086956521739</v>
      </c>
      <c r="F4738" s="5">
        <f>'2020_1-2-4_Download'!M379</f>
        <v>726.08695652173913</v>
      </c>
    </row>
    <row r="4739" spans="1:6">
      <c r="A4739" s="5">
        <f>'2020_1-2-4_Download'!D380</f>
        <v>2017</v>
      </c>
      <c r="B4739" s="5" t="str">
        <f>'2020_1-2-4_Download'!C380</f>
        <v>Helmstedt</v>
      </c>
      <c r="C4739" s="147" t="str">
        <f>'2020_1-2-4_Download'!$M$8</f>
        <v>Rumänien</v>
      </c>
      <c r="D4739" s="5" t="s">
        <v>181</v>
      </c>
      <c r="E4739" s="5" t="str">
        <f t="shared" si="29"/>
        <v>+1788,88888888889</v>
      </c>
      <c r="F4739" s="5">
        <f>'2020_1-2-4_Download'!M380</f>
        <v>1788.8888888888889</v>
      </c>
    </row>
    <row r="4740" spans="1:6">
      <c r="A4740" s="5">
        <f>'2020_1-2-4_Download'!D381</f>
        <v>2017</v>
      </c>
      <c r="B4740" s="5" t="str">
        <f>'2020_1-2-4_Download'!C381</f>
        <v>Northeim</v>
      </c>
      <c r="C4740" s="147" t="str">
        <f>'2020_1-2-4_Download'!$M$8</f>
        <v>Rumänien</v>
      </c>
      <c r="D4740" s="5" t="s">
        <v>181</v>
      </c>
      <c r="E4740" s="5" t="str">
        <f t="shared" si="29"/>
        <v>+771,794871794872</v>
      </c>
      <c r="F4740" s="5">
        <f>'2020_1-2-4_Download'!M381</f>
        <v>771.79487179487182</v>
      </c>
    </row>
    <row r="4741" spans="1:6">
      <c r="A4741" s="5">
        <f>'2020_1-2-4_Download'!D382</f>
        <v>2017</v>
      </c>
      <c r="B4741" s="5" t="str">
        <f>'2020_1-2-4_Download'!C382</f>
        <v>Peine</v>
      </c>
      <c r="C4741" s="147" t="str">
        <f>'2020_1-2-4_Download'!$M$8</f>
        <v>Rumänien</v>
      </c>
      <c r="D4741" s="5" t="s">
        <v>181</v>
      </c>
      <c r="E4741" s="5" t="str">
        <f t="shared" si="29"/>
        <v>+1040,625</v>
      </c>
      <c r="F4741" s="5">
        <f>'2020_1-2-4_Download'!M382</f>
        <v>1040.625</v>
      </c>
    </row>
    <row r="4742" spans="1:6">
      <c r="A4742" s="5">
        <f>'2020_1-2-4_Download'!D383</f>
        <v>2017</v>
      </c>
      <c r="B4742" s="5" t="str">
        <f>'2020_1-2-4_Download'!C383</f>
        <v>Wolfenbüttel</v>
      </c>
      <c r="C4742" s="147" t="str">
        <f>'2020_1-2-4_Download'!$M$8</f>
        <v>Rumänien</v>
      </c>
      <c r="D4742" s="5" t="s">
        <v>181</v>
      </c>
      <c r="E4742" s="5" t="str">
        <f t="shared" si="29"/>
        <v>+441,666666666667</v>
      </c>
      <c r="F4742" s="5">
        <f>'2020_1-2-4_Download'!M383</f>
        <v>441.66666666666669</v>
      </c>
    </row>
    <row r="4743" spans="1:6">
      <c r="A4743" s="5">
        <f>'2020_1-2-4_Download'!D384</f>
        <v>2017</v>
      </c>
      <c r="B4743" s="5" t="str">
        <f>'2020_1-2-4_Download'!C384</f>
        <v>Göttingen</v>
      </c>
      <c r="C4743" s="147" t="str">
        <f>'2020_1-2-4_Download'!$M$8</f>
        <v>Rumänien</v>
      </c>
      <c r="D4743" s="5" t="s">
        <v>181</v>
      </c>
      <c r="E4743" s="5" t="str">
        <f t="shared" si="29"/>
        <v>+296,22641509434</v>
      </c>
      <c r="F4743" s="5">
        <f>'2020_1-2-4_Download'!M384</f>
        <v>296.22641509433964</v>
      </c>
    </row>
    <row r="4744" spans="1:6">
      <c r="A4744" s="5">
        <f>'2020_1-2-4_Download'!D385</f>
        <v>2017</v>
      </c>
      <c r="B4744" s="5" t="str">
        <f>'2020_1-2-4_Download'!C385</f>
        <v>Statistische Region Braunschweig</v>
      </c>
      <c r="C4744" s="147" t="str">
        <f>'2020_1-2-4_Download'!$M$8</f>
        <v>Rumänien</v>
      </c>
      <c r="D4744" s="5" t="s">
        <v>181</v>
      </c>
      <c r="E4744" s="5" t="str">
        <f t="shared" si="29"/>
        <v>+475,49504950495</v>
      </c>
      <c r="F4744" s="5">
        <f>'2020_1-2-4_Download'!M385</f>
        <v>475.49504950495049</v>
      </c>
    </row>
    <row r="4745" spans="1:6">
      <c r="A4745" s="5">
        <f>'2020_1-2-4_Download'!D386</f>
        <v>2017</v>
      </c>
      <c r="B4745" s="5" t="str">
        <f>'2020_1-2-4_Download'!C386</f>
        <v>Hannover  Region</v>
      </c>
      <c r="C4745" s="147" t="str">
        <f>'2020_1-2-4_Download'!$M$8</f>
        <v>Rumänien</v>
      </c>
      <c r="D4745" s="5" t="s">
        <v>181</v>
      </c>
      <c r="E4745" s="5" t="str">
        <f t="shared" si="29"/>
        <v>+739,48087431694</v>
      </c>
      <c r="F4745" s="5">
        <f>'2020_1-2-4_Download'!M386</f>
        <v>739.48087431693989</v>
      </c>
    </row>
    <row r="4746" spans="1:6">
      <c r="A4746" s="5">
        <f>'2020_1-2-4_Download'!D387</f>
        <v>2017</v>
      </c>
      <c r="B4746" s="5" t="str">
        <f>'2020_1-2-4_Download'!C387</f>
        <v>dav. Hannover  Lhst.</v>
      </c>
      <c r="C4746" s="147" t="str">
        <f>'2020_1-2-4_Download'!$M$8</f>
        <v>Rumänien</v>
      </c>
      <c r="D4746" s="5" t="s">
        <v>181</v>
      </c>
      <c r="E4746" s="5" t="str">
        <f t="shared" si="29"/>
        <v>+974,626865671642</v>
      </c>
      <c r="F4746" s="5">
        <f>'2020_1-2-4_Download'!M387</f>
        <v>974.62686567164178</v>
      </c>
    </row>
    <row r="4747" spans="1:6">
      <c r="A4747" s="5">
        <f>'2020_1-2-4_Download'!D388</f>
        <v>2017</v>
      </c>
      <c r="B4747" s="5" t="str">
        <f>'2020_1-2-4_Download'!C388</f>
        <v>dav. Hannover  Umland</v>
      </c>
      <c r="C4747" s="147" t="str">
        <f>'2020_1-2-4_Download'!$M$8</f>
        <v>Rumänien</v>
      </c>
      <c r="D4747" s="5" t="s">
        <v>181</v>
      </c>
      <c r="E4747" s="5" t="str">
        <f t="shared" si="29"/>
        <v>+541,057934508816</v>
      </c>
      <c r="F4747" s="5">
        <f>'2020_1-2-4_Download'!M388</f>
        <v>541.05793450881617</v>
      </c>
    </row>
    <row r="4748" spans="1:6">
      <c r="A4748" s="5">
        <f>'2020_1-2-4_Download'!D389</f>
        <v>2017</v>
      </c>
      <c r="B4748" s="5" t="str">
        <f>'2020_1-2-4_Download'!C389</f>
        <v>Diepholz</v>
      </c>
      <c r="C4748" s="147" t="str">
        <f>'2020_1-2-4_Download'!$M$8</f>
        <v>Rumänien</v>
      </c>
      <c r="D4748" s="5" t="s">
        <v>181</v>
      </c>
      <c r="E4748" s="5" t="str">
        <f t="shared" si="29"/>
        <v>+1722,03389830508</v>
      </c>
      <c r="F4748" s="5">
        <f>'2020_1-2-4_Download'!M389</f>
        <v>1722.0338983050847</v>
      </c>
    </row>
    <row r="4749" spans="1:6">
      <c r="A4749" s="5">
        <f>'2020_1-2-4_Download'!D390</f>
        <v>2017</v>
      </c>
      <c r="B4749" s="5" t="str">
        <f>'2020_1-2-4_Download'!C390</f>
        <v>Hameln-Pyrmont</v>
      </c>
      <c r="C4749" s="147" t="str">
        <f>'2020_1-2-4_Download'!$M$8</f>
        <v>Rumänien</v>
      </c>
      <c r="D4749" s="5" t="s">
        <v>181</v>
      </c>
      <c r="E4749" s="5" t="str">
        <f t="shared" si="29"/>
        <v>+1936,36363636364</v>
      </c>
      <c r="F4749" s="5">
        <f>'2020_1-2-4_Download'!M390</f>
        <v>1936.3636363636363</v>
      </c>
    </row>
    <row r="4750" spans="1:6">
      <c r="A4750" s="5">
        <f>'2020_1-2-4_Download'!D391</f>
        <v>2017</v>
      </c>
      <c r="B4750" s="5" t="str">
        <f>'2020_1-2-4_Download'!C391</f>
        <v>Hildesheim</v>
      </c>
      <c r="C4750" s="147" t="str">
        <f>'2020_1-2-4_Download'!$M$8</f>
        <v>Rumänien</v>
      </c>
      <c r="D4750" s="5" t="s">
        <v>181</v>
      </c>
      <c r="E4750" s="5" t="str">
        <f t="shared" si="29"/>
        <v>+576,923076923077</v>
      </c>
      <c r="F4750" s="5">
        <f>'2020_1-2-4_Download'!M391</f>
        <v>576.92307692307691</v>
      </c>
    </row>
    <row r="4751" spans="1:6">
      <c r="A4751" s="5">
        <f>'2020_1-2-4_Download'!D392</f>
        <v>2017</v>
      </c>
      <c r="B4751" s="5" t="str">
        <f>'2020_1-2-4_Download'!C392</f>
        <v>Holzminden</v>
      </c>
      <c r="C4751" s="147" t="str">
        <f>'2020_1-2-4_Download'!$M$8</f>
        <v>Rumänien</v>
      </c>
      <c r="D4751" s="5" t="s">
        <v>181</v>
      </c>
      <c r="E4751" s="5" t="str">
        <f t="shared" si="29"/>
        <v>+114,285714285714</v>
      </c>
      <c r="F4751" s="5">
        <f>'2020_1-2-4_Download'!M392</f>
        <v>114.28571428571429</v>
      </c>
    </row>
    <row r="4752" spans="1:6">
      <c r="A4752" s="5">
        <f>'2020_1-2-4_Download'!D393</f>
        <v>2017</v>
      </c>
      <c r="B4752" s="5" t="str">
        <f>'2020_1-2-4_Download'!C393</f>
        <v>Nienburg (Weser)</v>
      </c>
      <c r="C4752" s="147" t="str">
        <f>'2020_1-2-4_Download'!$M$8</f>
        <v>Rumänien</v>
      </c>
      <c r="D4752" s="5" t="s">
        <v>181</v>
      </c>
      <c r="E4752" s="5" t="str">
        <f t="shared" si="29"/>
        <v>+3081,81818181818</v>
      </c>
      <c r="F4752" s="5">
        <f>'2020_1-2-4_Download'!M393</f>
        <v>3081.818181818182</v>
      </c>
    </row>
    <row r="4753" spans="1:6">
      <c r="A4753" s="5">
        <f>'2020_1-2-4_Download'!D394</f>
        <v>2017</v>
      </c>
      <c r="B4753" s="5" t="str">
        <f>'2020_1-2-4_Download'!C394</f>
        <v>Schaumburg</v>
      </c>
      <c r="C4753" s="147" t="str">
        <f>'2020_1-2-4_Download'!$M$8</f>
        <v>Rumänien</v>
      </c>
      <c r="D4753" s="5" t="s">
        <v>181</v>
      </c>
      <c r="E4753" s="5" t="str">
        <f t="shared" si="29"/>
        <v>+705,084745762712</v>
      </c>
      <c r="F4753" s="5">
        <f>'2020_1-2-4_Download'!M394</f>
        <v>705.08474576271192</v>
      </c>
    </row>
    <row r="4754" spans="1:6">
      <c r="A4754" s="5">
        <f>'2020_1-2-4_Download'!D395</f>
        <v>2017</v>
      </c>
      <c r="B4754" s="5" t="str">
        <f>'2020_1-2-4_Download'!C395</f>
        <v>Statistische Region Hannover</v>
      </c>
      <c r="C4754" s="147" t="str">
        <f>'2020_1-2-4_Download'!$M$8</f>
        <v>Rumänien</v>
      </c>
      <c r="D4754" s="5" t="s">
        <v>181</v>
      </c>
      <c r="E4754" s="5" t="str">
        <f t="shared" si="29"/>
        <v>+895,841035120148</v>
      </c>
      <c r="F4754" s="5">
        <f>'2020_1-2-4_Download'!M395</f>
        <v>895.84103512014792</v>
      </c>
    </row>
    <row r="4755" spans="1:6">
      <c r="A4755" s="5">
        <f>'2020_1-2-4_Download'!D396</f>
        <v>2017</v>
      </c>
      <c r="B4755" s="5" t="str">
        <f>'2020_1-2-4_Download'!C396</f>
        <v>Celle</v>
      </c>
      <c r="C4755" s="147" t="str">
        <f>'2020_1-2-4_Download'!$M$8</f>
        <v>Rumänien</v>
      </c>
      <c r="D4755" s="5" t="s">
        <v>181</v>
      </c>
      <c r="E4755" s="5" t="str">
        <f t="shared" si="29"/>
        <v>+660</v>
      </c>
      <c r="F4755" s="5">
        <f>'2020_1-2-4_Download'!M396</f>
        <v>660</v>
      </c>
    </row>
    <row r="4756" spans="1:6">
      <c r="A4756" s="5">
        <f>'2020_1-2-4_Download'!D397</f>
        <v>2017</v>
      </c>
      <c r="B4756" s="5" t="str">
        <f>'2020_1-2-4_Download'!C397</f>
        <v>Cuxhaven</v>
      </c>
      <c r="C4756" s="147" t="str">
        <f>'2020_1-2-4_Download'!$M$8</f>
        <v>Rumänien</v>
      </c>
      <c r="D4756" s="5" t="s">
        <v>181</v>
      </c>
      <c r="E4756" s="5" t="str">
        <f t="shared" si="29"/>
        <v>+1323,07692307692</v>
      </c>
      <c r="F4756" s="5">
        <f>'2020_1-2-4_Download'!M397</f>
        <v>1323.0769230769231</v>
      </c>
    </row>
    <row r="4757" spans="1:6">
      <c r="A4757" s="5">
        <f>'2020_1-2-4_Download'!D398</f>
        <v>2017</v>
      </c>
      <c r="B4757" s="5" t="str">
        <f>'2020_1-2-4_Download'!C398</f>
        <v>Harburg</v>
      </c>
      <c r="C4757" s="147" t="str">
        <f>'2020_1-2-4_Download'!$M$8</f>
        <v>Rumänien</v>
      </c>
      <c r="D4757" s="5" t="s">
        <v>181</v>
      </c>
      <c r="E4757" s="5" t="str">
        <f t="shared" si="29"/>
        <v>+431,746031746032</v>
      </c>
      <c r="F4757" s="5">
        <f>'2020_1-2-4_Download'!M398</f>
        <v>431.74603174603175</v>
      </c>
    </row>
    <row r="4758" spans="1:6">
      <c r="A4758" s="5">
        <f>'2020_1-2-4_Download'!D399</f>
        <v>2017</v>
      </c>
      <c r="B4758" s="5" t="str">
        <f>'2020_1-2-4_Download'!C399</f>
        <v>Lüchow-Dannenberg</v>
      </c>
      <c r="C4758" s="147" t="str">
        <f>'2020_1-2-4_Download'!$M$8</f>
        <v>Rumänien</v>
      </c>
      <c r="D4758" s="5" t="s">
        <v>181</v>
      </c>
      <c r="E4758" s="5" t="str">
        <f t="shared" si="29"/>
        <v>+1400</v>
      </c>
      <c r="F4758" s="5">
        <f>'2020_1-2-4_Download'!M399</f>
        <v>1400</v>
      </c>
    </row>
    <row r="4759" spans="1:6">
      <c r="A4759" s="5">
        <f>'2020_1-2-4_Download'!D400</f>
        <v>2017</v>
      </c>
      <c r="B4759" s="5" t="str">
        <f>'2020_1-2-4_Download'!C400</f>
        <v>Lüneburg</v>
      </c>
      <c r="C4759" s="147" t="str">
        <f>'2020_1-2-4_Download'!$M$8</f>
        <v>Rumänien</v>
      </c>
      <c r="D4759" s="5" t="s">
        <v>181</v>
      </c>
      <c r="E4759" s="5" t="str">
        <f t="shared" si="29"/>
        <v>+886,486486486486</v>
      </c>
      <c r="F4759" s="5">
        <f>'2020_1-2-4_Download'!M400</f>
        <v>886.48648648648646</v>
      </c>
    </row>
    <row r="4760" spans="1:6">
      <c r="A4760" s="5">
        <f>'2020_1-2-4_Download'!D401</f>
        <v>2017</v>
      </c>
      <c r="B4760" s="5" t="str">
        <f>'2020_1-2-4_Download'!C401</f>
        <v>Osterholz</v>
      </c>
      <c r="C4760" s="147" t="str">
        <f>'2020_1-2-4_Download'!$M$8</f>
        <v>Rumänien</v>
      </c>
      <c r="D4760" s="5" t="s">
        <v>181</v>
      </c>
      <c r="E4760" s="5" t="str">
        <f t="shared" si="29"/>
        <v>+509,375</v>
      </c>
      <c r="F4760" s="5">
        <f>'2020_1-2-4_Download'!M401</f>
        <v>509.375</v>
      </c>
    </row>
    <row r="4761" spans="1:6">
      <c r="A4761" s="5">
        <f>'2020_1-2-4_Download'!D402</f>
        <v>2017</v>
      </c>
      <c r="B4761" s="5" t="str">
        <f>'2020_1-2-4_Download'!C402</f>
        <v>Rotenburg (Wümme)</v>
      </c>
      <c r="C4761" s="147" t="str">
        <f>'2020_1-2-4_Download'!$M$8</f>
        <v>Rumänien</v>
      </c>
      <c r="D4761" s="5" t="s">
        <v>181</v>
      </c>
      <c r="E4761" s="5" t="str">
        <f t="shared" si="29"/>
        <v>+846,428571428571</v>
      </c>
      <c r="F4761" s="5">
        <f>'2020_1-2-4_Download'!M402</f>
        <v>846.42857142857144</v>
      </c>
    </row>
    <row r="4762" spans="1:6">
      <c r="A4762" s="5">
        <f>'2020_1-2-4_Download'!D403</f>
        <v>2017</v>
      </c>
      <c r="B4762" s="5" t="str">
        <f>'2020_1-2-4_Download'!C403</f>
        <v>Heidekreis</v>
      </c>
      <c r="C4762" s="147" t="str">
        <f>'2020_1-2-4_Download'!$M$8</f>
        <v>Rumänien</v>
      </c>
      <c r="D4762" s="5" t="s">
        <v>181</v>
      </c>
      <c r="E4762" s="5" t="str">
        <f t="shared" si="29"/>
        <v>+960,975609756098</v>
      </c>
      <c r="F4762" s="5">
        <f>'2020_1-2-4_Download'!M403</f>
        <v>960.97560975609758</v>
      </c>
    </row>
    <row r="4763" spans="1:6">
      <c r="A4763" s="5">
        <f>'2020_1-2-4_Download'!D404</f>
        <v>2017</v>
      </c>
      <c r="B4763" s="5" t="str">
        <f>'2020_1-2-4_Download'!C404</f>
        <v>Stade</v>
      </c>
      <c r="C4763" s="147" t="str">
        <f>'2020_1-2-4_Download'!$M$8</f>
        <v>Rumänien</v>
      </c>
      <c r="D4763" s="5" t="s">
        <v>181</v>
      </c>
      <c r="E4763" s="5" t="str">
        <f t="shared" si="29"/>
        <v>+1135,29411764706</v>
      </c>
      <c r="F4763" s="5">
        <f>'2020_1-2-4_Download'!M404</f>
        <v>1135.2941176470588</v>
      </c>
    </row>
    <row r="4764" spans="1:6">
      <c r="A4764" s="5">
        <f>'2020_1-2-4_Download'!D405</f>
        <v>2017</v>
      </c>
      <c r="B4764" s="5" t="str">
        <f>'2020_1-2-4_Download'!C405</f>
        <v>Uelzen</v>
      </c>
      <c r="C4764" s="147" t="str">
        <f>'2020_1-2-4_Download'!$M$8</f>
        <v>Rumänien</v>
      </c>
      <c r="D4764" s="5" t="s">
        <v>181</v>
      </c>
      <c r="E4764" s="5" t="str">
        <f t="shared" si="29"/>
        <v>+1195,45454545455</v>
      </c>
      <c r="F4764" s="5">
        <f>'2020_1-2-4_Download'!M405</f>
        <v>1195.4545454545455</v>
      </c>
    </row>
    <row r="4765" spans="1:6">
      <c r="A4765" s="5">
        <f>'2020_1-2-4_Download'!D406</f>
        <v>2017</v>
      </c>
      <c r="B4765" s="5" t="str">
        <f>'2020_1-2-4_Download'!C406</f>
        <v>Verden</v>
      </c>
      <c r="C4765" s="147" t="str">
        <f>'2020_1-2-4_Download'!$M$8</f>
        <v>Rumänien</v>
      </c>
      <c r="D4765" s="5" t="s">
        <v>181</v>
      </c>
      <c r="E4765" s="5" t="str">
        <f t="shared" si="29"/>
        <v>+1400</v>
      </c>
      <c r="F4765" s="5">
        <f>'2020_1-2-4_Download'!M406</f>
        <v>1400</v>
      </c>
    </row>
    <row r="4766" spans="1:6">
      <c r="A4766" s="5">
        <f>'2020_1-2-4_Download'!D407</f>
        <v>2017</v>
      </c>
      <c r="B4766" s="5" t="str">
        <f>'2020_1-2-4_Download'!C407</f>
        <v>Statistische Region Lüneburg</v>
      </c>
      <c r="C4766" s="147" t="str">
        <f>'2020_1-2-4_Download'!$M$8</f>
        <v>Rumänien</v>
      </c>
      <c r="D4766" s="5" t="s">
        <v>181</v>
      </c>
      <c r="E4766" s="5" t="str">
        <f t="shared" si="29"/>
        <v>+848,087431693989</v>
      </c>
      <c r="F4766" s="5">
        <f>'2020_1-2-4_Download'!M407</f>
        <v>848.08743169398906</v>
      </c>
    </row>
    <row r="4767" spans="1:6">
      <c r="A4767" s="5">
        <f>'2020_1-2-4_Download'!D408</f>
        <v>2017</v>
      </c>
      <c r="B4767" s="5" t="str">
        <f>'2020_1-2-4_Download'!C408</f>
        <v>Delmenhorst  Stadt</v>
      </c>
      <c r="C4767" s="147" t="str">
        <f>'2020_1-2-4_Download'!$M$8</f>
        <v>Rumänien</v>
      </c>
      <c r="D4767" s="5" t="s">
        <v>181</v>
      </c>
      <c r="E4767" s="5" t="str">
        <f t="shared" si="29"/>
        <v>+3438,46153846154</v>
      </c>
      <c r="F4767" s="5">
        <f>'2020_1-2-4_Download'!M408</f>
        <v>3438.4615384615386</v>
      </c>
    </row>
    <row r="4768" spans="1:6">
      <c r="A4768" s="5">
        <f>'2020_1-2-4_Download'!D409</f>
        <v>2017</v>
      </c>
      <c r="B4768" s="5" t="str">
        <f>'2020_1-2-4_Download'!C409</f>
        <v>Emden  Stadt</v>
      </c>
      <c r="C4768" s="147" t="str">
        <f>'2020_1-2-4_Download'!$M$8</f>
        <v>Rumänien</v>
      </c>
      <c r="D4768" s="5" t="s">
        <v>181</v>
      </c>
      <c r="E4768" s="5" t="str">
        <f t="shared" si="29"/>
        <v>+1169,23076923077</v>
      </c>
      <c r="F4768" s="5">
        <f>'2020_1-2-4_Download'!M409</f>
        <v>1169.2307692307693</v>
      </c>
    </row>
    <row r="4769" spans="1:6">
      <c r="A4769" s="5">
        <f>'2020_1-2-4_Download'!D410</f>
        <v>2017</v>
      </c>
      <c r="B4769" s="5" t="str">
        <f>'2020_1-2-4_Download'!C410</f>
        <v>Oldenburg(Oldb)  Stadt</v>
      </c>
      <c r="C4769" s="147" t="str">
        <f>'2020_1-2-4_Download'!$M$8</f>
        <v>Rumänien</v>
      </c>
      <c r="D4769" s="5" t="s">
        <v>181</v>
      </c>
      <c r="E4769" s="5" t="str">
        <f t="shared" si="29"/>
        <v>+465,217391304348</v>
      </c>
      <c r="F4769" s="5">
        <f>'2020_1-2-4_Download'!M410</f>
        <v>465.21739130434781</v>
      </c>
    </row>
    <row r="4770" spans="1:6">
      <c r="A4770" s="5">
        <f>'2020_1-2-4_Download'!D411</f>
        <v>2017</v>
      </c>
      <c r="B4770" s="5" t="str">
        <f>'2020_1-2-4_Download'!C411</f>
        <v>Osnabrück  Stadt</v>
      </c>
      <c r="C4770" s="147" t="str">
        <f>'2020_1-2-4_Download'!$M$8</f>
        <v>Rumänien</v>
      </c>
      <c r="D4770" s="5" t="s">
        <v>181</v>
      </c>
      <c r="E4770" s="5" t="str">
        <f t="shared" si="29"/>
        <v>+1315,25423728814</v>
      </c>
      <c r="F4770" s="5">
        <f>'2020_1-2-4_Download'!M411</f>
        <v>1315.2542372881355</v>
      </c>
    </row>
    <row r="4771" spans="1:6">
      <c r="A4771" s="5">
        <f>'2020_1-2-4_Download'!D412</f>
        <v>2017</v>
      </c>
      <c r="B4771" s="5" t="str">
        <f>'2020_1-2-4_Download'!C412</f>
        <v>Wilhelmshaven  Stadt</v>
      </c>
      <c r="C4771" s="147" t="str">
        <f>'2020_1-2-4_Download'!$M$8</f>
        <v>Rumänien</v>
      </c>
      <c r="D4771" s="5" t="s">
        <v>181</v>
      </c>
      <c r="E4771" s="5" t="str">
        <f t="shared" si="29"/>
        <v>+2266,66666666667</v>
      </c>
      <c r="F4771" s="5">
        <f>'2020_1-2-4_Download'!M412</f>
        <v>2266.6666666666665</v>
      </c>
    </row>
    <row r="4772" spans="1:6">
      <c r="A4772" s="5">
        <f>'2020_1-2-4_Download'!D413</f>
        <v>2017</v>
      </c>
      <c r="B4772" s="5" t="str">
        <f>'2020_1-2-4_Download'!C413</f>
        <v>Ammerland</v>
      </c>
      <c r="C4772" s="147" t="str">
        <f>'2020_1-2-4_Download'!$M$8</f>
        <v>Rumänien</v>
      </c>
      <c r="D4772" s="5" t="s">
        <v>181</v>
      </c>
      <c r="E4772" s="5" t="str">
        <f t="shared" si="29"/>
        <v>+2340</v>
      </c>
      <c r="F4772" s="5">
        <f>'2020_1-2-4_Download'!M413</f>
        <v>2340</v>
      </c>
    </row>
    <row r="4773" spans="1:6">
      <c r="A4773" s="5">
        <f>'2020_1-2-4_Download'!D414</f>
        <v>2017</v>
      </c>
      <c r="B4773" s="5" t="str">
        <f>'2020_1-2-4_Download'!C414</f>
        <v>Aurich</v>
      </c>
      <c r="C4773" s="147" t="str">
        <f>'2020_1-2-4_Download'!$M$8</f>
        <v>Rumänien</v>
      </c>
      <c r="D4773" s="5" t="s">
        <v>181</v>
      </c>
      <c r="E4773" s="5" t="str">
        <f t="shared" si="29"/>
        <v>+2545,16129032258</v>
      </c>
      <c r="F4773" s="5">
        <f>'2020_1-2-4_Download'!M414</f>
        <v>2545.1612903225805</v>
      </c>
    </row>
    <row r="4774" spans="1:6">
      <c r="A4774" s="5">
        <f>'2020_1-2-4_Download'!D415</f>
        <v>2017</v>
      </c>
      <c r="B4774" s="5" t="str">
        <f>'2020_1-2-4_Download'!C415</f>
        <v>Cloppenburg</v>
      </c>
      <c r="C4774" s="147" t="str">
        <f>'2020_1-2-4_Download'!$M$8</f>
        <v>Rumänien</v>
      </c>
      <c r="D4774" s="5" t="s">
        <v>181</v>
      </c>
      <c r="E4774" s="5" t="str">
        <f t="shared" si="29"/>
        <v>+9591,17647058824</v>
      </c>
      <c r="F4774" s="5">
        <f>'2020_1-2-4_Download'!M415</f>
        <v>9591.176470588236</v>
      </c>
    </row>
    <row r="4775" spans="1:6">
      <c r="A4775" s="5">
        <f>'2020_1-2-4_Download'!D416</f>
        <v>2017</v>
      </c>
      <c r="B4775" s="5" t="str">
        <f>'2020_1-2-4_Download'!C416</f>
        <v>Emsland</v>
      </c>
      <c r="C4775" s="147" t="str">
        <f>'2020_1-2-4_Download'!$M$8</f>
        <v>Rumänien</v>
      </c>
      <c r="D4775" s="5" t="s">
        <v>181</v>
      </c>
      <c r="E4775" s="5" t="str">
        <f t="shared" si="29"/>
        <v>+6005,26315789474</v>
      </c>
      <c r="F4775" s="5">
        <f>'2020_1-2-4_Download'!M416</f>
        <v>6005.2631578947367</v>
      </c>
    </row>
    <row r="4776" spans="1:6">
      <c r="A4776" s="5">
        <f>'2020_1-2-4_Download'!D417</f>
        <v>2017</v>
      </c>
      <c r="B4776" s="5" t="str">
        <f>'2020_1-2-4_Download'!C417</f>
        <v>Friesland</v>
      </c>
      <c r="C4776" s="147" t="str">
        <f>'2020_1-2-4_Download'!$M$8</f>
        <v>Rumänien</v>
      </c>
      <c r="D4776" s="5" t="s">
        <v>181</v>
      </c>
      <c r="E4776" s="5" t="str">
        <f t="shared" si="29"/>
        <v>+660,869565217391</v>
      </c>
      <c r="F4776" s="5">
        <f>'2020_1-2-4_Download'!M417</f>
        <v>660.86956521739125</v>
      </c>
    </row>
    <row r="4777" spans="1:6">
      <c r="A4777" s="5">
        <f>'2020_1-2-4_Download'!D418</f>
        <v>2017</v>
      </c>
      <c r="B4777" s="5" t="str">
        <f>'2020_1-2-4_Download'!C418</f>
        <v>Grafschaft Bentheim</v>
      </c>
      <c r="C4777" s="147" t="str">
        <f>'2020_1-2-4_Download'!$M$8</f>
        <v>Rumänien</v>
      </c>
      <c r="D4777" s="5" t="s">
        <v>181</v>
      </c>
      <c r="E4777" s="5" t="str">
        <f t="shared" si="29"/>
        <v>+1481,08108108108</v>
      </c>
      <c r="F4777" s="5">
        <f>'2020_1-2-4_Download'!M418</f>
        <v>1481.081081081081</v>
      </c>
    </row>
    <row r="4778" spans="1:6">
      <c r="A4778" s="5">
        <f>'2020_1-2-4_Download'!D419</f>
        <v>2017</v>
      </c>
      <c r="B4778" s="5" t="str">
        <f>'2020_1-2-4_Download'!C419</f>
        <v>Leer</v>
      </c>
      <c r="C4778" s="147" t="str">
        <f>'2020_1-2-4_Download'!$M$8</f>
        <v>Rumänien</v>
      </c>
      <c r="D4778" s="5" t="s">
        <v>181</v>
      </c>
      <c r="E4778" s="5" t="str">
        <f t="shared" si="29"/>
        <v>+854,918032786885</v>
      </c>
      <c r="F4778" s="5">
        <f>'2020_1-2-4_Download'!M419</f>
        <v>854.91803278688519</v>
      </c>
    </row>
    <row r="4779" spans="1:6">
      <c r="A4779" s="5">
        <f>'2020_1-2-4_Download'!D420</f>
        <v>2017</v>
      </c>
      <c r="B4779" s="5" t="str">
        <f>'2020_1-2-4_Download'!C420</f>
        <v>Oldenburg</v>
      </c>
      <c r="C4779" s="147" t="str">
        <f>'2020_1-2-4_Download'!$M$8</f>
        <v>Rumänien</v>
      </c>
      <c r="D4779" s="5" t="s">
        <v>181</v>
      </c>
      <c r="E4779" s="5" t="str">
        <f t="shared" si="29"/>
        <v>+4608,33333333333</v>
      </c>
      <c r="F4779" s="5">
        <f>'2020_1-2-4_Download'!M420</f>
        <v>4608.333333333333</v>
      </c>
    </row>
    <row r="4780" spans="1:6">
      <c r="A4780" s="5">
        <f>'2020_1-2-4_Download'!D421</f>
        <v>2017</v>
      </c>
      <c r="B4780" s="5" t="str">
        <f>'2020_1-2-4_Download'!C421</f>
        <v>Osnabrück</v>
      </c>
      <c r="C4780" s="147" t="str">
        <f>'2020_1-2-4_Download'!$M$8</f>
        <v>Rumänien</v>
      </c>
      <c r="D4780" s="5" t="s">
        <v>181</v>
      </c>
      <c r="E4780" s="5" t="str">
        <f t="shared" si="29"/>
        <v>+3159,54198473282</v>
      </c>
      <c r="F4780" s="5">
        <f>'2020_1-2-4_Download'!M421</f>
        <v>3159.5419847328244</v>
      </c>
    </row>
    <row r="4781" spans="1:6">
      <c r="A4781" s="5">
        <f>'2020_1-2-4_Download'!D422</f>
        <v>2017</v>
      </c>
      <c r="B4781" s="5" t="str">
        <f>'2020_1-2-4_Download'!C422</f>
        <v>Vechta</v>
      </c>
      <c r="C4781" s="147" t="str">
        <f>'2020_1-2-4_Download'!$M$8</f>
        <v>Rumänien</v>
      </c>
      <c r="D4781" s="5" t="s">
        <v>181</v>
      </c>
      <c r="E4781" s="5" t="str">
        <f t="shared" si="29"/>
        <v>+2458,13953488372</v>
      </c>
      <c r="F4781" s="5">
        <f>'2020_1-2-4_Download'!M422</f>
        <v>2458.1395348837209</v>
      </c>
    </row>
    <row r="4782" spans="1:6">
      <c r="A4782" s="5">
        <f>'2020_1-2-4_Download'!D423</f>
        <v>2017</v>
      </c>
      <c r="B4782" s="5" t="str">
        <f>'2020_1-2-4_Download'!C423</f>
        <v>Wesermarsch</v>
      </c>
      <c r="C4782" s="147" t="str">
        <f>'2020_1-2-4_Download'!$M$8</f>
        <v>Rumänien</v>
      </c>
      <c r="D4782" s="5" t="s">
        <v>181</v>
      </c>
      <c r="E4782" s="5" t="str">
        <f t="shared" si="29"/>
        <v>+337,5</v>
      </c>
      <c r="F4782" s="5">
        <f>'2020_1-2-4_Download'!M423</f>
        <v>337.5</v>
      </c>
    </row>
    <row r="4783" spans="1:6">
      <c r="A4783" s="5">
        <f>'2020_1-2-4_Download'!D424</f>
        <v>2017</v>
      </c>
      <c r="B4783" s="5" t="str">
        <f>'2020_1-2-4_Download'!C424</f>
        <v>Wittmund</v>
      </c>
      <c r="C4783" s="147" t="str">
        <f>'2020_1-2-4_Download'!$M$8</f>
        <v>Rumänien</v>
      </c>
      <c r="D4783" s="5" t="s">
        <v>181</v>
      </c>
      <c r="E4783" s="5" t="str">
        <f t="shared" ref="E4783:E4846" si="30">IF(F4783&gt;0,"+"&amp;F4783,F4783)</f>
        <v>+2150</v>
      </c>
      <c r="F4783" s="5">
        <f>'2020_1-2-4_Download'!M424</f>
        <v>2150</v>
      </c>
    </row>
    <row r="4784" spans="1:6">
      <c r="A4784" s="5">
        <f>'2020_1-2-4_Download'!D425</f>
        <v>2017</v>
      </c>
      <c r="B4784" s="5" t="str">
        <f>'2020_1-2-4_Download'!C425</f>
        <v>Statistische Region Weser-Ems</v>
      </c>
      <c r="C4784" s="147" t="str">
        <f>'2020_1-2-4_Download'!$M$8</f>
        <v>Rumänien</v>
      </c>
      <c r="D4784" s="5" t="s">
        <v>181</v>
      </c>
      <c r="E4784" s="5" t="str">
        <f t="shared" si="30"/>
        <v>+2363,94485683987</v>
      </c>
      <c r="F4784" s="5">
        <f>'2020_1-2-4_Download'!M425</f>
        <v>2363.944856839873</v>
      </c>
    </row>
    <row r="4785" spans="1:6">
      <c r="A4785" s="5">
        <f>'2020_1-2-4_Download'!D426</f>
        <v>2017</v>
      </c>
      <c r="B4785" s="5" t="str">
        <f>'2020_1-2-4_Download'!C426</f>
        <v>Niedersachsen</v>
      </c>
      <c r="C4785" s="147" t="str">
        <f>'2020_1-2-4_Download'!$M$8</f>
        <v>Rumänien</v>
      </c>
      <c r="D4785" s="5" t="s">
        <v>181</v>
      </c>
      <c r="E4785" s="5" t="str">
        <f t="shared" si="30"/>
        <v>+1196,86575990538</v>
      </c>
      <c r="F4785" s="5">
        <f>'2020_1-2-4_Download'!M426</f>
        <v>1196.8657599053815</v>
      </c>
    </row>
    <row r="4786" spans="1:6">
      <c r="A4786" s="5">
        <f>'2020_1-2-4_Download'!D427</f>
        <v>2018</v>
      </c>
      <c r="B4786" s="5" t="str">
        <f>'2020_1-2-4_Download'!C427</f>
        <v>Braunschweig  Stadt</v>
      </c>
      <c r="C4786" s="147" t="str">
        <f>'2020_1-2-4_Download'!$M$8</f>
        <v>Rumänien</v>
      </c>
      <c r="D4786" s="5" t="s">
        <v>181</v>
      </c>
      <c r="E4786" s="5" t="str">
        <f t="shared" si="30"/>
        <v>+135,294117647059</v>
      </c>
      <c r="F4786" s="5">
        <f>'2020_1-2-4_Download'!M427</f>
        <v>135.29411764705881</v>
      </c>
    </row>
    <row r="4787" spans="1:6">
      <c r="A4787" s="5">
        <f>'2020_1-2-4_Download'!D428</f>
        <v>2018</v>
      </c>
      <c r="B4787" s="5" t="str">
        <f>'2020_1-2-4_Download'!C428</f>
        <v>Salzgitter  Stadt</v>
      </c>
      <c r="C4787" s="147" t="str">
        <f>'2020_1-2-4_Download'!$M$8</f>
        <v>Rumänien</v>
      </c>
      <c r="D4787" s="5" t="s">
        <v>181</v>
      </c>
      <c r="E4787" s="5" t="str">
        <f t="shared" si="30"/>
        <v>+1254,16666666667</v>
      </c>
      <c r="F4787" s="5">
        <f>'2020_1-2-4_Download'!M428</f>
        <v>1254.1666666666667</v>
      </c>
    </row>
    <row r="4788" spans="1:6">
      <c r="A4788" s="5">
        <f>'2020_1-2-4_Download'!D429</f>
        <v>2018</v>
      </c>
      <c r="B4788" s="5" t="str">
        <f>'2020_1-2-4_Download'!C429</f>
        <v>Wolfsburg  Stadt</v>
      </c>
      <c r="C4788" s="147" t="str">
        <f>'2020_1-2-4_Download'!$M$8</f>
        <v>Rumänien</v>
      </c>
      <c r="D4788" s="5" t="s">
        <v>181</v>
      </c>
      <c r="E4788" s="5" t="str">
        <f t="shared" si="30"/>
        <v>+476,923076923077</v>
      </c>
      <c r="F4788" s="5">
        <f>'2020_1-2-4_Download'!M429</f>
        <v>476.92307692307691</v>
      </c>
    </row>
    <row r="4789" spans="1:6">
      <c r="A4789" s="5">
        <f>'2020_1-2-4_Download'!D430</f>
        <v>2018</v>
      </c>
      <c r="B4789" s="5" t="str">
        <f>'2020_1-2-4_Download'!C430</f>
        <v>Gifhorn</v>
      </c>
      <c r="C4789" s="147" t="str">
        <f>'2020_1-2-4_Download'!$M$8</f>
        <v>Rumänien</v>
      </c>
      <c r="D4789" s="5" t="s">
        <v>181</v>
      </c>
      <c r="E4789" s="5" t="str">
        <f t="shared" si="30"/>
        <v>+779,62962962963</v>
      </c>
      <c r="F4789" s="5">
        <f>'2020_1-2-4_Download'!M430</f>
        <v>779.62962962962968</v>
      </c>
    </row>
    <row r="4790" spans="1:6">
      <c r="A4790" s="5">
        <f>'2020_1-2-4_Download'!D431</f>
        <v>2018</v>
      </c>
      <c r="B4790" s="5" t="str">
        <f>'2020_1-2-4_Download'!C431</f>
        <v>Goslar</v>
      </c>
      <c r="C4790" s="147" t="str">
        <f>'2020_1-2-4_Download'!$M$8</f>
        <v>Rumänien</v>
      </c>
      <c r="D4790" s="5" t="s">
        <v>181</v>
      </c>
      <c r="E4790" s="5" t="str">
        <f t="shared" si="30"/>
        <v>+780,434782608696</v>
      </c>
      <c r="F4790" s="5">
        <f>'2020_1-2-4_Download'!M431</f>
        <v>780.43478260869563</v>
      </c>
    </row>
    <row r="4791" spans="1:6">
      <c r="A4791" s="5">
        <f>'2020_1-2-4_Download'!D432</f>
        <v>2018</v>
      </c>
      <c r="B4791" s="5" t="str">
        <f>'2020_1-2-4_Download'!C432</f>
        <v>Helmstedt</v>
      </c>
      <c r="C4791" s="147" t="str">
        <f>'2020_1-2-4_Download'!$M$8</f>
        <v>Rumänien</v>
      </c>
      <c r="D4791" s="5" t="s">
        <v>181</v>
      </c>
      <c r="E4791" s="5" t="str">
        <f t="shared" si="30"/>
        <v>+1761,11111111111</v>
      </c>
      <c r="F4791" s="5">
        <f>'2020_1-2-4_Download'!M432</f>
        <v>1761.1111111111111</v>
      </c>
    </row>
    <row r="4792" spans="1:6">
      <c r="A4792" s="5">
        <f>'2020_1-2-4_Download'!D433</f>
        <v>2018</v>
      </c>
      <c r="B4792" s="5" t="str">
        <f>'2020_1-2-4_Download'!C433</f>
        <v>Northeim</v>
      </c>
      <c r="C4792" s="147" t="str">
        <f>'2020_1-2-4_Download'!$M$8</f>
        <v>Rumänien</v>
      </c>
      <c r="D4792" s="5" t="s">
        <v>181</v>
      </c>
      <c r="E4792" s="5" t="str">
        <f t="shared" si="30"/>
        <v>+912,820512820513</v>
      </c>
      <c r="F4792" s="5">
        <f>'2020_1-2-4_Download'!M433</f>
        <v>912.82051282051282</v>
      </c>
    </row>
    <row r="4793" spans="1:6">
      <c r="A4793" s="5">
        <f>'2020_1-2-4_Download'!D434</f>
        <v>2018</v>
      </c>
      <c r="B4793" s="5" t="str">
        <f>'2020_1-2-4_Download'!C434</f>
        <v>Peine</v>
      </c>
      <c r="C4793" s="147" t="str">
        <f>'2020_1-2-4_Download'!$M$8</f>
        <v>Rumänien</v>
      </c>
      <c r="D4793" s="5" t="s">
        <v>181</v>
      </c>
      <c r="E4793" s="5" t="str">
        <f t="shared" si="30"/>
        <v>+1353,125</v>
      </c>
      <c r="F4793" s="5">
        <f>'2020_1-2-4_Download'!M434</f>
        <v>1353.125</v>
      </c>
    </row>
    <row r="4794" spans="1:6">
      <c r="A4794" s="5">
        <f>'2020_1-2-4_Download'!D435</f>
        <v>2018</v>
      </c>
      <c r="B4794" s="5" t="str">
        <f>'2020_1-2-4_Download'!C435</f>
        <v>Wolfenbüttel</v>
      </c>
      <c r="C4794" s="147" t="str">
        <f>'2020_1-2-4_Download'!$M$8</f>
        <v>Rumänien</v>
      </c>
      <c r="D4794" s="5" t="s">
        <v>181</v>
      </c>
      <c r="E4794" s="5" t="str">
        <f t="shared" si="30"/>
        <v>+441,666666666667</v>
      </c>
      <c r="F4794" s="5">
        <f>'2020_1-2-4_Download'!M435</f>
        <v>441.66666666666669</v>
      </c>
    </row>
    <row r="4795" spans="1:6">
      <c r="A4795" s="5">
        <f>'2020_1-2-4_Download'!D436</f>
        <v>2018</v>
      </c>
      <c r="B4795" s="5" t="str">
        <f>'2020_1-2-4_Download'!C436</f>
        <v>Göttingen</v>
      </c>
      <c r="C4795" s="147" t="str">
        <f>'2020_1-2-4_Download'!$M$8</f>
        <v>Rumänien</v>
      </c>
      <c r="D4795" s="5" t="s">
        <v>181</v>
      </c>
      <c r="E4795" s="5" t="str">
        <f t="shared" si="30"/>
        <v>+409,433962264151</v>
      </c>
      <c r="F4795" s="5">
        <f>'2020_1-2-4_Download'!M436</f>
        <v>409.43396226415092</v>
      </c>
    </row>
    <row r="4796" spans="1:6">
      <c r="A4796" s="5">
        <f>'2020_1-2-4_Download'!D437</f>
        <v>2018</v>
      </c>
      <c r="B4796" s="5" t="str">
        <f>'2020_1-2-4_Download'!C437</f>
        <v>Statistische Region Braunschweig</v>
      </c>
      <c r="C4796" s="147" t="str">
        <f>'2020_1-2-4_Download'!$M$8</f>
        <v>Rumänien</v>
      </c>
      <c r="D4796" s="5" t="s">
        <v>181</v>
      </c>
      <c r="E4796" s="5" t="str">
        <f t="shared" si="30"/>
        <v>+599,257425742574</v>
      </c>
      <c r="F4796" s="5">
        <f>'2020_1-2-4_Download'!M437</f>
        <v>599.25742574257424</v>
      </c>
    </row>
    <row r="4797" spans="1:6">
      <c r="A4797" s="5">
        <f>'2020_1-2-4_Download'!D438</f>
        <v>2018</v>
      </c>
      <c r="B4797" s="5" t="str">
        <f>'2020_1-2-4_Download'!C438</f>
        <v>Hannover  Region</v>
      </c>
      <c r="C4797" s="147" t="str">
        <f>'2020_1-2-4_Download'!$M$8</f>
        <v>Rumänien</v>
      </c>
      <c r="D4797" s="5" t="s">
        <v>181</v>
      </c>
      <c r="E4797" s="5" t="str">
        <f t="shared" si="30"/>
        <v>+783,196721311475</v>
      </c>
      <c r="F4797" s="5">
        <f>'2020_1-2-4_Download'!M438</f>
        <v>783.19672131147536</v>
      </c>
    </row>
    <row r="4798" spans="1:6">
      <c r="A4798" s="5">
        <f>'2020_1-2-4_Download'!D439</f>
        <v>2018</v>
      </c>
      <c r="B4798" s="5" t="str">
        <f>'2020_1-2-4_Download'!C439</f>
        <v>dav. Hannover  Lhst.</v>
      </c>
      <c r="C4798" s="147" t="str">
        <f>'2020_1-2-4_Download'!$M$8</f>
        <v>Rumänien</v>
      </c>
      <c r="D4798" s="5" t="s">
        <v>181</v>
      </c>
      <c r="E4798" s="5" t="str">
        <f t="shared" si="30"/>
        <v>+991,044776119403</v>
      </c>
      <c r="F4798" s="5">
        <f>'2020_1-2-4_Download'!M439</f>
        <v>991.04477611940297</v>
      </c>
    </row>
    <row r="4799" spans="1:6">
      <c r="A4799" s="5">
        <f>'2020_1-2-4_Download'!D440</f>
        <v>2018</v>
      </c>
      <c r="B4799" s="5" t="str">
        <f>'2020_1-2-4_Download'!C440</f>
        <v>dav. Hannover  Umland</v>
      </c>
      <c r="C4799" s="147" t="str">
        <f>'2020_1-2-4_Download'!$M$8</f>
        <v>Rumänien</v>
      </c>
      <c r="D4799" s="5" t="s">
        <v>181</v>
      </c>
      <c r="E4799" s="5" t="str">
        <f t="shared" si="30"/>
        <v>+607,808564231738</v>
      </c>
      <c r="F4799" s="5">
        <f>'2020_1-2-4_Download'!M440</f>
        <v>607.80856423173805</v>
      </c>
    </row>
    <row r="4800" spans="1:6">
      <c r="A4800" s="5">
        <f>'2020_1-2-4_Download'!D441</f>
        <v>2018</v>
      </c>
      <c r="B4800" s="5" t="str">
        <f>'2020_1-2-4_Download'!C441</f>
        <v>Diepholz</v>
      </c>
      <c r="C4800" s="147" t="str">
        <f>'2020_1-2-4_Download'!$M$8</f>
        <v>Rumänien</v>
      </c>
      <c r="D4800" s="5" t="s">
        <v>181</v>
      </c>
      <c r="E4800" s="5" t="str">
        <f t="shared" si="30"/>
        <v>+2188,13559322034</v>
      </c>
      <c r="F4800" s="5">
        <f>'2020_1-2-4_Download'!M441</f>
        <v>2188.1355932203392</v>
      </c>
    </row>
    <row r="4801" spans="1:6">
      <c r="A4801" s="5">
        <f>'2020_1-2-4_Download'!D442</f>
        <v>2018</v>
      </c>
      <c r="B4801" s="5" t="str">
        <f>'2020_1-2-4_Download'!C442</f>
        <v>Hameln-Pyrmont</v>
      </c>
      <c r="C4801" s="147" t="str">
        <f>'2020_1-2-4_Download'!$M$8</f>
        <v>Rumänien</v>
      </c>
      <c r="D4801" s="5" t="s">
        <v>181</v>
      </c>
      <c r="E4801" s="5" t="str">
        <f t="shared" si="30"/>
        <v>+2263,63636363636</v>
      </c>
      <c r="F4801" s="5">
        <f>'2020_1-2-4_Download'!M442</f>
        <v>2263.6363636363635</v>
      </c>
    </row>
    <row r="4802" spans="1:6">
      <c r="A4802" s="5">
        <f>'2020_1-2-4_Download'!D443</f>
        <v>2018</v>
      </c>
      <c r="B4802" s="5" t="str">
        <f>'2020_1-2-4_Download'!C443</f>
        <v>Hildesheim</v>
      </c>
      <c r="C4802" s="147" t="str">
        <f>'2020_1-2-4_Download'!$M$8</f>
        <v>Rumänien</v>
      </c>
      <c r="D4802" s="5" t="s">
        <v>181</v>
      </c>
      <c r="E4802" s="5" t="str">
        <f t="shared" si="30"/>
        <v>+684,615384615385</v>
      </c>
      <c r="F4802" s="5">
        <f>'2020_1-2-4_Download'!M443</f>
        <v>684.61538461538464</v>
      </c>
    </row>
    <row r="4803" spans="1:6">
      <c r="A4803" s="5">
        <f>'2020_1-2-4_Download'!D444</f>
        <v>2018</v>
      </c>
      <c r="B4803" s="5" t="str">
        <f>'2020_1-2-4_Download'!C444</f>
        <v>Holzminden</v>
      </c>
      <c r="C4803" s="147" t="str">
        <f>'2020_1-2-4_Download'!$M$8</f>
        <v>Rumänien</v>
      </c>
      <c r="D4803" s="5" t="s">
        <v>181</v>
      </c>
      <c r="E4803" s="5" t="str">
        <f t="shared" si="30"/>
        <v>+257,142857142857</v>
      </c>
      <c r="F4803" s="5">
        <f>'2020_1-2-4_Download'!M444</f>
        <v>257.14285714285717</v>
      </c>
    </row>
    <row r="4804" spans="1:6">
      <c r="A4804" s="5">
        <f>'2020_1-2-4_Download'!D445</f>
        <v>2018</v>
      </c>
      <c r="B4804" s="5" t="str">
        <f>'2020_1-2-4_Download'!C445</f>
        <v>Nienburg (Weser)</v>
      </c>
      <c r="C4804" s="147" t="str">
        <f>'2020_1-2-4_Download'!$M$8</f>
        <v>Rumänien</v>
      </c>
      <c r="D4804" s="5" t="s">
        <v>181</v>
      </c>
      <c r="E4804" s="5" t="str">
        <f t="shared" si="30"/>
        <v>+3793,93939393939</v>
      </c>
      <c r="F4804" s="5">
        <f>'2020_1-2-4_Download'!M445</f>
        <v>3793.939393939394</v>
      </c>
    </row>
    <row r="4805" spans="1:6">
      <c r="A4805" s="5">
        <f>'2020_1-2-4_Download'!D446</f>
        <v>2018</v>
      </c>
      <c r="B4805" s="5" t="str">
        <f>'2020_1-2-4_Download'!C446</f>
        <v>Schaumburg</v>
      </c>
      <c r="C4805" s="147" t="str">
        <f>'2020_1-2-4_Download'!$M$8</f>
        <v>Rumänien</v>
      </c>
      <c r="D4805" s="5" t="s">
        <v>181</v>
      </c>
      <c r="E4805" s="5" t="str">
        <f t="shared" si="30"/>
        <v>+823,728813559322</v>
      </c>
      <c r="F4805" s="5">
        <f>'2020_1-2-4_Download'!M446</f>
        <v>823.72881355932202</v>
      </c>
    </row>
    <row r="4806" spans="1:6">
      <c r="A4806" s="5">
        <f>'2020_1-2-4_Download'!D447</f>
        <v>2018</v>
      </c>
      <c r="B4806" s="5" t="str">
        <f>'2020_1-2-4_Download'!C447</f>
        <v>Statistische Region Hannover</v>
      </c>
      <c r="C4806" s="147" t="str">
        <f>'2020_1-2-4_Download'!$M$8</f>
        <v>Rumänien</v>
      </c>
      <c r="D4806" s="5" t="s">
        <v>181</v>
      </c>
      <c r="E4806" s="5" t="str">
        <f t="shared" si="30"/>
        <v>+1010,44362292052</v>
      </c>
      <c r="F4806" s="5">
        <f>'2020_1-2-4_Download'!M447</f>
        <v>1010.4436229205176</v>
      </c>
    </row>
    <row r="4807" spans="1:6">
      <c r="A4807" s="5">
        <f>'2020_1-2-4_Download'!D448</f>
        <v>2018</v>
      </c>
      <c r="B4807" s="5" t="str">
        <f>'2020_1-2-4_Download'!C448</f>
        <v>Celle</v>
      </c>
      <c r="C4807" s="147" t="str">
        <f>'2020_1-2-4_Download'!$M$8</f>
        <v>Rumänien</v>
      </c>
      <c r="D4807" s="5" t="s">
        <v>181</v>
      </c>
      <c r="E4807" s="5" t="str">
        <f t="shared" si="30"/>
        <v>+940</v>
      </c>
      <c r="F4807" s="5">
        <f>'2020_1-2-4_Download'!M448</f>
        <v>940</v>
      </c>
    </row>
    <row r="4808" spans="1:6">
      <c r="A4808" s="5">
        <f>'2020_1-2-4_Download'!D449</f>
        <v>2018</v>
      </c>
      <c r="B4808" s="5" t="str">
        <f>'2020_1-2-4_Download'!C449</f>
        <v>Cuxhaven</v>
      </c>
      <c r="C4808" s="147" t="str">
        <f>'2020_1-2-4_Download'!$M$8</f>
        <v>Rumänien</v>
      </c>
      <c r="D4808" s="5" t="s">
        <v>181</v>
      </c>
      <c r="E4808" s="5" t="str">
        <f t="shared" si="30"/>
        <v>+1387,17948717949</v>
      </c>
      <c r="F4808" s="5">
        <f>'2020_1-2-4_Download'!M449</f>
        <v>1387.1794871794871</v>
      </c>
    </row>
    <row r="4809" spans="1:6">
      <c r="A4809" s="5">
        <f>'2020_1-2-4_Download'!D450</f>
        <v>2018</v>
      </c>
      <c r="B4809" s="5" t="str">
        <f>'2020_1-2-4_Download'!C450</f>
        <v>Harburg</v>
      </c>
      <c r="C4809" s="147" t="str">
        <f>'2020_1-2-4_Download'!$M$8</f>
        <v>Rumänien</v>
      </c>
      <c r="D4809" s="5" t="s">
        <v>181</v>
      </c>
      <c r="E4809" s="5" t="str">
        <f t="shared" si="30"/>
        <v>+709,52380952381</v>
      </c>
      <c r="F4809" s="5">
        <f>'2020_1-2-4_Download'!M450</f>
        <v>709.52380952380952</v>
      </c>
    </row>
    <row r="4810" spans="1:6">
      <c r="A4810" s="5">
        <f>'2020_1-2-4_Download'!D451</f>
        <v>2018</v>
      </c>
      <c r="B4810" s="5" t="str">
        <f>'2020_1-2-4_Download'!C451</f>
        <v>Lüchow-Dannenberg</v>
      </c>
      <c r="C4810" s="147" t="str">
        <f>'2020_1-2-4_Download'!$M$8</f>
        <v>Rumänien</v>
      </c>
      <c r="D4810" s="5" t="s">
        <v>181</v>
      </c>
      <c r="E4810" s="5" t="str">
        <f t="shared" si="30"/>
        <v>+1525</v>
      </c>
      <c r="F4810" s="5">
        <f>'2020_1-2-4_Download'!M451</f>
        <v>1525</v>
      </c>
    </row>
    <row r="4811" spans="1:6">
      <c r="A4811" s="5">
        <f>'2020_1-2-4_Download'!D452</f>
        <v>2018</v>
      </c>
      <c r="B4811" s="5" t="str">
        <f>'2020_1-2-4_Download'!C452</f>
        <v>Lüneburg</v>
      </c>
      <c r="C4811" s="147" t="str">
        <f>'2020_1-2-4_Download'!$M$8</f>
        <v>Rumänien</v>
      </c>
      <c r="D4811" s="5" t="s">
        <v>181</v>
      </c>
      <c r="E4811" s="5" t="str">
        <f t="shared" si="30"/>
        <v>+1224,32432432432</v>
      </c>
      <c r="F4811" s="5">
        <f>'2020_1-2-4_Download'!M452</f>
        <v>1224.3243243243244</v>
      </c>
    </row>
    <row r="4812" spans="1:6">
      <c r="A4812" s="5">
        <f>'2020_1-2-4_Download'!D453</f>
        <v>2018</v>
      </c>
      <c r="B4812" s="5" t="str">
        <f>'2020_1-2-4_Download'!C453</f>
        <v>Osterholz</v>
      </c>
      <c r="C4812" s="147" t="str">
        <f>'2020_1-2-4_Download'!$M$8</f>
        <v>Rumänien</v>
      </c>
      <c r="D4812" s="5" t="s">
        <v>181</v>
      </c>
      <c r="E4812" s="5" t="str">
        <f t="shared" si="30"/>
        <v>+509,375</v>
      </c>
      <c r="F4812" s="5">
        <f>'2020_1-2-4_Download'!M453</f>
        <v>509.375</v>
      </c>
    </row>
    <row r="4813" spans="1:6">
      <c r="A4813" s="5">
        <f>'2020_1-2-4_Download'!D454</f>
        <v>2018</v>
      </c>
      <c r="B4813" s="5" t="str">
        <f>'2020_1-2-4_Download'!C454</f>
        <v>Rotenburg (Wümme)</v>
      </c>
      <c r="C4813" s="147" t="str">
        <f>'2020_1-2-4_Download'!$M$8</f>
        <v>Rumänien</v>
      </c>
      <c r="D4813" s="5" t="s">
        <v>181</v>
      </c>
      <c r="E4813" s="5" t="str">
        <f t="shared" si="30"/>
        <v>+989,285714285714</v>
      </c>
      <c r="F4813" s="5">
        <f>'2020_1-2-4_Download'!M454</f>
        <v>989.28571428571433</v>
      </c>
    </row>
    <row r="4814" spans="1:6">
      <c r="A4814" s="5">
        <f>'2020_1-2-4_Download'!D455</f>
        <v>2018</v>
      </c>
      <c r="B4814" s="5" t="str">
        <f>'2020_1-2-4_Download'!C455</f>
        <v>Heidekreis</v>
      </c>
      <c r="C4814" s="147" t="str">
        <f>'2020_1-2-4_Download'!$M$8</f>
        <v>Rumänien</v>
      </c>
      <c r="D4814" s="5" t="s">
        <v>181</v>
      </c>
      <c r="E4814" s="5" t="str">
        <f t="shared" si="30"/>
        <v>+1400</v>
      </c>
      <c r="F4814" s="5">
        <f>'2020_1-2-4_Download'!M455</f>
        <v>1400</v>
      </c>
    </row>
    <row r="4815" spans="1:6">
      <c r="A4815" s="5">
        <f>'2020_1-2-4_Download'!D456</f>
        <v>2018</v>
      </c>
      <c r="B4815" s="5" t="str">
        <f>'2020_1-2-4_Download'!C456</f>
        <v>Stade</v>
      </c>
      <c r="C4815" s="147" t="str">
        <f>'2020_1-2-4_Download'!$M$8</f>
        <v>Rumänien</v>
      </c>
      <c r="D4815" s="5" t="s">
        <v>181</v>
      </c>
      <c r="E4815" s="5" t="str">
        <f t="shared" si="30"/>
        <v>+1400</v>
      </c>
      <c r="F4815" s="5">
        <f>'2020_1-2-4_Download'!M456</f>
        <v>1400</v>
      </c>
    </row>
    <row r="4816" spans="1:6">
      <c r="A4816" s="5">
        <f>'2020_1-2-4_Download'!D457</f>
        <v>2018</v>
      </c>
      <c r="B4816" s="5" t="str">
        <f>'2020_1-2-4_Download'!C457</f>
        <v>Uelzen</v>
      </c>
      <c r="C4816" s="147" t="str">
        <f>'2020_1-2-4_Download'!$M$8</f>
        <v>Rumänien</v>
      </c>
      <c r="D4816" s="5" t="s">
        <v>181</v>
      </c>
      <c r="E4816" s="5" t="str">
        <f t="shared" si="30"/>
        <v>+1377,27272727273</v>
      </c>
      <c r="F4816" s="5">
        <f>'2020_1-2-4_Download'!M457</f>
        <v>1377.2727272727273</v>
      </c>
    </row>
    <row r="4817" spans="1:6">
      <c r="A4817" s="5">
        <f>'2020_1-2-4_Download'!D458</f>
        <v>2018</v>
      </c>
      <c r="B4817" s="5" t="str">
        <f>'2020_1-2-4_Download'!C458</f>
        <v>Verden</v>
      </c>
      <c r="C4817" s="147" t="str">
        <f>'2020_1-2-4_Download'!$M$8</f>
        <v>Rumänien</v>
      </c>
      <c r="D4817" s="5" t="s">
        <v>181</v>
      </c>
      <c r="E4817" s="5" t="str">
        <f t="shared" si="30"/>
        <v>+1614,28571428571</v>
      </c>
      <c r="F4817" s="5">
        <f>'2020_1-2-4_Download'!M458</f>
        <v>1614.2857142857142</v>
      </c>
    </row>
    <row r="4818" spans="1:6">
      <c r="A4818" s="5">
        <f>'2020_1-2-4_Download'!D459</f>
        <v>2018</v>
      </c>
      <c r="B4818" s="5" t="str">
        <f>'2020_1-2-4_Download'!C459</f>
        <v>Statistische Region Lüneburg</v>
      </c>
      <c r="C4818" s="147" t="str">
        <f>'2020_1-2-4_Download'!$M$8</f>
        <v>Rumänien</v>
      </c>
      <c r="D4818" s="5" t="s">
        <v>181</v>
      </c>
      <c r="E4818" s="5" t="str">
        <f t="shared" si="30"/>
        <v>+1084,88160291439</v>
      </c>
      <c r="F4818" s="5">
        <f>'2020_1-2-4_Download'!M459</f>
        <v>1084.8816029143898</v>
      </c>
    </row>
    <row r="4819" spans="1:6">
      <c r="A4819" s="5">
        <f>'2020_1-2-4_Download'!D460</f>
        <v>2018</v>
      </c>
      <c r="B4819" s="5" t="str">
        <f>'2020_1-2-4_Download'!C460</f>
        <v>Delmenhorst  Stadt</v>
      </c>
      <c r="C4819" s="147" t="str">
        <f>'2020_1-2-4_Download'!$M$8</f>
        <v>Rumänien</v>
      </c>
      <c r="D4819" s="5" t="s">
        <v>181</v>
      </c>
      <c r="E4819" s="5" t="str">
        <f t="shared" si="30"/>
        <v>+4034,61538461538</v>
      </c>
      <c r="F4819" s="5">
        <f>'2020_1-2-4_Download'!M460</f>
        <v>4034.6153846153848</v>
      </c>
    </row>
    <row r="4820" spans="1:6">
      <c r="A4820" s="5">
        <f>'2020_1-2-4_Download'!D461</f>
        <v>2018</v>
      </c>
      <c r="B4820" s="5" t="str">
        <f>'2020_1-2-4_Download'!C461</f>
        <v>Emden  Stadt</v>
      </c>
      <c r="C4820" s="147" t="str">
        <f>'2020_1-2-4_Download'!$M$8</f>
        <v>Rumänien</v>
      </c>
      <c r="D4820" s="5" t="s">
        <v>181</v>
      </c>
      <c r="E4820" s="5" t="str">
        <f t="shared" si="30"/>
        <v>+1297,4358974359</v>
      </c>
      <c r="F4820" s="5">
        <f>'2020_1-2-4_Download'!M461</f>
        <v>1297.4358974358975</v>
      </c>
    </row>
    <row r="4821" spans="1:6">
      <c r="A4821" s="5">
        <f>'2020_1-2-4_Download'!D462</f>
        <v>2018</v>
      </c>
      <c r="B4821" s="5" t="str">
        <f>'2020_1-2-4_Download'!C462</f>
        <v>Oldenburg(Oldb)  Stadt</v>
      </c>
      <c r="C4821" s="147" t="str">
        <f>'2020_1-2-4_Download'!$M$8</f>
        <v>Rumänien</v>
      </c>
      <c r="D4821" s="5" t="s">
        <v>181</v>
      </c>
      <c r="E4821" s="5" t="str">
        <f t="shared" si="30"/>
        <v>+586,95652173913</v>
      </c>
      <c r="F4821" s="5">
        <f>'2020_1-2-4_Download'!M462</f>
        <v>586.95652173913038</v>
      </c>
    </row>
    <row r="4822" spans="1:6">
      <c r="A4822" s="5">
        <f>'2020_1-2-4_Download'!D463</f>
        <v>2018</v>
      </c>
      <c r="B4822" s="5" t="str">
        <f>'2020_1-2-4_Download'!C463</f>
        <v>Osnabrück  Stadt</v>
      </c>
      <c r="C4822" s="147" t="str">
        <f>'2020_1-2-4_Download'!$M$8</f>
        <v>Rumänien</v>
      </c>
      <c r="D4822" s="5" t="s">
        <v>181</v>
      </c>
      <c r="E4822" s="5" t="str">
        <f t="shared" si="30"/>
        <v>+1357,62711864407</v>
      </c>
      <c r="F4822" s="5">
        <f>'2020_1-2-4_Download'!M463</f>
        <v>1357.6271186440679</v>
      </c>
    </row>
    <row r="4823" spans="1:6">
      <c r="A4823" s="5">
        <f>'2020_1-2-4_Download'!D464</f>
        <v>2018</v>
      </c>
      <c r="B4823" s="5" t="str">
        <f>'2020_1-2-4_Download'!C464</f>
        <v>Wilhelmshaven  Stadt</v>
      </c>
      <c r="C4823" s="147" t="str">
        <f>'2020_1-2-4_Download'!$M$8</f>
        <v>Rumänien</v>
      </c>
      <c r="D4823" s="5" t="s">
        <v>181</v>
      </c>
      <c r="E4823" s="5" t="str">
        <f t="shared" si="30"/>
        <v>+2666,66666666667</v>
      </c>
      <c r="F4823" s="5">
        <f>'2020_1-2-4_Download'!M464</f>
        <v>2666.6666666666665</v>
      </c>
    </row>
    <row r="4824" spans="1:6">
      <c r="A4824" s="5">
        <f>'2020_1-2-4_Download'!D465</f>
        <v>2018</v>
      </c>
      <c r="B4824" s="5" t="str">
        <f>'2020_1-2-4_Download'!C465</f>
        <v>Ammerland</v>
      </c>
      <c r="C4824" s="147" t="str">
        <f>'2020_1-2-4_Download'!$M$8</f>
        <v>Rumänien</v>
      </c>
      <c r="D4824" s="5" t="s">
        <v>181</v>
      </c>
      <c r="E4824" s="5" t="str">
        <f t="shared" si="30"/>
        <v>+2660</v>
      </c>
      <c r="F4824" s="5">
        <f>'2020_1-2-4_Download'!M465</f>
        <v>2660</v>
      </c>
    </row>
    <row r="4825" spans="1:6">
      <c r="A4825" s="5">
        <f>'2020_1-2-4_Download'!D466</f>
        <v>2018</v>
      </c>
      <c r="B4825" s="5" t="str">
        <f>'2020_1-2-4_Download'!C466</f>
        <v>Aurich</v>
      </c>
      <c r="C4825" s="147" t="str">
        <f>'2020_1-2-4_Download'!$M$8</f>
        <v>Rumänien</v>
      </c>
      <c r="D4825" s="5" t="s">
        <v>181</v>
      </c>
      <c r="E4825" s="5" t="str">
        <f t="shared" si="30"/>
        <v>+2980,64516129032</v>
      </c>
      <c r="F4825" s="5">
        <f>'2020_1-2-4_Download'!M466</f>
        <v>2980.6451612903224</v>
      </c>
    </row>
    <row r="4826" spans="1:6">
      <c r="A4826" s="5">
        <f>'2020_1-2-4_Download'!D467</f>
        <v>2018</v>
      </c>
      <c r="B4826" s="5" t="str">
        <f>'2020_1-2-4_Download'!C467</f>
        <v>Cloppenburg</v>
      </c>
      <c r="C4826" s="147" t="str">
        <f>'2020_1-2-4_Download'!$M$8</f>
        <v>Rumänien</v>
      </c>
      <c r="D4826" s="5" t="s">
        <v>181</v>
      </c>
      <c r="E4826" s="5" t="str">
        <f t="shared" si="30"/>
        <v>+13635,2941176471</v>
      </c>
      <c r="F4826" s="5">
        <f>'2020_1-2-4_Download'!M467</f>
        <v>13635.294117647059</v>
      </c>
    </row>
    <row r="4827" spans="1:6">
      <c r="A4827" s="5">
        <f>'2020_1-2-4_Download'!D468</f>
        <v>2018</v>
      </c>
      <c r="B4827" s="5" t="str">
        <f>'2020_1-2-4_Download'!C468</f>
        <v>Emsland</v>
      </c>
      <c r="C4827" s="147" t="str">
        <f>'2020_1-2-4_Download'!$M$8</f>
        <v>Rumänien</v>
      </c>
      <c r="D4827" s="5" t="s">
        <v>181</v>
      </c>
      <c r="E4827" s="5" t="str">
        <f t="shared" si="30"/>
        <v>+7880,26315789474</v>
      </c>
      <c r="F4827" s="5">
        <f>'2020_1-2-4_Download'!M468</f>
        <v>7880.2631578947367</v>
      </c>
    </row>
    <row r="4828" spans="1:6">
      <c r="A4828" s="5">
        <f>'2020_1-2-4_Download'!D469</f>
        <v>2018</v>
      </c>
      <c r="B4828" s="5" t="str">
        <f>'2020_1-2-4_Download'!C469</f>
        <v>Friesland</v>
      </c>
      <c r="C4828" s="147" t="str">
        <f>'2020_1-2-4_Download'!$M$8</f>
        <v>Rumänien</v>
      </c>
      <c r="D4828" s="5" t="s">
        <v>181</v>
      </c>
      <c r="E4828" s="5" t="str">
        <f t="shared" si="30"/>
        <v>+834,782608695652</v>
      </c>
      <c r="F4828" s="5">
        <f>'2020_1-2-4_Download'!M469</f>
        <v>834.78260869565213</v>
      </c>
    </row>
    <row r="4829" spans="1:6">
      <c r="A4829" s="5">
        <f>'2020_1-2-4_Download'!D470</f>
        <v>2018</v>
      </c>
      <c r="B4829" s="5" t="str">
        <f>'2020_1-2-4_Download'!C470</f>
        <v>Grafschaft Bentheim</v>
      </c>
      <c r="C4829" s="147" t="str">
        <f>'2020_1-2-4_Download'!$M$8</f>
        <v>Rumänien</v>
      </c>
      <c r="D4829" s="5" t="s">
        <v>181</v>
      </c>
      <c r="E4829" s="5" t="str">
        <f t="shared" si="30"/>
        <v>+1589,18918918919</v>
      </c>
      <c r="F4829" s="5">
        <f>'2020_1-2-4_Download'!M470</f>
        <v>1589.1891891891892</v>
      </c>
    </row>
    <row r="4830" spans="1:6">
      <c r="A4830" s="5">
        <f>'2020_1-2-4_Download'!D471</f>
        <v>2018</v>
      </c>
      <c r="B4830" s="5" t="str">
        <f>'2020_1-2-4_Download'!C471</f>
        <v>Leer</v>
      </c>
      <c r="C4830" s="147" t="str">
        <f>'2020_1-2-4_Download'!$M$8</f>
        <v>Rumänien</v>
      </c>
      <c r="D4830" s="5" t="s">
        <v>181</v>
      </c>
      <c r="E4830" s="5" t="str">
        <f t="shared" si="30"/>
        <v>+1043,44262295082</v>
      </c>
      <c r="F4830" s="5">
        <f>'2020_1-2-4_Download'!M471</f>
        <v>1043.4426229508197</v>
      </c>
    </row>
    <row r="4831" spans="1:6">
      <c r="A4831" s="5">
        <f>'2020_1-2-4_Download'!D472</f>
        <v>2018</v>
      </c>
      <c r="B4831" s="5" t="str">
        <f>'2020_1-2-4_Download'!C472</f>
        <v>Oldenburg</v>
      </c>
      <c r="C4831" s="147" t="str">
        <f>'2020_1-2-4_Download'!$M$8</f>
        <v>Rumänien</v>
      </c>
      <c r="D4831" s="5" t="s">
        <v>181</v>
      </c>
      <c r="E4831" s="5" t="str">
        <f t="shared" si="30"/>
        <v>+4719,44444444444</v>
      </c>
      <c r="F4831" s="5">
        <f>'2020_1-2-4_Download'!M472</f>
        <v>4719.4444444444443</v>
      </c>
    </row>
    <row r="4832" spans="1:6">
      <c r="A4832" s="5">
        <f>'2020_1-2-4_Download'!D473</f>
        <v>2018</v>
      </c>
      <c r="B4832" s="5" t="str">
        <f>'2020_1-2-4_Download'!C473</f>
        <v>Osnabrück</v>
      </c>
      <c r="C4832" s="147" t="str">
        <f>'2020_1-2-4_Download'!$M$8</f>
        <v>Rumänien</v>
      </c>
      <c r="D4832" s="5" t="s">
        <v>181</v>
      </c>
      <c r="E4832" s="5" t="str">
        <f t="shared" si="30"/>
        <v>+3858,01526717557</v>
      </c>
      <c r="F4832" s="5">
        <f>'2020_1-2-4_Download'!M473</f>
        <v>3858.0152671755727</v>
      </c>
    </row>
    <row r="4833" spans="1:6">
      <c r="A4833" s="5">
        <f>'2020_1-2-4_Download'!D474</f>
        <v>2018</v>
      </c>
      <c r="B4833" s="5" t="str">
        <f>'2020_1-2-4_Download'!C474</f>
        <v>Vechta</v>
      </c>
      <c r="C4833" s="147" t="str">
        <f>'2020_1-2-4_Download'!$M$8</f>
        <v>Rumänien</v>
      </c>
      <c r="D4833" s="5" t="s">
        <v>181</v>
      </c>
      <c r="E4833" s="5" t="str">
        <f t="shared" si="30"/>
        <v>+3056,97674418605</v>
      </c>
      <c r="F4833" s="5">
        <f>'2020_1-2-4_Download'!M474</f>
        <v>3056.9767441860463</v>
      </c>
    </row>
    <row r="4834" spans="1:6">
      <c r="A4834" s="5">
        <f>'2020_1-2-4_Download'!D475</f>
        <v>2018</v>
      </c>
      <c r="B4834" s="5" t="str">
        <f>'2020_1-2-4_Download'!C475</f>
        <v>Wesermarsch</v>
      </c>
      <c r="C4834" s="147" t="str">
        <f>'2020_1-2-4_Download'!$M$8</f>
        <v>Rumänien</v>
      </c>
      <c r="D4834" s="5" t="s">
        <v>181</v>
      </c>
      <c r="E4834" s="5" t="str">
        <f t="shared" si="30"/>
        <v>+312,5</v>
      </c>
      <c r="F4834" s="5">
        <f>'2020_1-2-4_Download'!M475</f>
        <v>312.5</v>
      </c>
    </row>
    <row r="4835" spans="1:6">
      <c r="A4835" s="5">
        <f>'2020_1-2-4_Download'!D476</f>
        <v>2018</v>
      </c>
      <c r="B4835" s="5" t="str">
        <f>'2020_1-2-4_Download'!C476</f>
        <v>Wittmund</v>
      </c>
      <c r="C4835" s="147" t="str">
        <f>'2020_1-2-4_Download'!$M$8</f>
        <v>Rumänien</v>
      </c>
      <c r="D4835" s="5" t="s">
        <v>181</v>
      </c>
      <c r="E4835" s="5" t="str">
        <f t="shared" si="30"/>
        <v>+2337,5</v>
      </c>
      <c r="F4835" s="5">
        <f>'2020_1-2-4_Download'!M476</f>
        <v>2337.5</v>
      </c>
    </row>
    <row r="4836" spans="1:6">
      <c r="A4836" s="5">
        <f>'2020_1-2-4_Download'!D477</f>
        <v>2018</v>
      </c>
      <c r="B4836" s="5" t="str">
        <f>'2020_1-2-4_Download'!C477</f>
        <v>Statistische Region Weser-Ems</v>
      </c>
      <c r="C4836" s="147" t="str">
        <f>'2020_1-2-4_Download'!$M$8</f>
        <v>Rumänien</v>
      </c>
      <c r="D4836" s="5" t="s">
        <v>181</v>
      </c>
      <c r="E4836" s="5" t="str">
        <f t="shared" si="30"/>
        <v>+2918,55779427359</v>
      </c>
      <c r="F4836" s="5">
        <f>'2020_1-2-4_Download'!M477</f>
        <v>2918.5577942735949</v>
      </c>
    </row>
    <row r="4837" spans="1:6">
      <c r="A4837" s="5">
        <f>'2020_1-2-4_Download'!D478</f>
        <v>2018</v>
      </c>
      <c r="B4837" s="5" t="str">
        <f>'2020_1-2-4_Download'!C478</f>
        <v>Niedersachsen</v>
      </c>
      <c r="C4837" s="147" t="str">
        <f>'2020_1-2-4_Download'!$M$8</f>
        <v>Rumänien</v>
      </c>
      <c r="D4837" s="5" t="s">
        <v>181</v>
      </c>
      <c r="E4837" s="5" t="str">
        <f t="shared" si="30"/>
        <v>+1456,3276167948</v>
      </c>
      <c r="F4837" s="5">
        <f>'2020_1-2-4_Download'!M478</f>
        <v>1456.3276167947961</v>
      </c>
    </row>
    <row r="4838" spans="1:6">
      <c r="A4838" s="5">
        <f>'2020_1-2-4_Download'!D479</f>
        <v>2019</v>
      </c>
      <c r="B4838" s="5" t="str">
        <f>'2020_1-2-4_Download'!C479</f>
        <v>Braunschweig  Stadt</v>
      </c>
      <c r="C4838" s="147" t="str">
        <f>'2020_1-2-4_Download'!$M$8</f>
        <v>Rumänien</v>
      </c>
      <c r="D4838" s="5" t="s">
        <v>181</v>
      </c>
      <c r="E4838" s="5" t="str">
        <f t="shared" si="30"/>
        <v>+156,302521008403</v>
      </c>
      <c r="F4838" s="5">
        <f>'2020_1-2-4_Download'!M479</f>
        <v>156.30252100840337</v>
      </c>
    </row>
    <row r="4839" spans="1:6">
      <c r="A4839" s="5">
        <f>'2020_1-2-4_Download'!D480</f>
        <v>2019</v>
      </c>
      <c r="B4839" s="5" t="str">
        <f>'2020_1-2-4_Download'!C480</f>
        <v>Salzgitter  Stadt</v>
      </c>
      <c r="C4839" s="147" t="str">
        <f>'2020_1-2-4_Download'!$M$8</f>
        <v>Rumänien</v>
      </c>
      <c r="D4839" s="5" t="s">
        <v>181</v>
      </c>
      <c r="E4839" s="5" t="str">
        <f t="shared" si="30"/>
        <v>+1262,5</v>
      </c>
      <c r="F4839" s="5">
        <f>'2020_1-2-4_Download'!M480</f>
        <v>1262.5</v>
      </c>
    </row>
    <row r="4840" spans="1:6">
      <c r="A4840" s="5">
        <f>'2020_1-2-4_Download'!D481</f>
        <v>2019</v>
      </c>
      <c r="B4840" s="5" t="str">
        <f>'2020_1-2-4_Download'!C481</f>
        <v>Wolfsburg  Stadt</v>
      </c>
      <c r="C4840" s="147" t="str">
        <f>'2020_1-2-4_Download'!$M$8</f>
        <v>Rumänien</v>
      </c>
      <c r="D4840" s="5" t="s">
        <v>181</v>
      </c>
      <c r="E4840" s="5" t="str">
        <f t="shared" si="30"/>
        <v>+521,794871794872</v>
      </c>
      <c r="F4840" s="5">
        <f>'2020_1-2-4_Download'!M481</f>
        <v>521.79487179487182</v>
      </c>
    </row>
    <row r="4841" spans="1:6">
      <c r="A4841" s="5">
        <f>'2020_1-2-4_Download'!D482</f>
        <v>2019</v>
      </c>
      <c r="B4841" s="5" t="str">
        <f>'2020_1-2-4_Download'!C482</f>
        <v>Gifhorn</v>
      </c>
      <c r="C4841" s="147" t="str">
        <f>'2020_1-2-4_Download'!$M$8</f>
        <v>Rumänien</v>
      </c>
      <c r="D4841" s="5" t="s">
        <v>181</v>
      </c>
      <c r="E4841" s="5" t="str">
        <f t="shared" si="30"/>
        <v>+1057,40740740741</v>
      </c>
      <c r="F4841" s="5">
        <f>'2020_1-2-4_Download'!M482</f>
        <v>1057.4074074074074</v>
      </c>
    </row>
    <row r="4842" spans="1:6">
      <c r="A4842" s="5">
        <f>'2020_1-2-4_Download'!D483</f>
        <v>2019</v>
      </c>
      <c r="B4842" s="5" t="str">
        <f>'2020_1-2-4_Download'!C483</f>
        <v>Goslar</v>
      </c>
      <c r="C4842" s="147" t="str">
        <f>'2020_1-2-4_Download'!$M$8</f>
        <v>Rumänien</v>
      </c>
      <c r="D4842" s="5" t="s">
        <v>181</v>
      </c>
      <c r="E4842" s="5" t="str">
        <f t="shared" si="30"/>
        <v>+943,478260869565</v>
      </c>
      <c r="F4842" s="5">
        <f>'2020_1-2-4_Download'!M483</f>
        <v>943.47826086956525</v>
      </c>
    </row>
    <row r="4843" spans="1:6">
      <c r="A4843" s="5">
        <f>'2020_1-2-4_Download'!D484</f>
        <v>2019</v>
      </c>
      <c r="B4843" s="5" t="str">
        <f>'2020_1-2-4_Download'!C484</f>
        <v>Helmstedt</v>
      </c>
      <c r="C4843" s="147" t="str">
        <f>'2020_1-2-4_Download'!$M$8</f>
        <v>Rumänien</v>
      </c>
      <c r="D4843" s="5" t="s">
        <v>181</v>
      </c>
      <c r="E4843" s="5" t="str">
        <f t="shared" si="30"/>
        <v>+1650</v>
      </c>
      <c r="F4843" s="5">
        <f>'2020_1-2-4_Download'!M484</f>
        <v>1650</v>
      </c>
    </row>
    <row r="4844" spans="1:6">
      <c r="A4844" s="5">
        <f>'2020_1-2-4_Download'!D485</f>
        <v>2019</v>
      </c>
      <c r="B4844" s="5" t="str">
        <f>'2020_1-2-4_Download'!C485</f>
        <v>Northeim</v>
      </c>
      <c r="C4844" s="147" t="str">
        <f>'2020_1-2-4_Download'!$M$8</f>
        <v>Rumänien</v>
      </c>
      <c r="D4844" s="5" t="s">
        <v>181</v>
      </c>
      <c r="E4844" s="5" t="str">
        <f t="shared" si="30"/>
        <v>+1169,23076923077</v>
      </c>
      <c r="F4844" s="5">
        <f>'2020_1-2-4_Download'!M485</f>
        <v>1169.2307692307693</v>
      </c>
    </row>
    <row r="4845" spans="1:6">
      <c r="A4845" s="5">
        <f>'2020_1-2-4_Download'!D486</f>
        <v>2019</v>
      </c>
      <c r="B4845" s="5" t="str">
        <f>'2020_1-2-4_Download'!C486</f>
        <v>Peine</v>
      </c>
      <c r="C4845" s="147" t="str">
        <f>'2020_1-2-4_Download'!$M$8</f>
        <v>Rumänien</v>
      </c>
      <c r="D4845" s="5" t="s">
        <v>181</v>
      </c>
      <c r="E4845" s="5" t="str">
        <f t="shared" si="30"/>
        <v>+1525</v>
      </c>
      <c r="F4845" s="5">
        <f>'2020_1-2-4_Download'!M486</f>
        <v>1525</v>
      </c>
    </row>
    <row r="4846" spans="1:6">
      <c r="A4846" s="5">
        <f>'2020_1-2-4_Download'!D487</f>
        <v>2019</v>
      </c>
      <c r="B4846" s="5" t="str">
        <f>'2020_1-2-4_Download'!C487</f>
        <v>Wolfenbüttel</v>
      </c>
      <c r="C4846" s="147" t="str">
        <f>'2020_1-2-4_Download'!$M$8</f>
        <v>Rumänien</v>
      </c>
      <c r="D4846" s="5" t="s">
        <v>181</v>
      </c>
      <c r="E4846" s="5" t="str">
        <f t="shared" si="30"/>
        <v>+420,833333333333</v>
      </c>
      <c r="F4846" s="5">
        <f>'2020_1-2-4_Download'!M487</f>
        <v>420.83333333333331</v>
      </c>
    </row>
    <row r="4847" spans="1:6">
      <c r="A4847" s="5">
        <f>'2020_1-2-4_Download'!D488</f>
        <v>2019</v>
      </c>
      <c r="B4847" s="5" t="str">
        <f>'2020_1-2-4_Download'!C488</f>
        <v>Göttingen</v>
      </c>
      <c r="C4847" s="147" t="str">
        <f>'2020_1-2-4_Download'!$M$8</f>
        <v>Rumänien</v>
      </c>
      <c r="D4847" s="5" t="s">
        <v>181</v>
      </c>
      <c r="E4847" s="5" t="str">
        <f t="shared" ref="E4847:E4910" si="31">IF(F4847&gt;0,"+"&amp;F4847,F4847)</f>
        <v>+613,836477987421</v>
      </c>
      <c r="F4847" s="5">
        <f>'2020_1-2-4_Download'!M488</f>
        <v>613.8364779874214</v>
      </c>
    </row>
    <row r="4848" spans="1:6">
      <c r="A4848" s="5">
        <f>'2020_1-2-4_Download'!D489</f>
        <v>2019</v>
      </c>
      <c r="B4848" s="5" t="str">
        <f>'2020_1-2-4_Download'!C489</f>
        <v>Statistische Region Braunschweig</v>
      </c>
      <c r="C4848" s="147" t="str">
        <f>'2020_1-2-4_Download'!$M$8</f>
        <v>Rumänien</v>
      </c>
      <c r="D4848" s="5" t="s">
        <v>181</v>
      </c>
      <c r="E4848" s="5" t="str">
        <f t="shared" si="31"/>
        <v>+695,792079207921</v>
      </c>
      <c r="F4848" s="5">
        <f>'2020_1-2-4_Download'!M489</f>
        <v>695.79207920792078</v>
      </c>
    </row>
    <row r="4849" spans="1:6">
      <c r="A4849" s="5">
        <f>'2020_1-2-4_Download'!D490</f>
        <v>2019</v>
      </c>
      <c r="B4849" s="5" t="str">
        <f>'2020_1-2-4_Download'!C490</f>
        <v>Hannover  Region</v>
      </c>
      <c r="C4849" s="147" t="str">
        <f>'2020_1-2-4_Download'!$M$8</f>
        <v>Rumänien</v>
      </c>
      <c r="D4849" s="5" t="s">
        <v>181</v>
      </c>
      <c r="E4849" s="5" t="str">
        <f t="shared" si="31"/>
        <v>+838,524590163934</v>
      </c>
      <c r="F4849" s="5">
        <f>'2020_1-2-4_Download'!M490</f>
        <v>838.52459016393448</v>
      </c>
    </row>
    <row r="4850" spans="1:6">
      <c r="A4850" s="5">
        <f>'2020_1-2-4_Download'!D491</f>
        <v>2019</v>
      </c>
      <c r="B4850" s="5" t="str">
        <f>'2020_1-2-4_Download'!C491</f>
        <v>dav. Hannover  Lhst.</v>
      </c>
      <c r="C4850" s="147" t="str">
        <f>'2020_1-2-4_Download'!$M$8</f>
        <v>Rumänien</v>
      </c>
      <c r="D4850" s="5" t="s">
        <v>181</v>
      </c>
      <c r="E4850" s="5" t="str">
        <f t="shared" si="31"/>
        <v>+1008,9552238806</v>
      </c>
      <c r="F4850" s="5">
        <f>'2020_1-2-4_Download'!M491</f>
        <v>1008.955223880597</v>
      </c>
    </row>
    <row r="4851" spans="1:6">
      <c r="A4851" s="5">
        <f>'2020_1-2-4_Download'!D492</f>
        <v>2019</v>
      </c>
      <c r="B4851" s="5" t="str">
        <f>'2020_1-2-4_Download'!C492</f>
        <v>dav. Hannover  Umland</v>
      </c>
      <c r="C4851" s="147" t="str">
        <f>'2020_1-2-4_Download'!$M$8</f>
        <v>Rumänien</v>
      </c>
      <c r="D4851" s="5" t="s">
        <v>181</v>
      </c>
      <c r="E4851" s="5" t="str">
        <f t="shared" si="31"/>
        <v>+694,710327455919</v>
      </c>
      <c r="F4851" s="5">
        <f>'2020_1-2-4_Download'!M492</f>
        <v>694.71032745591936</v>
      </c>
    </row>
    <row r="4852" spans="1:6">
      <c r="A4852" s="5">
        <f>'2020_1-2-4_Download'!D493</f>
        <v>2019</v>
      </c>
      <c r="B4852" s="5" t="str">
        <f>'2020_1-2-4_Download'!C493</f>
        <v>Diepholz</v>
      </c>
      <c r="C4852" s="147" t="str">
        <f>'2020_1-2-4_Download'!$M$8</f>
        <v>Rumänien</v>
      </c>
      <c r="D4852" s="5" t="s">
        <v>181</v>
      </c>
      <c r="E4852" s="5" t="str">
        <f t="shared" si="31"/>
        <v>+2916,94915254237</v>
      </c>
      <c r="F4852" s="5">
        <f>'2020_1-2-4_Download'!M493</f>
        <v>2916.9491525423728</v>
      </c>
    </row>
    <row r="4853" spans="1:6">
      <c r="A4853" s="5">
        <f>'2020_1-2-4_Download'!D494</f>
        <v>2019</v>
      </c>
      <c r="B4853" s="5" t="str">
        <f>'2020_1-2-4_Download'!C494</f>
        <v>Hameln-Pyrmont</v>
      </c>
      <c r="C4853" s="147" t="str">
        <f>'2020_1-2-4_Download'!$M$8</f>
        <v>Rumänien</v>
      </c>
      <c r="D4853" s="5" t="s">
        <v>181</v>
      </c>
      <c r="E4853" s="5" t="str">
        <f t="shared" si="31"/>
        <v>+2254,54545454545</v>
      </c>
      <c r="F4853" s="5">
        <f>'2020_1-2-4_Download'!M494</f>
        <v>2254.5454545454545</v>
      </c>
    </row>
    <row r="4854" spans="1:6">
      <c r="A4854" s="5">
        <f>'2020_1-2-4_Download'!D495</f>
        <v>2019</v>
      </c>
      <c r="B4854" s="5" t="str">
        <f>'2020_1-2-4_Download'!C495</f>
        <v>Hildesheim</v>
      </c>
      <c r="C4854" s="147" t="str">
        <f>'2020_1-2-4_Download'!$M$8</f>
        <v>Rumänien</v>
      </c>
      <c r="D4854" s="5" t="s">
        <v>181</v>
      </c>
      <c r="E4854" s="5" t="str">
        <f t="shared" si="31"/>
        <v>+838,461538461538</v>
      </c>
      <c r="F4854" s="5">
        <f>'2020_1-2-4_Download'!M495</f>
        <v>838.46153846153845</v>
      </c>
    </row>
    <row r="4855" spans="1:6">
      <c r="A4855" s="5">
        <f>'2020_1-2-4_Download'!D496</f>
        <v>2019</v>
      </c>
      <c r="B4855" s="5" t="str">
        <f>'2020_1-2-4_Download'!C496</f>
        <v>Holzminden</v>
      </c>
      <c r="C4855" s="147" t="str">
        <f>'2020_1-2-4_Download'!$M$8</f>
        <v>Rumänien</v>
      </c>
      <c r="D4855" s="5" t="s">
        <v>181</v>
      </c>
      <c r="E4855" s="5" t="str">
        <f t="shared" si="31"/>
        <v>+364,285714285714</v>
      </c>
      <c r="F4855" s="5">
        <f>'2020_1-2-4_Download'!M496</f>
        <v>364.28571428571428</v>
      </c>
    </row>
    <row r="4856" spans="1:6">
      <c r="A4856" s="5">
        <f>'2020_1-2-4_Download'!D497</f>
        <v>2019</v>
      </c>
      <c r="B4856" s="5" t="str">
        <f>'2020_1-2-4_Download'!C497</f>
        <v>Nienburg (Weser)</v>
      </c>
      <c r="C4856" s="147" t="str">
        <f>'2020_1-2-4_Download'!$M$8</f>
        <v>Rumänien</v>
      </c>
      <c r="D4856" s="5" t="s">
        <v>181</v>
      </c>
      <c r="E4856" s="5" t="str">
        <f t="shared" si="31"/>
        <v>+3475,75757575758</v>
      </c>
      <c r="F4856" s="5">
        <f>'2020_1-2-4_Download'!M497</f>
        <v>3475.757575757576</v>
      </c>
    </row>
    <row r="4857" spans="1:6">
      <c r="A4857" s="5">
        <f>'2020_1-2-4_Download'!D498</f>
        <v>2019</v>
      </c>
      <c r="B4857" s="5" t="str">
        <f>'2020_1-2-4_Download'!C498</f>
        <v>Schaumburg</v>
      </c>
      <c r="C4857" s="147" t="str">
        <f>'2020_1-2-4_Download'!$M$8</f>
        <v>Rumänien</v>
      </c>
      <c r="D4857" s="5" t="s">
        <v>181</v>
      </c>
      <c r="E4857" s="5" t="str">
        <f t="shared" si="31"/>
        <v>+959,322033898305</v>
      </c>
      <c r="F4857" s="5">
        <f>'2020_1-2-4_Download'!M498</f>
        <v>959.32203389830511</v>
      </c>
    </row>
    <row r="4858" spans="1:6">
      <c r="A4858" s="5">
        <f>'2020_1-2-4_Download'!D499</f>
        <v>2019</v>
      </c>
      <c r="B4858" s="5" t="str">
        <f>'2020_1-2-4_Download'!C499</f>
        <v>Statistische Region Hannover</v>
      </c>
      <c r="C4858" s="147" t="str">
        <f>'2020_1-2-4_Download'!$M$8</f>
        <v>Rumänien</v>
      </c>
      <c r="D4858" s="5" t="s">
        <v>181</v>
      </c>
      <c r="E4858" s="5" t="str">
        <f t="shared" si="31"/>
        <v>+1104,7134935305</v>
      </c>
      <c r="F4858" s="5">
        <f>'2020_1-2-4_Download'!M499</f>
        <v>1104.7134935304991</v>
      </c>
    </row>
    <row r="4859" spans="1:6">
      <c r="A4859" s="5">
        <f>'2020_1-2-4_Download'!D500</f>
        <v>2019</v>
      </c>
      <c r="B4859" s="5" t="str">
        <f>'2020_1-2-4_Download'!C500</f>
        <v>Celle</v>
      </c>
      <c r="C4859" s="147" t="str">
        <f>'2020_1-2-4_Download'!$M$8</f>
        <v>Rumänien</v>
      </c>
      <c r="D4859" s="5" t="s">
        <v>181</v>
      </c>
      <c r="E4859" s="5" t="str">
        <f t="shared" si="31"/>
        <v>+1120</v>
      </c>
      <c r="F4859" s="5">
        <f>'2020_1-2-4_Download'!M500</f>
        <v>1120</v>
      </c>
    </row>
    <row r="4860" spans="1:6">
      <c r="A4860" s="5">
        <f>'2020_1-2-4_Download'!D501</f>
        <v>2019</v>
      </c>
      <c r="B4860" s="5" t="str">
        <f>'2020_1-2-4_Download'!C501</f>
        <v>Cuxhaven</v>
      </c>
      <c r="C4860" s="147" t="str">
        <f>'2020_1-2-4_Download'!$M$8</f>
        <v>Rumänien</v>
      </c>
      <c r="D4860" s="5" t="s">
        <v>181</v>
      </c>
      <c r="E4860" s="5" t="str">
        <f t="shared" si="31"/>
        <v>+1387,17948717949</v>
      </c>
      <c r="F4860" s="5">
        <f>'2020_1-2-4_Download'!M501</f>
        <v>1387.1794871794871</v>
      </c>
    </row>
    <row r="4861" spans="1:6">
      <c r="A4861" s="5">
        <f>'2020_1-2-4_Download'!D502</f>
        <v>2019</v>
      </c>
      <c r="B4861" s="5" t="str">
        <f>'2020_1-2-4_Download'!C502</f>
        <v>Harburg</v>
      </c>
      <c r="C4861" s="147" t="str">
        <f>'2020_1-2-4_Download'!$M$8</f>
        <v>Rumänien</v>
      </c>
      <c r="D4861" s="5" t="s">
        <v>181</v>
      </c>
      <c r="E4861" s="5" t="str">
        <f t="shared" si="31"/>
        <v>+1201,5873015873</v>
      </c>
      <c r="F4861" s="5">
        <f>'2020_1-2-4_Download'!M502</f>
        <v>1201.5873015873017</v>
      </c>
    </row>
    <row r="4862" spans="1:6">
      <c r="A4862" s="5">
        <f>'2020_1-2-4_Download'!D503</f>
        <v>2019</v>
      </c>
      <c r="B4862" s="5" t="str">
        <f>'2020_1-2-4_Download'!C503</f>
        <v>Lüchow-Dannenberg</v>
      </c>
      <c r="C4862" s="147" t="str">
        <f>'2020_1-2-4_Download'!$M$8</f>
        <v>Rumänien</v>
      </c>
      <c r="D4862" s="5" t="s">
        <v>181</v>
      </c>
      <c r="E4862" s="5" t="str">
        <f t="shared" si="31"/>
        <v>+1587,5</v>
      </c>
      <c r="F4862" s="5">
        <f>'2020_1-2-4_Download'!M503</f>
        <v>1587.5</v>
      </c>
    </row>
    <row r="4863" spans="1:6">
      <c r="A4863" s="5">
        <f>'2020_1-2-4_Download'!D504</f>
        <v>2019</v>
      </c>
      <c r="B4863" s="5" t="str">
        <f>'2020_1-2-4_Download'!C504</f>
        <v>Lüneburg</v>
      </c>
      <c r="C4863" s="147" t="str">
        <f>'2020_1-2-4_Download'!$M$8</f>
        <v>Rumänien</v>
      </c>
      <c r="D4863" s="5" t="s">
        <v>181</v>
      </c>
      <c r="E4863" s="5" t="str">
        <f t="shared" si="31"/>
        <v>+1400</v>
      </c>
      <c r="F4863" s="5">
        <f>'2020_1-2-4_Download'!M504</f>
        <v>1400</v>
      </c>
    </row>
    <row r="4864" spans="1:6">
      <c r="A4864" s="5">
        <f>'2020_1-2-4_Download'!D505</f>
        <v>2019</v>
      </c>
      <c r="B4864" s="5" t="str">
        <f>'2020_1-2-4_Download'!C505</f>
        <v>Osterholz</v>
      </c>
      <c r="C4864" s="147" t="str">
        <f>'2020_1-2-4_Download'!$M$8</f>
        <v>Rumänien</v>
      </c>
      <c r="D4864" s="5" t="s">
        <v>181</v>
      </c>
      <c r="E4864" s="5" t="str">
        <f t="shared" si="31"/>
        <v>+493,75</v>
      </c>
      <c r="F4864" s="5">
        <f>'2020_1-2-4_Download'!M505</f>
        <v>493.75</v>
      </c>
    </row>
    <row r="4865" spans="1:6">
      <c r="A4865" s="5">
        <f>'2020_1-2-4_Download'!D506</f>
        <v>2019</v>
      </c>
      <c r="B4865" s="5" t="str">
        <f>'2020_1-2-4_Download'!C506</f>
        <v>Rotenburg (Wümme)</v>
      </c>
      <c r="C4865" s="147" t="str">
        <f>'2020_1-2-4_Download'!$M$8</f>
        <v>Rumänien</v>
      </c>
      <c r="D4865" s="5" t="s">
        <v>181</v>
      </c>
      <c r="E4865" s="5" t="str">
        <f t="shared" si="31"/>
        <v>+1194,64285714286</v>
      </c>
      <c r="F4865" s="5">
        <f>'2020_1-2-4_Download'!M506</f>
        <v>1194.6428571428571</v>
      </c>
    </row>
    <row r="4866" spans="1:6">
      <c r="A4866" s="5">
        <f>'2020_1-2-4_Download'!D507</f>
        <v>2019</v>
      </c>
      <c r="B4866" s="5" t="str">
        <f>'2020_1-2-4_Download'!C507</f>
        <v>Heidekreis</v>
      </c>
      <c r="C4866" s="147" t="str">
        <f>'2020_1-2-4_Download'!$M$8</f>
        <v>Rumänien</v>
      </c>
      <c r="D4866" s="5" t="s">
        <v>181</v>
      </c>
      <c r="E4866" s="5" t="str">
        <f t="shared" si="31"/>
        <v>+1717,07317073171</v>
      </c>
      <c r="F4866" s="5">
        <f>'2020_1-2-4_Download'!M507</f>
        <v>1717.0731707317073</v>
      </c>
    </row>
    <row r="4867" spans="1:6">
      <c r="A4867" s="5">
        <f>'2020_1-2-4_Download'!D508</f>
        <v>2019</v>
      </c>
      <c r="B4867" s="5" t="str">
        <f>'2020_1-2-4_Download'!C508</f>
        <v>Stade</v>
      </c>
      <c r="C4867" s="147" t="str">
        <f>'2020_1-2-4_Download'!$M$8</f>
        <v>Rumänien</v>
      </c>
      <c r="D4867" s="5" t="s">
        <v>181</v>
      </c>
      <c r="E4867" s="5" t="str">
        <f t="shared" si="31"/>
        <v>+1688,23529411765</v>
      </c>
      <c r="F4867" s="5">
        <f>'2020_1-2-4_Download'!M508</f>
        <v>1688.2352941176471</v>
      </c>
    </row>
    <row r="4868" spans="1:6">
      <c r="A4868" s="5">
        <f>'2020_1-2-4_Download'!D509</f>
        <v>2019</v>
      </c>
      <c r="B4868" s="5" t="str">
        <f>'2020_1-2-4_Download'!C509</f>
        <v>Uelzen</v>
      </c>
      <c r="C4868" s="147" t="str">
        <f>'2020_1-2-4_Download'!$M$8</f>
        <v>Rumänien</v>
      </c>
      <c r="D4868" s="5" t="s">
        <v>181</v>
      </c>
      <c r="E4868" s="5" t="str">
        <f t="shared" si="31"/>
        <v>+1468,18181818182</v>
      </c>
      <c r="F4868" s="5">
        <f>'2020_1-2-4_Download'!M509</f>
        <v>1468.1818181818182</v>
      </c>
    </row>
    <row r="4869" spans="1:6">
      <c r="A4869" s="5">
        <f>'2020_1-2-4_Download'!D510</f>
        <v>2019</v>
      </c>
      <c r="B4869" s="5" t="str">
        <f>'2020_1-2-4_Download'!C510</f>
        <v>Verden</v>
      </c>
      <c r="C4869" s="147" t="str">
        <f>'2020_1-2-4_Download'!$M$8</f>
        <v>Rumänien</v>
      </c>
      <c r="D4869" s="5" t="s">
        <v>181</v>
      </c>
      <c r="E4869" s="5" t="str">
        <f t="shared" si="31"/>
        <v>+1989,28571428571</v>
      </c>
      <c r="F4869" s="5">
        <f>'2020_1-2-4_Download'!M510</f>
        <v>1989.2857142857142</v>
      </c>
    </row>
    <row r="4870" spans="1:6">
      <c r="A4870" s="5">
        <f>'2020_1-2-4_Download'!D511</f>
        <v>2019</v>
      </c>
      <c r="B4870" s="5" t="str">
        <f>'2020_1-2-4_Download'!C511</f>
        <v>Statistische Region Lüneburg</v>
      </c>
      <c r="C4870" s="147" t="str">
        <f>'2020_1-2-4_Download'!$M$8</f>
        <v>Rumänien</v>
      </c>
      <c r="D4870" s="5" t="s">
        <v>181</v>
      </c>
      <c r="E4870" s="5" t="str">
        <f t="shared" si="31"/>
        <v>+1344,44444444444</v>
      </c>
      <c r="F4870" s="5">
        <f>'2020_1-2-4_Download'!M511</f>
        <v>1344.4444444444443</v>
      </c>
    </row>
    <row r="4871" spans="1:6">
      <c r="A4871" s="5">
        <f>'2020_1-2-4_Download'!D512</f>
        <v>2019</v>
      </c>
      <c r="B4871" s="5" t="str">
        <f>'2020_1-2-4_Download'!C512</f>
        <v>Delmenhorst  Stadt</v>
      </c>
      <c r="C4871" s="147" t="str">
        <f>'2020_1-2-4_Download'!$M$8</f>
        <v>Rumänien</v>
      </c>
      <c r="D4871" s="5" t="s">
        <v>181</v>
      </c>
      <c r="E4871" s="5" t="str">
        <f t="shared" si="31"/>
        <v>+4207,69230769231</v>
      </c>
      <c r="F4871" s="5">
        <f>'2020_1-2-4_Download'!M512</f>
        <v>4207.6923076923076</v>
      </c>
    </row>
    <row r="4872" spans="1:6">
      <c r="A4872" s="5">
        <f>'2020_1-2-4_Download'!D513</f>
        <v>2019</v>
      </c>
      <c r="B4872" s="5" t="str">
        <f>'2020_1-2-4_Download'!C513</f>
        <v>Emden  Stadt</v>
      </c>
      <c r="C4872" s="147" t="str">
        <f>'2020_1-2-4_Download'!$M$8</f>
        <v>Rumänien</v>
      </c>
      <c r="D4872" s="5" t="s">
        <v>181</v>
      </c>
      <c r="E4872" s="5" t="str">
        <f t="shared" si="31"/>
        <v>+1361,53846153846</v>
      </c>
      <c r="F4872" s="5">
        <f>'2020_1-2-4_Download'!M513</f>
        <v>1361.5384615384614</v>
      </c>
    </row>
    <row r="4873" spans="1:6">
      <c r="A4873" s="5">
        <f>'2020_1-2-4_Download'!D514</f>
        <v>2019</v>
      </c>
      <c r="B4873" s="5" t="str">
        <f>'2020_1-2-4_Download'!C514</f>
        <v>Oldenburg(Oldb)  Stadt</v>
      </c>
      <c r="C4873" s="147" t="str">
        <f>'2020_1-2-4_Download'!$M$8</f>
        <v>Rumänien</v>
      </c>
      <c r="D4873" s="5" t="s">
        <v>181</v>
      </c>
      <c r="E4873" s="5" t="str">
        <f t="shared" si="31"/>
        <v>+739,130434782609</v>
      </c>
      <c r="F4873" s="5">
        <f>'2020_1-2-4_Download'!M514</f>
        <v>739.13043478260875</v>
      </c>
    </row>
    <row r="4874" spans="1:6">
      <c r="A4874" s="5">
        <f>'2020_1-2-4_Download'!D515</f>
        <v>2019</v>
      </c>
      <c r="B4874" s="5" t="str">
        <f>'2020_1-2-4_Download'!C515</f>
        <v>Osnabrück  Stadt</v>
      </c>
      <c r="C4874" s="147" t="str">
        <f>'2020_1-2-4_Download'!$M$8</f>
        <v>Rumänien</v>
      </c>
      <c r="D4874" s="5" t="s">
        <v>181</v>
      </c>
      <c r="E4874" s="5" t="str">
        <f t="shared" si="31"/>
        <v>+1552,54237288136</v>
      </c>
      <c r="F4874" s="5">
        <f>'2020_1-2-4_Download'!M515</f>
        <v>1552.542372881356</v>
      </c>
    </row>
    <row r="4875" spans="1:6">
      <c r="A4875" s="5">
        <f>'2020_1-2-4_Download'!D516</f>
        <v>2019</v>
      </c>
      <c r="B4875" s="5" t="str">
        <f>'2020_1-2-4_Download'!C516</f>
        <v>Wilhelmshaven  Stadt</v>
      </c>
      <c r="C4875" s="147" t="str">
        <f>'2020_1-2-4_Download'!$M$8</f>
        <v>Rumänien</v>
      </c>
      <c r="D4875" s="5" t="s">
        <v>181</v>
      </c>
      <c r="E4875" s="5" t="str">
        <f t="shared" si="31"/>
        <v>+3400</v>
      </c>
      <c r="F4875" s="5">
        <f>'2020_1-2-4_Download'!M516</f>
        <v>3400</v>
      </c>
    </row>
    <row r="4876" spans="1:6">
      <c r="A4876" s="5">
        <f>'2020_1-2-4_Download'!D517</f>
        <v>2019</v>
      </c>
      <c r="B4876" s="5" t="str">
        <f>'2020_1-2-4_Download'!C517</f>
        <v>Ammerland</v>
      </c>
      <c r="C4876" s="147" t="str">
        <f>'2020_1-2-4_Download'!$M$8</f>
        <v>Rumänien</v>
      </c>
      <c r="D4876" s="5" t="s">
        <v>181</v>
      </c>
      <c r="E4876" s="5" t="str">
        <f t="shared" si="31"/>
        <v>+3040</v>
      </c>
      <c r="F4876" s="5">
        <f>'2020_1-2-4_Download'!M517</f>
        <v>3040</v>
      </c>
    </row>
    <row r="4877" spans="1:6">
      <c r="A4877" s="5">
        <f>'2020_1-2-4_Download'!D518</f>
        <v>2019</v>
      </c>
      <c r="B4877" s="5" t="str">
        <f>'2020_1-2-4_Download'!C518</f>
        <v>Aurich</v>
      </c>
      <c r="C4877" s="147" t="str">
        <f>'2020_1-2-4_Download'!$M$8</f>
        <v>Rumänien</v>
      </c>
      <c r="D4877" s="5" t="s">
        <v>181</v>
      </c>
      <c r="E4877" s="5" t="str">
        <f t="shared" si="31"/>
        <v>+3367,74193548387</v>
      </c>
      <c r="F4877" s="5">
        <f>'2020_1-2-4_Download'!M518</f>
        <v>3367.7419354838707</v>
      </c>
    </row>
    <row r="4878" spans="1:6">
      <c r="A4878" s="5">
        <f>'2020_1-2-4_Download'!D519</f>
        <v>2019</v>
      </c>
      <c r="B4878" s="5" t="str">
        <f>'2020_1-2-4_Download'!C519</f>
        <v>Cloppenburg</v>
      </c>
      <c r="C4878" s="147" t="str">
        <f>'2020_1-2-4_Download'!$M$8</f>
        <v>Rumänien</v>
      </c>
      <c r="D4878" s="5" t="s">
        <v>181</v>
      </c>
      <c r="E4878" s="5" t="str">
        <f t="shared" si="31"/>
        <v>+13179,4117647059</v>
      </c>
      <c r="F4878" s="5">
        <f>'2020_1-2-4_Download'!M519</f>
        <v>13179.411764705883</v>
      </c>
    </row>
    <row r="4879" spans="1:6">
      <c r="A4879" s="5">
        <f>'2020_1-2-4_Download'!D520</f>
        <v>2019</v>
      </c>
      <c r="B4879" s="5" t="str">
        <f>'2020_1-2-4_Download'!C520</f>
        <v>Emsland</v>
      </c>
      <c r="C4879" s="147" t="str">
        <f>'2020_1-2-4_Download'!$M$8</f>
        <v>Rumänien</v>
      </c>
      <c r="D4879" s="5" t="s">
        <v>181</v>
      </c>
      <c r="E4879" s="5" t="str">
        <f t="shared" si="31"/>
        <v>+8946,05263157895</v>
      </c>
      <c r="F4879" s="5">
        <f>'2020_1-2-4_Download'!M520</f>
        <v>8946.0526315789466</v>
      </c>
    </row>
    <row r="4880" spans="1:6">
      <c r="A4880" s="5">
        <f>'2020_1-2-4_Download'!D521</f>
        <v>2019</v>
      </c>
      <c r="B4880" s="5" t="str">
        <f>'2020_1-2-4_Download'!C521</f>
        <v>Friesland</v>
      </c>
      <c r="C4880" s="147" t="str">
        <f>'2020_1-2-4_Download'!$M$8</f>
        <v>Rumänien</v>
      </c>
      <c r="D4880" s="5" t="s">
        <v>181</v>
      </c>
      <c r="E4880" s="5" t="str">
        <f t="shared" si="31"/>
        <v>+704,347826086957</v>
      </c>
      <c r="F4880" s="5">
        <f>'2020_1-2-4_Download'!M521</f>
        <v>704.3478260869565</v>
      </c>
    </row>
    <row r="4881" spans="1:6">
      <c r="A4881" s="5">
        <f>'2020_1-2-4_Download'!D522</f>
        <v>2019</v>
      </c>
      <c r="B4881" s="5" t="str">
        <f>'2020_1-2-4_Download'!C522</f>
        <v>Grafschaft Bentheim</v>
      </c>
      <c r="C4881" s="147" t="str">
        <f>'2020_1-2-4_Download'!$M$8</f>
        <v>Rumänien</v>
      </c>
      <c r="D4881" s="5" t="s">
        <v>181</v>
      </c>
      <c r="E4881" s="5" t="str">
        <f t="shared" si="31"/>
        <v>+1859,45945945946</v>
      </c>
      <c r="F4881" s="5">
        <f>'2020_1-2-4_Download'!M522</f>
        <v>1859.4594594594594</v>
      </c>
    </row>
    <row r="4882" spans="1:6">
      <c r="A4882" s="5">
        <f>'2020_1-2-4_Download'!D523</f>
        <v>2019</v>
      </c>
      <c r="B4882" s="5" t="str">
        <f>'2020_1-2-4_Download'!C523</f>
        <v>Leer</v>
      </c>
      <c r="C4882" s="147" t="str">
        <f>'2020_1-2-4_Download'!$M$8</f>
        <v>Rumänien</v>
      </c>
      <c r="D4882" s="5" t="s">
        <v>181</v>
      </c>
      <c r="E4882" s="5" t="str">
        <f t="shared" si="31"/>
        <v>+1240,16393442623</v>
      </c>
      <c r="F4882" s="5">
        <f>'2020_1-2-4_Download'!M523</f>
        <v>1240.1639344262296</v>
      </c>
    </row>
    <row r="4883" spans="1:6">
      <c r="A4883" s="5">
        <f>'2020_1-2-4_Download'!D524</f>
        <v>2019</v>
      </c>
      <c r="B4883" s="5" t="str">
        <f>'2020_1-2-4_Download'!C524</f>
        <v>Oldenburg</v>
      </c>
      <c r="C4883" s="147" t="str">
        <f>'2020_1-2-4_Download'!$M$8</f>
        <v>Rumänien</v>
      </c>
      <c r="D4883" s="5" t="s">
        <v>181</v>
      </c>
      <c r="E4883" s="5" t="str">
        <f t="shared" si="31"/>
        <v>+6580,55555555556</v>
      </c>
      <c r="F4883" s="5">
        <f>'2020_1-2-4_Download'!M524</f>
        <v>6580.5555555555557</v>
      </c>
    </row>
    <row r="4884" spans="1:6">
      <c r="A4884" s="5">
        <f>'2020_1-2-4_Download'!D525</f>
        <v>2019</v>
      </c>
      <c r="B4884" s="5" t="str">
        <f>'2020_1-2-4_Download'!C525</f>
        <v>Osnabrück</v>
      </c>
      <c r="C4884" s="147" t="str">
        <f>'2020_1-2-4_Download'!$M$8</f>
        <v>Rumänien</v>
      </c>
      <c r="D4884" s="5" t="s">
        <v>181</v>
      </c>
      <c r="E4884" s="5" t="str">
        <f t="shared" si="31"/>
        <v>+4144,27480916031</v>
      </c>
      <c r="F4884" s="5">
        <f>'2020_1-2-4_Download'!M525</f>
        <v>4144.2748091603053</v>
      </c>
    </row>
    <row r="4885" spans="1:6">
      <c r="A4885" s="5">
        <f>'2020_1-2-4_Download'!D526</f>
        <v>2019</v>
      </c>
      <c r="B4885" s="5" t="str">
        <f>'2020_1-2-4_Download'!C526</f>
        <v>Vechta</v>
      </c>
      <c r="C4885" s="147" t="str">
        <f>'2020_1-2-4_Download'!$M$8</f>
        <v>Rumänien</v>
      </c>
      <c r="D4885" s="5" t="s">
        <v>181</v>
      </c>
      <c r="E4885" s="5" t="str">
        <f t="shared" si="31"/>
        <v>+3411,62790697674</v>
      </c>
      <c r="F4885" s="5">
        <f>'2020_1-2-4_Download'!M526</f>
        <v>3411.6279069767443</v>
      </c>
    </row>
    <row r="4886" spans="1:6">
      <c r="A4886" s="5">
        <f>'2020_1-2-4_Download'!D527</f>
        <v>2019</v>
      </c>
      <c r="B4886" s="5" t="str">
        <f>'2020_1-2-4_Download'!C527</f>
        <v>Wesermarsch</v>
      </c>
      <c r="C4886" s="147" t="str">
        <f>'2020_1-2-4_Download'!$M$8</f>
        <v>Rumänien</v>
      </c>
      <c r="D4886" s="5" t="s">
        <v>181</v>
      </c>
      <c r="E4886" s="5" t="str">
        <f t="shared" si="31"/>
        <v>+418,75</v>
      </c>
      <c r="F4886" s="5">
        <f>'2020_1-2-4_Download'!M527</f>
        <v>418.75</v>
      </c>
    </row>
    <row r="4887" spans="1:6">
      <c r="A4887" s="5">
        <f>'2020_1-2-4_Download'!D528</f>
        <v>2019</v>
      </c>
      <c r="B4887" s="5" t="str">
        <f>'2020_1-2-4_Download'!C528</f>
        <v>Wittmund</v>
      </c>
      <c r="C4887" s="147" t="str">
        <f>'2020_1-2-4_Download'!$M$8</f>
        <v>Rumänien</v>
      </c>
      <c r="D4887" s="5" t="s">
        <v>181</v>
      </c>
      <c r="E4887" s="5" t="str">
        <f t="shared" si="31"/>
        <v>+2712,5</v>
      </c>
      <c r="F4887" s="5">
        <f>'2020_1-2-4_Download'!M528</f>
        <v>2712.5</v>
      </c>
    </row>
    <row r="4888" spans="1:6">
      <c r="A4888" s="5">
        <f>'2020_1-2-4_Download'!D529</f>
        <v>2019</v>
      </c>
      <c r="B4888" s="5" t="str">
        <f>'2020_1-2-4_Download'!C529</f>
        <v>Statistische Region Weser-Ems</v>
      </c>
      <c r="C4888" s="147" t="str">
        <f>'2020_1-2-4_Download'!$M$8</f>
        <v>Rumänien</v>
      </c>
      <c r="D4888" s="5" t="s">
        <v>181</v>
      </c>
      <c r="E4888" s="5" t="str">
        <f t="shared" si="31"/>
        <v>+3248,88653234358</v>
      </c>
      <c r="F4888" s="5">
        <f>'2020_1-2-4_Download'!M529</f>
        <v>3248.8865323435843</v>
      </c>
    </row>
    <row r="4889" spans="1:6">
      <c r="A4889" s="5">
        <f>'2020_1-2-4_Download'!D530</f>
        <v>2019</v>
      </c>
      <c r="B4889" s="5" t="str">
        <f>'2020_1-2-4_Download'!C530</f>
        <v>Niedersachsen</v>
      </c>
      <c r="C4889" s="147" t="str">
        <f>'2020_1-2-4_Download'!$M$8</f>
        <v>Rumänien</v>
      </c>
      <c r="D4889" s="5" t="s">
        <v>181</v>
      </c>
      <c r="E4889" s="5" t="str">
        <f t="shared" si="31"/>
        <v>+1643,93849793022</v>
      </c>
      <c r="F4889" s="5">
        <f>'2020_1-2-4_Download'!M530</f>
        <v>1643.9384979302188</v>
      </c>
    </row>
    <row r="4890" spans="1:6">
      <c r="A4890" s="5">
        <f>'2020_1-2-4_Download'!D531</f>
        <v>2020</v>
      </c>
      <c r="B4890" s="5" t="str">
        <f>'2020_1-2-4_Download'!C531</f>
        <v>Braunschweig  Stadt</v>
      </c>
      <c r="C4890" s="147" t="str">
        <f>'2020_1-2-4_Download'!$M$8</f>
        <v>Rumänien</v>
      </c>
      <c r="D4890" s="5" t="s">
        <v>181</v>
      </c>
      <c r="E4890" s="5" t="str">
        <f t="shared" si="31"/>
        <v>+139,495798319328</v>
      </c>
      <c r="F4890" s="5">
        <f>'2020_1-2-4_Download'!M531</f>
        <v>139.49579831932772</v>
      </c>
    </row>
    <row r="4891" spans="1:6">
      <c r="A4891" s="5">
        <f>'2020_1-2-4_Download'!D532</f>
        <v>2020</v>
      </c>
      <c r="B4891" s="5" t="str">
        <f>'2020_1-2-4_Download'!C532</f>
        <v>Salzgitter  Stadt</v>
      </c>
      <c r="C4891" s="147" t="str">
        <f>'2020_1-2-4_Download'!$M$8</f>
        <v>Rumänien</v>
      </c>
      <c r="D4891" s="5" t="s">
        <v>181</v>
      </c>
      <c r="E4891" s="5" t="str">
        <f t="shared" si="31"/>
        <v>+1333,33333333333</v>
      </c>
      <c r="F4891" s="5">
        <f>'2020_1-2-4_Download'!M532</f>
        <v>1333.3333333333333</v>
      </c>
    </row>
    <row r="4892" spans="1:6">
      <c r="A4892" s="5">
        <f>'2020_1-2-4_Download'!D533</f>
        <v>2020</v>
      </c>
      <c r="B4892" s="5" t="str">
        <f>'2020_1-2-4_Download'!C533</f>
        <v>Wolfsburg  Stadt</v>
      </c>
      <c r="C4892" s="147" t="str">
        <f>'2020_1-2-4_Download'!$M$8</f>
        <v>Rumänien</v>
      </c>
      <c r="D4892" s="5" t="s">
        <v>181</v>
      </c>
      <c r="E4892" s="5" t="str">
        <f t="shared" si="31"/>
        <v>+508,974358974359</v>
      </c>
      <c r="F4892" s="5">
        <f>'2020_1-2-4_Download'!M533</f>
        <v>508.97435897435895</v>
      </c>
    </row>
    <row r="4893" spans="1:6">
      <c r="A4893" s="5">
        <f>'2020_1-2-4_Download'!D534</f>
        <v>2020</v>
      </c>
      <c r="B4893" s="5" t="str">
        <f>'2020_1-2-4_Download'!C534</f>
        <v>Gifhorn</v>
      </c>
      <c r="C4893" s="147" t="str">
        <f>'2020_1-2-4_Download'!$M$8</f>
        <v>Rumänien</v>
      </c>
      <c r="D4893" s="5" t="s">
        <v>181</v>
      </c>
      <c r="E4893" s="5" t="str">
        <f t="shared" si="31"/>
        <v>+1362,96296296296</v>
      </c>
      <c r="F4893" s="5">
        <f>'2020_1-2-4_Download'!M534</f>
        <v>1362.962962962963</v>
      </c>
    </row>
    <row r="4894" spans="1:6">
      <c r="A4894" s="5">
        <f>'2020_1-2-4_Download'!D535</f>
        <v>2020</v>
      </c>
      <c r="B4894" s="5" t="str">
        <f>'2020_1-2-4_Download'!C535</f>
        <v>Goslar</v>
      </c>
      <c r="C4894" s="147" t="str">
        <f>'2020_1-2-4_Download'!$M$8</f>
        <v>Rumänien</v>
      </c>
      <c r="D4894" s="5" t="s">
        <v>181</v>
      </c>
      <c r="E4894" s="5" t="str">
        <f t="shared" si="31"/>
        <v>+1280,4347826087</v>
      </c>
      <c r="F4894" s="5">
        <f>'2020_1-2-4_Download'!M535</f>
        <v>1280.4347826086957</v>
      </c>
    </row>
    <row r="4895" spans="1:6">
      <c r="A4895" s="5">
        <f>'2020_1-2-4_Download'!D536</f>
        <v>2020</v>
      </c>
      <c r="B4895" s="5" t="str">
        <f>'2020_1-2-4_Download'!C536</f>
        <v>Helmstedt</v>
      </c>
      <c r="C4895" s="147" t="str">
        <f>'2020_1-2-4_Download'!$M$8</f>
        <v>Rumänien</v>
      </c>
      <c r="D4895" s="5" t="s">
        <v>181</v>
      </c>
      <c r="E4895" s="5" t="str">
        <f t="shared" si="31"/>
        <v>+2094,44444444444</v>
      </c>
      <c r="F4895" s="5">
        <f>'2020_1-2-4_Download'!M536</f>
        <v>2094.4444444444443</v>
      </c>
    </row>
    <row r="4896" spans="1:6">
      <c r="A4896" s="5">
        <f>'2020_1-2-4_Download'!D537</f>
        <v>2020</v>
      </c>
      <c r="B4896" s="5" t="str">
        <f>'2020_1-2-4_Download'!C537</f>
        <v>Northeim</v>
      </c>
      <c r="C4896" s="147" t="str">
        <f>'2020_1-2-4_Download'!$M$8</f>
        <v>Rumänien</v>
      </c>
      <c r="D4896" s="5" t="s">
        <v>181</v>
      </c>
      <c r="E4896" s="5" t="str">
        <f t="shared" si="31"/>
        <v>+1169,23076923077</v>
      </c>
      <c r="F4896" s="5">
        <f>'2020_1-2-4_Download'!M537</f>
        <v>1169.2307692307693</v>
      </c>
    </row>
    <row r="4897" spans="1:6">
      <c r="A4897" s="5">
        <f>'2020_1-2-4_Download'!D538</f>
        <v>2020</v>
      </c>
      <c r="B4897" s="5" t="str">
        <f>'2020_1-2-4_Download'!C538</f>
        <v>Peine</v>
      </c>
      <c r="C4897" s="147" t="str">
        <f>'2020_1-2-4_Download'!$M$8</f>
        <v>Rumänien</v>
      </c>
      <c r="D4897" s="5" t="s">
        <v>181</v>
      </c>
      <c r="E4897" s="5" t="str">
        <f t="shared" si="31"/>
        <v>+1806,25</v>
      </c>
      <c r="F4897" s="5">
        <f>'2020_1-2-4_Download'!M538</f>
        <v>1806.25</v>
      </c>
    </row>
    <row r="4898" spans="1:6">
      <c r="A4898" s="5">
        <f>'2020_1-2-4_Download'!D539</f>
        <v>2020</v>
      </c>
      <c r="B4898" s="5" t="str">
        <f>'2020_1-2-4_Download'!C539</f>
        <v>Wolfenbüttel</v>
      </c>
      <c r="C4898" s="147" t="str">
        <f>'2020_1-2-4_Download'!$M$8</f>
        <v>Rumänien</v>
      </c>
      <c r="D4898" s="5" t="s">
        <v>181</v>
      </c>
      <c r="E4898" s="5" t="str">
        <f t="shared" si="31"/>
        <v>+545,833333333333</v>
      </c>
      <c r="F4898" s="5">
        <f>'2020_1-2-4_Download'!M539</f>
        <v>545.83333333333337</v>
      </c>
    </row>
    <row r="4899" spans="1:6">
      <c r="A4899" s="5">
        <f>'2020_1-2-4_Download'!D540</f>
        <v>2020</v>
      </c>
      <c r="B4899" s="5" t="str">
        <f>'2020_1-2-4_Download'!C540</f>
        <v>Göttingen</v>
      </c>
      <c r="C4899" s="147" t="str">
        <f>'2020_1-2-4_Download'!$M$8</f>
        <v>Rumänien</v>
      </c>
      <c r="D4899" s="5" t="s">
        <v>181</v>
      </c>
      <c r="E4899" s="5" t="str">
        <f t="shared" si="31"/>
        <v>+761,635220125786</v>
      </c>
      <c r="F4899" s="5">
        <f>'2020_1-2-4_Download'!M540</f>
        <v>761.63522012578619</v>
      </c>
    </row>
    <row r="4900" spans="1:6">
      <c r="A4900" s="5">
        <f>'2020_1-2-4_Download'!D541</f>
        <v>2020</v>
      </c>
      <c r="B4900" s="5" t="str">
        <f>'2020_1-2-4_Download'!C541</f>
        <v>Statistische Region Braunschweig</v>
      </c>
      <c r="C4900" s="147" t="str">
        <f>'2020_1-2-4_Download'!$M$8</f>
        <v>Rumänien</v>
      </c>
      <c r="D4900" s="5" t="s">
        <v>181</v>
      </c>
      <c r="E4900" s="5" t="str">
        <f t="shared" si="31"/>
        <v>+792,945544554455</v>
      </c>
      <c r="F4900" s="5">
        <f>'2020_1-2-4_Download'!M541</f>
        <v>792.94554455445541</v>
      </c>
    </row>
    <row r="4901" spans="1:6">
      <c r="A4901" s="5">
        <f>'2020_1-2-4_Download'!D542</f>
        <v>2020</v>
      </c>
      <c r="B4901" s="5" t="str">
        <f>'2020_1-2-4_Download'!C542</f>
        <v>Hannover  Region</v>
      </c>
      <c r="C4901" s="147" t="str">
        <f>'2020_1-2-4_Download'!$M$8</f>
        <v>Rumänien</v>
      </c>
      <c r="D4901" s="5" t="s">
        <v>181</v>
      </c>
      <c r="E4901" s="5" t="str">
        <f t="shared" si="31"/>
        <v>+853,551912568306</v>
      </c>
      <c r="F4901" s="5">
        <f>'2020_1-2-4_Download'!M542</f>
        <v>853.55191256830597</v>
      </c>
    </row>
    <row r="4902" spans="1:6">
      <c r="A4902" s="5">
        <f>'2020_1-2-4_Download'!D543</f>
        <v>2020</v>
      </c>
      <c r="B4902" s="5" t="str">
        <f>'2020_1-2-4_Download'!C543</f>
        <v>dav. Hannover  Lhst.</v>
      </c>
      <c r="C4902" s="147" t="str">
        <f>'2020_1-2-4_Download'!$M$8</f>
        <v>Rumänien</v>
      </c>
      <c r="D4902" s="5" t="s">
        <v>181</v>
      </c>
      <c r="E4902" s="5" t="str">
        <f t="shared" si="31"/>
        <v>+968,656716417911</v>
      </c>
      <c r="F4902" s="5">
        <f>'2020_1-2-4_Download'!M543</f>
        <v>968.6567164179105</v>
      </c>
    </row>
    <row r="4903" spans="1:6">
      <c r="A4903" s="5">
        <f>'2020_1-2-4_Download'!D544</f>
        <v>2020</v>
      </c>
      <c r="B4903" s="5" t="str">
        <f>'2020_1-2-4_Download'!C544</f>
        <v>dav. Hannover  Umland</v>
      </c>
      <c r="C4903" s="147" t="str">
        <f>'2020_1-2-4_Download'!$M$8</f>
        <v>Rumänien</v>
      </c>
      <c r="D4903" s="5" t="s">
        <v>181</v>
      </c>
      <c r="E4903" s="5" t="str">
        <f t="shared" si="31"/>
        <v>+756,423173803526</v>
      </c>
      <c r="F4903" s="5">
        <f>'2020_1-2-4_Download'!M544</f>
        <v>756.42317380352642</v>
      </c>
    </row>
    <row r="4904" spans="1:6">
      <c r="A4904" s="5">
        <f>'2020_1-2-4_Download'!D545</f>
        <v>2020</v>
      </c>
      <c r="B4904" s="5" t="str">
        <f>'2020_1-2-4_Download'!C545</f>
        <v>Diepholz</v>
      </c>
      <c r="C4904" s="147" t="str">
        <f>'2020_1-2-4_Download'!$M$8</f>
        <v>Rumänien</v>
      </c>
      <c r="D4904" s="5" t="s">
        <v>181</v>
      </c>
      <c r="E4904" s="5" t="str">
        <f t="shared" si="31"/>
        <v>+3366,10169491525</v>
      </c>
      <c r="F4904" s="5">
        <f>'2020_1-2-4_Download'!M545</f>
        <v>3366.101694915254</v>
      </c>
    </row>
    <row r="4905" spans="1:6">
      <c r="A4905" s="5">
        <f>'2020_1-2-4_Download'!D546</f>
        <v>2020</v>
      </c>
      <c r="B4905" s="5" t="str">
        <f>'2020_1-2-4_Download'!C546</f>
        <v>Hameln-Pyrmont</v>
      </c>
      <c r="C4905" s="147" t="str">
        <f>'2020_1-2-4_Download'!$M$8</f>
        <v>Rumänien</v>
      </c>
      <c r="D4905" s="5" t="s">
        <v>181</v>
      </c>
      <c r="E4905" s="5" t="str">
        <f t="shared" si="31"/>
        <v>+2554,54545454545</v>
      </c>
      <c r="F4905" s="5">
        <f>'2020_1-2-4_Download'!M546</f>
        <v>2554.5454545454545</v>
      </c>
    </row>
    <row r="4906" spans="1:6">
      <c r="A4906" s="5">
        <f>'2020_1-2-4_Download'!D547</f>
        <v>2020</v>
      </c>
      <c r="B4906" s="5" t="str">
        <f>'2020_1-2-4_Download'!C547</f>
        <v>Hildesheim</v>
      </c>
      <c r="C4906" s="147" t="str">
        <f>'2020_1-2-4_Download'!$M$8</f>
        <v>Rumänien</v>
      </c>
      <c r="D4906" s="5" t="s">
        <v>181</v>
      </c>
      <c r="E4906" s="5" t="str">
        <f t="shared" si="31"/>
        <v>+953,846153846154</v>
      </c>
      <c r="F4906" s="5">
        <f>'2020_1-2-4_Download'!M547</f>
        <v>953.84615384615381</v>
      </c>
    </row>
    <row r="4907" spans="1:6">
      <c r="A4907" s="5">
        <f>'2020_1-2-4_Download'!D548</f>
        <v>2020</v>
      </c>
      <c r="B4907" s="5" t="str">
        <f>'2020_1-2-4_Download'!C548</f>
        <v>Holzminden</v>
      </c>
      <c r="C4907" s="147" t="str">
        <f>'2020_1-2-4_Download'!$M$8</f>
        <v>Rumänien</v>
      </c>
      <c r="D4907" s="5" t="s">
        <v>181</v>
      </c>
      <c r="E4907" s="5" t="str">
        <f t="shared" si="31"/>
        <v>+971,428571428571</v>
      </c>
      <c r="F4907" s="5">
        <f>'2020_1-2-4_Download'!M548</f>
        <v>971.42857142857144</v>
      </c>
    </row>
    <row r="4908" spans="1:6">
      <c r="A4908" s="5">
        <f>'2020_1-2-4_Download'!D549</f>
        <v>2020</v>
      </c>
      <c r="B4908" s="5" t="str">
        <f>'2020_1-2-4_Download'!C549</f>
        <v>Nienburg (Weser)</v>
      </c>
      <c r="C4908" s="147" t="str">
        <f>'2020_1-2-4_Download'!$M$8</f>
        <v>Rumänien</v>
      </c>
      <c r="D4908" s="5" t="s">
        <v>181</v>
      </c>
      <c r="E4908" s="5" t="str">
        <f t="shared" si="31"/>
        <v>+3460,60606060606</v>
      </c>
      <c r="F4908" s="5">
        <f>'2020_1-2-4_Download'!M549</f>
        <v>3460.6060606060605</v>
      </c>
    </row>
    <row r="4909" spans="1:6">
      <c r="A4909" s="5">
        <f>'2020_1-2-4_Download'!D550</f>
        <v>2020</v>
      </c>
      <c r="B4909" s="5" t="str">
        <f>'2020_1-2-4_Download'!C550</f>
        <v>Schaumburg</v>
      </c>
      <c r="C4909" s="147" t="str">
        <f>'2020_1-2-4_Download'!$M$8</f>
        <v>Rumänien</v>
      </c>
      <c r="D4909" s="5" t="s">
        <v>181</v>
      </c>
      <c r="E4909" s="5" t="str">
        <f t="shared" si="31"/>
        <v>+1111,86440677966</v>
      </c>
      <c r="F4909" s="5">
        <f>'2020_1-2-4_Download'!M550</f>
        <v>1111.8644067796611</v>
      </c>
    </row>
    <row r="4910" spans="1:6">
      <c r="A4910" s="5">
        <f>'2020_1-2-4_Download'!D551</f>
        <v>2020</v>
      </c>
      <c r="B4910" s="5" t="str">
        <f>'2020_1-2-4_Download'!C551</f>
        <v>Statistische Region Hannover</v>
      </c>
      <c r="C4910" s="147" t="str">
        <f>'2020_1-2-4_Download'!$M$8</f>
        <v>Rumänien</v>
      </c>
      <c r="D4910" s="5" t="s">
        <v>181</v>
      </c>
      <c r="E4910" s="5" t="str">
        <f t="shared" si="31"/>
        <v>+1184,19593345656</v>
      </c>
      <c r="F4910" s="5">
        <f>'2020_1-2-4_Download'!M551</f>
        <v>1184.195933456562</v>
      </c>
    </row>
    <row r="4911" spans="1:6">
      <c r="A4911" s="5">
        <f>'2020_1-2-4_Download'!D552</f>
        <v>2020</v>
      </c>
      <c r="B4911" s="5" t="str">
        <f>'2020_1-2-4_Download'!C552</f>
        <v>Celle</v>
      </c>
      <c r="C4911" s="147" t="str">
        <f>'2020_1-2-4_Download'!$M$8</f>
        <v>Rumänien</v>
      </c>
      <c r="D4911" s="5" t="s">
        <v>181</v>
      </c>
      <c r="E4911" s="5" t="str">
        <f t="shared" ref="E4911:E4974" si="32">IF(F4911&gt;0,"+"&amp;F4911,F4911)</f>
        <v>+1106,66666666667</v>
      </c>
      <c r="F4911" s="5">
        <f>'2020_1-2-4_Download'!M552</f>
        <v>1106.6666666666667</v>
      </c>
    </row>
    <row r="4912" spans="1:6">
      <c r="A4912" s="5">
        <f>'2020_1-2-4_Download'!D553</f>
        <v>2020</v>
      </c>
      <c r="B4912" s="5" t="str">
        <f>'2020_1-2-4_Download'!C553</f>
        <v>Cuxhaven</v>
      </c>
      <c r="C4912" s="147" t="str">
        <f>'2020_1-2-4_Download'!$M$8</f>
        <v>Rumänien</v>
      </c>
      <c r="D4912" s="5" t="s">
        <v>181</v>
      </c>
      <c r="E4912" s="5" t="str">
        <f t="shared" si="32"/>
        <v>+1400</v>
      </c>
      <c r="F4912" s="5">
        <f>'2020_1-2-4_Download'!M553</f>
        <v>1400</v>
      </c>
    </row>
    <row r="4913" spans="1:6">
      <c r="A4913" s="5">
        <f>'2020_1-2-4_Download'!D554</f>
        <v>2020</v>
      </c>
      <c r="B4913" s="5" t="str">
        <f>'2020_1-2-4_Download'!C554</f>
        <v>Harburg</v>
      </c>
      <c r="C4913" s="147" t="str">
        <f>'2020_1-2-4_Download'!$M$8</f>
        <v>Rumänien</v>
      </c>
      <c r="D4913" s="5" t="s">
        <v>181</v>
      </c>
      <c r="E4913" s="5" t="str">
        <f t="shared" si="32"/>
        <v>+1376,19047619048</v>
      </c>
      <c r="F4913" s="5">
        <f>'2020_1-2-4_Download'!M554</f>
        <v>1376.1904761904761</v>
      </c>
    </row>
    <row r="4914" spans="1:6">
      <c r="A4914" s="5">
        <f>'2020_1-2-4_Download'!D555</f>
        <v>2020</v>
      </c>
      <c r="B4914" s="5" t="str">
        <f>'2020_1-2-4_Download'!C555</f>
        <v>Lüchow-Dannenberg</v>
      </c>
      <c r="C4914" s="147" t="str">
        <f>'2020_1-2-4_Download'!$M$8</f>
        <v>Rumänien</v>
      </c>
      <c r="D4914" s="5" t="s">
        <v>181</v>
      </c>
      <c r="E4914" s="5" t="str">
        <f t="shared" si="32"/>
        <v>+1775</v>
      </c>
      <c r="F4914" s="5">
        <f>'2020_1-2-4_Download'!M555</f>
        <v>1775</v>
      </c>
    </row>
    <row r="4915" spans="1:6">
      <c r="A4915" s="5">
        <f>'2020_1-2-4_Download'!D556</f>
        <v>2020</v>
      </c>
      <c r="B4915" s="5" t="str">
        <f>'2020_1-2-4_Download'!C556</f>
        <v>Lüneburg</v>
      </c>
      <c r="C4915" s="147" t="str">
        <f>'2020_1-2-4_Download'!$M$8</f>
        <v>Rumänien</v>
      </c>
      <c r="D4915" s="5" t="s">
        <v>181</v>
      </c>
      <c r="E4915" s="5" t="str">
        <f t="shared" si="32"/>
        <v>+1386,48648648649</v>
      </c>
      <c r="F4915" s="5">
        <f>'2020_1-2-4_Download'!M556</f>
        <v>1386.4864864864865</v>
      </c>
    </row>
    <row r="4916" spans="1:6">
      <c r="A4916" s="5">
        <f>'2020_1-2-4_Download'!D557</f>
        <v>2020</v>
      </c>
      <c r="B4916" s="5" t="str">
        <f>'2020_1-2-4_Download'!C557</f>
        <v>Osterholz</v>
      </c>
      <c r="C4916" s="147" t="str">
        <f>'2020_1-2-4_Download'!$M$8</f>
        <v>Rumänien</v>
      </c>
      <c r="D4916" s="5" t="s">
        <v>181</v>
      </c>
      <c r="E4916" s="5" t="str">
        <f t="shared" si="32"/>
        <v>+509,375</v>
      </c>
      <c r="F4916" s="5">
        <f>'2020_1-2-4_Download'!M557</f>
        <v>509.375</v>
      </c>
    </row>
    <row r="4917" spans="1:6">
      <c r="A4917" s="5">
        <f>'2020_1-2-4_Download'!D558</f>
        <v>2020</v>
      </c>
      <c r="B4917" s="5" t="str">
        <f>'2020_1-2-4_Download'!C558</f>
        <v>Rotenburg (Wümme)</v>
      </c>
      <c r="C4917" s="147" t="str">
        <f>'2020_1-2-4_Download'!$M$8</f>
        <v>Rumänien</v>
      </c>
      <c r="D4917" s="5" t="s">
        <v>181</v>
      </c>
      <c r="E4917" s="5" t="str">
        <f t="shared" si="32"/>
        <v>+1328,57142857143</v>
      </c>
      <c r="F4917" s="5">
        <f>'2020_1-2-4_Download'!M558</f>
        <v>1328.5714285714287</v>
      </c>
    </row>
    <row r="4918" spans="1:6">
      <c r="A4918" s="5">
        <f>'2020_1-2-4_Download'!D559</f>
        <v>2020</v>
      </c>
      <c r="B4918" s="5" t="str">
        <f>'2020_1-2-4_Download'!C559</f>
        <v>Heidekreis</v>
      </c>
      <c r="C4918" s="147" t="str">
        <f>'2020_1-2-4_Download'!$M$8</f>
        <v>Rumänien</v>
      </c>
      <c r="D4918" s="5" t="s">
        <v>181</v>
      </c>
      <c r="E4918" s="5" t="str">
        <f t="shared" si="32"/>
        <v>+2253,65853658537</v>
      </c>
      <c r="F4918" s="5">
        <f>'2020_1-2-4_Download'!M559</f>
        <v>2253.6585365853657</v>
      </c>
    </row>
    <row r="4919" spans="1:6">
      <c r="A4919" s="5">
        <f>'2020_1-2-4_Download'!D560</f>
        <v>2020</v>
      </c>
      <c r="B4919" s="5" t="str">
        <f>'2020_1-2-4_Download'!C560</f>
        <v>Stade</v>
      </c>
      <c r="C4919" s="147" t="str">
        <f>'2020_1-2-4_Download'!$M$8</f>
        <v>Rumänien</v>
      </c>
      <c r="D4919" s="5" t="s">
        <v>181</v>
      </c>
      <c r="E4919" s="5" t="str">
        <f t="shared" si="32"/>
        <v>+1711,76470588235</v>
      </c>
      <c r="F4919" s="5">
        <f>'2020_1-2-4_Download'!M560</f>
        <v>1711.7647058823529</v>
      </c>
    </row>
    <row r="4920" spans="1:6">
      <c r="A4920" s="5">
        <f>'2020_1-2-4_Download'!D561</f>
        <v>2020</v>
      </c>
      <c r="B4920" s="5" t="str">
        <f>'2020_1-2-4_Download'!C561</f>
        <v>Uelzen</v>
      </c>
      <c r="C4920" s="147" t="str">
        <f>'2020_1-2-4_Download'!$M$8</f>
        <v>Rumänien</v>
      </c>
      <c r="D4920" s="5" t="s">
        <v>181</v>
      </c>
      <c r="E4920" s="5" t="str">
        <f t="shared" si="32"/>
        <v>+1490,90909090909</v>
      </c>
      <c r="F4920" s="5">
        <f>'2020_1-2-4_Download'!M561</f>
        <v>1490.909090909091</v>
      </c>
    </row>
    <row r="4921" spans="1:6">
      <c r="A4921" s="5">
        <f>'2020_1-2-4_Download'!D562</f>
        <v>2020</v>
      </c>
      <c r="B4921" s="5" t="str">
        <f>'2020_1-2-4_Download'!C562</f>
        <v>Verden</v>
      </c>
      <c r="C4921" s="147" t="str">
        <f>'2020_1-2-4_Download'!$M$8</f>
        <v>Rumänien</v>
      </c>
      <c r="D4921" s="5" t="s">
        <v>181</v>
      </c>
      <c r="E4921" s="5" t="str">
        <f t="shared" si="32"/>
        <v>+2346,42857142857</v>
      </c>
      <c r="F4921" s="5">
        <f>'2020_1-2-4_Download'!M562</f>
        <v>2346.4285714285716</v>
      </c>
    </row>
    <row r="4922" spans="1:6">
      <c r="A4922" s="5">
        <f>'2020_1-2-4_Download'!D563</f>
        <v>2020</v>
      </c>
      <c r="B4922" s="5" t="str">
        <f>'2020_1-2-4_Download'!C563</f>
        <v>Statistische Region Lüneburg</v>
      </c>
      <c r="C4922" s="147" t="str">
        <f>'2020_1-2-4_Download'!$M$8</f>
        <v>Rumänien</v>
      </c>
      <c r="D4922" s="5" t="s">
        <v>181</v>
      </c>
      <c r="E4922" s="5" t="str">
        <f t="shared" si="32"/>
        <v>+1463,75227686703</v>
      </c>
      <c r="F4922" s="5">
        <f>'2020_1-2-4_Download'!M563</f>
        <v>1463.752276867031</v>
      </c>
    </row>
    <row r="4923" spans="1:6">
      <c r="A4923" s="5">
        <f>'2020_1-2-4_Download'!D564</f>
        <v>2020</v>
      </c>
      <c r="B4923" s="5" t="str">
        <f>'2020_1-2-4_Download'!C564</f>
        <v>Delmenhorst  Stadt</v>
      </c>
      <c r="C4923" s="147" t="str">
        <f>'2020_1-2-4_Download'!$M$8</f>
        <v>Rumänien</v>
      </c>
      <c r="D4923" s="5" t="s">
        <v>181</v>
      </c>
      <c r="E4923" s="5" t="str">
        <f t="shared" si="32"/>
        <v>+4573,07692307692</v>
      </c>
      <c r="F4923" s="5">
        <f>'2020_1-2-4_Download'!M564</f>
        <v>4573.0769230769229</v>
      </c>
    </row>
    <row r="4924" spans="1:6">
      <c r="A4924" s="5">
        <f>'2020_1-2-4_Download'!D565</f>
        <v>2020</v>
      </c>
      <c r="B4924" s="5" t="str">
        <f>'2020_1-2-4_Download'!C565</f>
        <v>Emden  Stadt</v>
      </c>
      <c r="C4924" s="147" t="str">
        <f>'2020_1-2-4_Download'!$M$8</f>
        <v>Rumänien</v>
      </c>
      <c r="D4924" s="5" t="s">
        <v>181</v>
      </c>
      <c r="E4924" s="5" t="str">
        <f t="shared" si="32"/>
        <v>+1476,92307692308</v>
      </c>
      <c r="F4924" s="5">
        <f>'2020_1-2-4_Download'!M565</f>
        <v>1476.9230769230769</v>
      </c>
    </row>
    <row r="4925" spans="1:6">
      <c r="A4925" s="5">
        <f>'2020_1-2-4_Download'!D566</f>
        <v>2020</v>
      </c>
      <c r="B4925" s="5" t="str">
        <f>'2020_1-2-4_Download'!C566</f>
        <v>Oldenburg(Oldb)  Stadt</v>
      </c>
      <c r="C4925" s="147" t="str">
        <f>'2020_1-2-4_Download'!$M$8</f>
        <v>Rumänien</v>
      </c>
      <c r="D4925" s="5" t="s">
        <v>181</v>
      </c>
      <c r="E4925" s="5" t="str">
        <f t="shared" si="32"/>
        <v>+886,95652173913</v>
      </c>
      <c r="F4925" s="5">
        <f>'2020_1-2-4_Download'!M566</f>
        <v>886.95652173913038</v>
      </c>
    </row>
    <row r="4926" spans="1:6">
      <c r="A4926" s="5">
        <f>'2020_1-2-4_Download'!D567</f>
        <v>2020</v>
      </c>
      <c r="B4926" s="5" t="str">
        <f>'2020_1-2-4_Download'!C567</f>
        <v>Osnabrück  Stadt</v>
      </c>
      <c r="C4926" s="147" t="str">
        <f>'2020_1-2-4_Download'!$M$8</f>
        <v>Rumänien</v>
      </c>
      <c r="D4926" s="5" t="s">
        <v>181</v>
      </c>
      <c r="E4926" s="5" t="str">
        <f t="shared" si="32"/>
        <v>+1645,76271186441</v>
      </c>
      <c r="F4926" s="5">
        <f>'2020_1-2-4_Download'!M567</f>
        <v>1645.7627118644068</v>
      </c>
    </row>
    <row r="4927" spans="1:6">
      <c r="A4927" s="5">
        <f>'2020_1-2-4_Download'!D568</f>
        <v>2020</v>
      </c>
      <c r="B4927" s="5" t="str">
        <f>'2020_1-2-4_Download'!C568</f>
        <v>Wilhelmshaven  Stadt</v>
      </c>
      <c r="C4927" s="147" t="str">
        <f>'2020_1-2-4_Download'!$M$8</f>
        <v>Rumänien</v>
      </c>
      <c r="D4927" s="5" t="s">
        <v>181</v>
      </c>
      <c r="E4927" s="5" t="str">
        <f t="shared" si="32"/>
        <v>+3566,66666666667</v>
      </c>
      <c r="F4927" s="5">
        <f>'2020_1-2-4_Download'!M568</f>
        <v>3566.6666666666665</v>
      </c>
    </row>
    <row r="4928" spans="1:6">
      <c r="A4928" s="5">
        <f>'2020_1-2-4_Download'!D569</f>
        <v>2020</v>
      </c>
      <c r="B4928" s="5" t="str">
        <f>'2020_1-2-4_Download'!C569</f>
        <v>Ammerland</v>
      </c>
      <c r="C4928" s="147" t="str">
        <f>'2020_1-2-4_Download'!$M$8</f>
        <v>Rumänien</v>
      </c>
      <c r="D4928" s="5" t="s">
        <v>181</v>
      </c>
      <c r="E4928" s="5" t="str">
        <f t="shared" si="32"/>
        <v>+3580</v>
      </c>
      <c r="F4928" s="5">
        <f>'2020_1-2-4_Download'!M569</f>
        <v>3580</v>
      </c>
    </row>
    <row r="4929" spans="1:6">
      <c r="A4929" s="5">
        <f>'2020_1-2-4_Download'!D570</f>
        <v>2020</v>
      </c>
      <c r="B4929" s="5" t="str">
        <f>'2020_1-2-4_Download'!C570</f>
        <v>Aurich</v>
      </c>
      <c r="C4929" s="147" t="str">
        <f>'2020_1-2-4_Download'!$M$8</f>
        <v>Rumänien</v>
      </c>
      <c r="D4929" s="5" t="s">
        <v>181</v>
      </c>
      <c r="E4929" s="5" t="str">
        <f t="shared" si="32"/>
        <v>+3480,64516129032</v>
      </c>
      <c r="F4929" s="5">
        <f>'2020_1-2-4_Download'!M570</f>
        <v>3480.6451612903224</v>
      </c>
    </row>
    <row r="4930" spans="1:6">
      <c r="A4930" s="5">
        <f>'2020_1-2-4_Download'!D571</f>
        <v>2020</v>
      </c>
      <c r="B4930" s="5" t="str">
        <f>'2020_1-2-4_Download'!C571</f>
        <v>Cloppenburg</v>
      </c>
      <c r="C4930" s="147" t="str">
        <f>'2020_1-2-4_Download'!$M$8</f>
        <v>Rumänien</v>
      </c>
      <c r="D4930" s="5" t="s">
        <v>181</v>
      </c>
      <c r="E4930" s="5" t="str">
        <f t="shared" si="32"/>
        <v>+16532,3529411765</v>
      </c>
      <c r="F4930" s="5">
        <f>'2020_1-2-4_Download'!M571</f>
        <v>16532.352941176472</v>
      </c>
    </row>
    <row r="4931" spans="1:6">
      <c r="A4931" s="5">
        <f>'2020_1-2-4_Download'!D572</f>
        <v>2020</v>
      </c>
      <c r="B4931" s="5" t="str">
        <f>'2020_1-2-4_Download'!C572</f>
        <v>Emsland</v>
      </c>
      <c r="C4931" s="147" t="str">
        <f>'2020_1-2-4_Download'!$M$8</f>
        <v>Rumänien</v>
      </c>
      <c r="D4931" s="5" t="s">
        <v>181</v>
      </c>
      <c r="E4931" s="5" t="str">
        <f t="shared" si="32"/>
        <v>+9215,78947368421</v>
      </c>
      <c r="F4931" s="5">
        <f>'2020_1-2-4_Download'!M572</f>
        <v>9215.78947368421</v>
      </c>
    </row>
    <row r="4932" spans="1:6">
      <c r="A4932" s="5">
        <f>'2020_1-2-4_Download'!D573</f>
        <v>2020</v>
      </c>
      <c r="B4932" s="5" t="str">
        <f>'2020_1-2-4_Download'!C573</f>
        <v>Friesland</v>
      </c>
      <c r="C4932" s="147" t="str">
        <f>'2020_1-2-4_Download'!$M$8</f>
        <v>Rumänien</v>
      </c>
      <c r="D4932" s="5" t="s">
        <v>181</v>
      </c>
      <c r="E4932" s="5" t="str">
        <f t="shared" si="32"/>
        <v>+791,304347826087</v>
      </c>
      <c r="F4932" s="5">
        <f>'2020_1-2-4_Download'!M573</f>
        <v>791.304347826087</v>
      </c>
    </row>
    <row r="4933" spans="1:6">
      <c r="A4933" s="5">
        <f>'2020_1-2-4_Download'!D574</f>
        <v>2020</v>
      </c>
      <c r="B4933" s="5" t="str">
        <f>'2020_1-2-4_Download'!C574</f>
        <v>Grafschaft Bentheim</v>
      </c>
      <c r="C4933" s="147" t="str">
        <f>'2020_1-2-4_Download'!$M$8</f>
        <v>Rumänien</v>
      </c>
      <c r="D4933" s="5" t="s">
        <v>181</v>
      </c>
      <c r="E4933" s="5" t="str">
        <f t="shared" si="32"/>
        <v>+2183,78378378378</v>
      </c>
      <c r="F4933" s="5">
        <f>'2020_1-2-4_Download'!M574</f>
        <v>2183.7837837837837</v>
      </c>
    </row>
    <row r="4934" spans="1:6">
      <c r="A4934" s="5">
        <f>'2020_1-2-4_Download'!D575</f>
        <v>2020</v>
      </c>
      <c r="B4934" s="5" t="str">
        <f>'2020_1-2-4_Download'!C575</f>
        <v>Leer</v>
      </c>
      <c r="C4934" s="147" t="str">
        <f>'2020_1-2-4_Download'!$M$8</f>
        <v>Rumänien</v>
      </c>
      <c r="D4934" s="5" t="s">
        <v>181</v>
      </c>
      <c r="E4934" s="5" t="str">
        <f t="shared" si="32"/>
        <v>+1231,96721311475</v>
      </c>
      <c r="F4934" s="5">
        <f>'2020_1-2-4_Download'!M575</f>
        <v>1231.967213114754</v>
      </c>
    </row>
    <row r="4935" spans="1:6">
      <c r="A4935" s="5">
        <f>'2020_1-2-4_Download'!D576</f>
        <v>2020</v>
      </c>
      <c r="B4935" s="5" t="str">
        <f>'2020_1-2-4_Download'!C576</f>
        <v>Oldenburg</v>
      </c>
      <c r="C4935" s="147" t="str">
        <f>'2020_1-2-4_Download'!$M$8</f>
        <v>Rumänien</v>
      </c>
      <c r="D4935" s="5" t="s">
        <v>181</v>
      </c>
      <c r="E4935" s="5" t="str">
        <f t="shared" si="32"/>
        <v>+6844,44444444444</v>
      </c>
      <c r="F4935" s="5">
        <f>'2020_1-2-4_Download'!M576</f>
        <v>6844.4444444444443</v>
      </c>
    </row>
    <row r="4936" spans="1:6">
      <c r="A4936" s="5">
        <f>'2020_1-2-4_Download'!D577</f>
        <v>2020</v>
      </c>
      <c r="B4936" s="5" t="str">
        <f>'2020_1-2-4_Download'!C577</f>
        <v>Osnabrück</v>
      </c>
      <c r="C4936" s="147" t="str">
        <f>'2020_1-2-4_Download'!$M$8</f>
        <v>Rumänien</v>
      </c>
      <c r="D4936" s="5" t="s">
        <v>181</v>
      </c>
      <c r="E4936" s="5" t="str">
        <f t="shared" si="32"/>
        <v>+4842,74809160305</v>
      </c>
      <c r="F4936" s="5">
        <f>'2020_1-2-4_Download'!M577</f>
        <v>4842.7480916030536</v>
      </c>
    </row>
    <row r="4937" spans="1:6">
      <c r="A4937" s="5">
        <f>'2020_1-2-4_Download'!D578</f>
        <v>2020</v>
      </c>
      <c r="B4937" s="5" t="str">
        <f>'2020_1-2-4_Download'!C578</f>
        <v>Vechta</v>
      </c>
      <c r="C4937" s="147" t="str">
        <f>'2020_1-2-4_Download'!$M$8</f>
        <v>Rumänien</v>
      </c>
      <c r="D4937" s="5" t="s">
        <v>181</v>
      </c>
      <c r="E4937" s="5" t="str">
        <f t="shared" si="32"/>
        <v>+3731,39534883721</v>
      </c>
      <c r="F4937" s="5">
        <f>'2020_1-2-4_Download'!M578</f>
        <v>3731.3953488372094</v>
      </c>
    </row>
    <row r="4938" spans="1:6">
      <c r="A4938" s="5">
        <f>'2020_1-2-4_Download'!D579</f>
        <v>2020</v>
      </c>
      <c r="B4938" s="5" t="str">
        <f>'2020_1-2-4_Download'!C579</f>
        <v>Wesermarsch</v>
      </c>
      <c r="C4938" s="147" t="str">
        <f>'2020_1-2-4_Download'!$M$8</f>
        <v>Rumänien</v>
      </c>
      <c r="D4938" s="5" t="s">
        <v>181</v>
      </c>
      <c r="E4938" s="5" t="str">
        <f t="shared" si="32"/>
        <v>+468,75</v>
      </c>
      <c r="F4938" s="5">
        <f>'2020_1-2-4_Download'!M579</f>
        <v>468.75</v>
      </c>
    </row>
    <row r="4939" spans="1:6">
      <c r="A4939" s="5">
        <f>'2020_1-2-4_Download'!D580</f>
        <v>2020</v>
      </c>
      <c r="B4939" s="5" t="str">
        <f>'2020_1-2-4_Download'!C580</f>
        <v>Wittmund</v>
      </c>
      <c r="C4939" s="147" t="str">
        <f>'2020_1-2-4_Download'!$M$8</f>
        <v>Rumänien</v>
      </c>
      <c r="D4939" s="5" t="s">
        <v>181</v>
      </c>
      <c r="E4939" s="5" t="str">
        <f t="shared" si="32"/>
        <v>+3275</v>
      </c>
      <c r="F4939" s="5">
        <f>'2020_1-2-4_Download'!M580</f>
        <v>3275</v>
      </c>
    </row>
    <row r="4940" spans="1:6">
      <c r="A4940" s="5">
        <f>'2020_1-2-4_Download'!D581</f>
        <v>2020</v>
      </c>
      <c r="B4940" s="5" t="str">
        <f>'2020_1-2-4_Download'!C581</f>
        <v>Statistische Region Weser-Ems</v>
      </c>
      <c r="C4940" s="147" t="str">
        <f>'2020_1-2-4_Download'!$M$8</f>
        <v>Rumänien</v>
      </c>
      <c r="D4940" s="5" t="s">
        <v>181</v>
      </c>
      <c r="E4940" s="5" t="str">
        <f t="shared" si="32"/>
        <v>+3609,43796394486</v>
      </c>
      <c r="F4940" s="5">
        <f>'2020_1-2-4_Download'!M581</f>
        <v>3609.4379639448566</v>
      </c>
    </row>
    <row r="4941" spans="1:6">
      <c r="A4941" s="5">
        <f>'2020_1-2-4_Download'!D582</f>
        <v>2020</v>
      </c>
      <c r="B4941" s="5" t="str">
        <f>'2020_1-2-4_Download'!C582</f>
        <v>Niedersachsen</v>
      </c>
      <c r="C4941" s="147" t="str">
        <f>'2020_1-2-4_Download'!$M$8</f>
        <v>Rumänien</v>
      </c>
      <c r="D4941" s="5" t="s">
        <v>181</v>
      </c>
      <c r="E4941" s="5" t="str">
        <f t="shared" si="32"/>
        <v>+1812,32998225902</v>
      </c>
      <c r="F4941" s="5">
        <f>'2020_1-2-4_Download'!M582</f>
        <v>1812.3299822590184</v>
      </c>
    </row>
    <row r="4942" spans="1:6">
      <c r="A4942" s="5">
        <f>'2020_1-2-4_Download'!D63</f>
        <v>2011</v>
      </c>
      <c r="B4942" s="5" t="str">
        <f>'2020_1-2-4_Download'!C63</f>
        <v>Braunschweig  Stadt</v>
      </c>
      <c r="C4942" s="147" t="str">
        <f>'2020_1-2-4_Download'!$N$8</f>
        <v>Irak</v>
      </c>
      <c r="D4942" s="5" t="s">
        <v>181</v>
      </c>
      <c r="E4942" s="5">
        <f t="shared" si="32"/>
        <v>-15.566037735849056</v>
      </c>
      <c r="F4942" s="5">
        <f>'2020_1-2-4_Download'!N63</f>
        <v>-15.566037735849056</v>
      </c>
    </row>
    <row r="4943" spans="1:6">
      <c r="A4943" s="5">
        <f>'2020_1-2-4_Download'!D64</f>
        <v>2011</v>
      </c>
      <c r="B4943" s="5" t="str">
        <f>'2020_1-2-4_Download'!C64</f>
        <v>Salzgitter  Stadt</v>
      </c>
      <c r="C4943" s="147" t="str">
        <f>'2020_1-2-4_Download'!$N$8</f>
        <v>Irak</v>
      </c>
      <c r="D4943" s="5" t="s">
        <v>181</v>
      </c>
      <c r="E4943" s="5">
        <f t="shared" si="32"/>
        <v>-31.067961165048544</v>
      </c>
      <c r="F4943" s="5">
        <f>'2020_1-2-4_Download'!N64</f>
        <v>-31.067961165048544</v>
      </c>
    </row>
    <row r="4944" spans="1:6">
      <c r="A4944" s="5">
        <f>'2020_1-2-4_Download'!D65</f>
        <v>2011</v>
      </c>
      <c r="B4944" s="5" t="str">
        <f>'2020_1-2-4_Download'!C65</f>
        <v>Wolfsburg  Stadt</v>
      </c>
      <c r="C4944" s="147" t="str">
        <f>'2020_1-2-4_Download'!$N$8</f>
        <v>Irak</v>
      </c>
      <c r="D4944" s="5" t="s">
        <v>181</v>
      </c>
      <c r="E4944" s="5" t="str">
        <f t="shared" si="32"/>
        <v>+4,41988950276243</v>
      </c>
      <c r="F4944" s="5">
        <f>'2020_1-2-4_Download'!N65</f>
        <v>4.4198895027624312</v>
      </c>
    </row>
    <row r="4945" spans="1:6">
      <c r="A4945" s="5">
        <f>'2020_1-2-4_Download'!D66</f>
        <v>2011</v>
      </c>
      <c r="B4945" s="5" t="str">
        <f>'2020_1-2-4_Download'!C66</f>
        <v>Gifhorn</v>
      </c>
      <c r="C4945" s="147" t="str">
        <f>'2020_1-2-4_Download'!$N$8</f>
        <v>Irak</v>
      </c>
      <c r="D4945" s="5" t="s">
        <v>181</v>
      </c>
      <c r="E4945" s="5" t="str">
        <f t="shared" si="32"/>
        <v>+1</v>
      </c>
      <c r="F4945" s="5">
        <f>'2020_1-2-4_Download'!N66</f>
        <v>1</v>
      </c>
    </row>
    <row r="4946" spans="1:6">
      <c r="A4946" s="5">
        <f>'2020_1-2-4_Download'!D67</f>
        <v>2011</v>
      </c>
      <c r="B4946" s="5" t="str">
        <f>'2020_1-2-4_Download'!C67</f>
        <v>Goslar</v>
      </c>
      <c r="C4946" s="147" t="str">
        <f>'2020_1-2-4_Download'!$N$8</f>
        <v>Irak</v>
      </c>
      <c r="D4946" s="5" t="s">
        <v>181</v>
      </c>
      <c r="E4946" s="5">
        <f t="shared" si="32"/>
        <v>-2.6315789473684212</v>
      </c>
      <c r="F4946" s="5">
        <f>'2020_1-2-4_Download'!N67</f>
        <v>-2.6315789473684212</v>
      </c>
    </row>
    <row r="4947" spans="1:6">
      <c r="A4947" s="5">
        <f>'2020_1-2-4_Download'!D68</f>
        <v>2011</v>
      </c>
      <c r="B4947" s="5" t="str">
        <f>'2020_1-2-4_Download'!C68</f>
        <v>Helmstedt</v>
      </c>
      <c r="C4947" s="147" t="str">
        <f>'2020_1-2-4_Download'!$N$8</f>
        <v>Irak</v>
      </c>
      <c r="D4947" s="5" t="s">
        <v>181</v>
      </c>
      <c r="E4947" s="5">
        <f t="shared" si="32"/>
        <v>-53.6</v>
      </c>
      <c r="F4947" s="5">
        <f>'2020_1-2-4_Download'!N68</f>
        <v>-53.6</v>
      </c>
    </row>
    <row r="4948" spans="1:6">
      <c r="A4948" s="5">
        <f>'2020_1-2-4_Download'!D69</f>
        <v>2011</v>
      </c>
      <c r="B4948" s="5" t="str">
        <f>'2020_1-2-4_Download'!C69</f>
        <v>Northeim</v>
      </c>
      <c r="C4948" s="147" t="str">
        <f>'2020_1-2-4_Download'!$N$8</f>
        <v>Irak</v>
      </c>
      <c r="D4948" s="5" t="s">
        <v>181</v>
      </c>
      <c r="E4948" s="5" t="str">
        <f t="shared" si="32"/>
        <v>+48,8372093023256</v>
      </c>
      <c r="F4948" s="5">
        <f>'2020_1-2-4_Download'!N69</f>
        <v>48.837209302325583</v>
      </c>
    </row>
    <row r="4949" spans="1:6">
      <c r="A4949" s="5">
        <f>'2020_1-2-4_Download'!D70</f>
        <v>2011</v>
      </c>
      <c r="B4949" s="5" t="str">
        <f>'2020_1-2-4_Download'!C70</f>
        <v>Peine</v>
      </c>
      <c r="C4949" s="147" t="str">
        <f>'2020_1-2-4_Download'!$N$8</f>
        <v>Irak</v>
      </c>
      <c r="D4949" s="5" t="s">
        <v>181</v>
      </c>
      <c r="E4949" s="5" t="str">
        <f t="shared" si="32"/>
        <v>+45,7142857142857</v>
      </c>
      <c r="F4949" s="5">
        <f>'2020_1-2-4_Download'!N70</f>
        <v>45.714285714285715</v>
      </c>
    </row>
    <row r="4950" spans="1:6">
      <c r="A4950" s="5">
        <f>'2020_1-2-4_Download'!D71</f>
        <v>2011</v>
      </c>
      <c r="B4950" s="5" t="str">
        <f>'2020_1-2-4_Download'!C71</f>
        <v>Wolfenbüttel</v>
      </c>
      <c r="C4950" s="147" t="str">
        <f>'2020_1-2-4_Download'!$N$8</f>
        <v>Irak</v>
      </c>
      <c r="D4950" s="5" t="s">
        <v>181</v>
      </c>
      <c r="E4950" s="5">
        <f t="shared" si="32"/>
        <v>-5.2631578947368425</v>
      </c>
      <c r="F4950" s="5">
        <f>'2020_1-2-4_Download'!N71</f>
        <v>-5.2631578947368425</v>
      </c>
    </row>
    <row r="4951" spans="1:6">
      <c r="A4951" s="5">
        <f>'2020_1-2-4_Download'!D72</f>
        <v>2011</v>
      </c>
      <c r="B4951" s="5" t="str">
        <f>'2020_1-2-4_Download'!C72</f>
        <v>Göttingen</v>
      </c>
      <c r="C4951" s="147" t="str">
        <f>'2020_1-2-4_Download'!$N$8</f>
        <v>Irak</v>
      </c>
      <c r="D4951" s="5" t="s">
        <v>181</v>
      </c>
      <c r="E4951" s="5">
        <f t="shared" si="32"/>
        <v>-6.88622754491018</v>
      </c>
      <c r="F4951" s="5">
        <f>'2020_1-2-4_Download'!N72</f>
        <v>-6.88622754491018</v>
      </c>
    </row>
    <row r="4952" spans="1:6">
      <c r="A4952" s="5">
        <f>'2020_1-2-4_Download'!D73</f>
        <v>2011</v>
      </c>
      <c r="B4952" s="5" t="str">
        <f>'2020_1-2-4_Download'!C73</f>
        <v>Statistische Region Braunschweig</v>
      </c>
      <c r="C4952" s="147" t="str">
        <f>'2020_1-2-4_Download'!$N$8</f>
        <v>Irak</v>
      </c>
      <c r="D4952" s="5" t="s">
        <v>181</v>
      </c>
      <c r="E4952" s="5">
        <f t="shared" si="32"/>
        <v>-7.6801266825019798</v>
      </c>
      <c r="F4952" s="5">
        <f>'2020_1-2-4_Download'!N73</f>
        <v>-7.6801266825019798</v>
      </c>
    </row>
    <row r="4953" spans="1:6">
      <c r="A4953" s="5">
        <f>'2020_1-2-4_Download'!D74</f>
        <v>2011</v>
      </c>
      <c r="B4953" s="5" t="str">
        <f>'2020_1-2-4_Download'!C74</f>
        <v>Hannover  Region</v>
      </c>
      <c r="C4953" s="147" t="str">
        <f>'2020_1-2-4_Download'!$N$8</f>
        <v>Irak</v>
      </c>
      <c r="D4953" s="5" t="s">
        <v>181</v>
      </c>
      <c r="E4953" s="5" t="str">
        <f t="shared" si="32"/>
        <v>+23,6286919831224</v>
      </c>
      <c r="F4953" s="5">
        <f>'2020_1-2-4_Download'!N74</f>
        <v>23.628691983122362</v>
      </c>
    </row>
    <row r="4954" spans="1:6">
      <c r="A4954" s="5">
        <f>'2020_1-2-4_Download'!D75</f>
        <v>2011</v>
      </c>
      <c r="B4954" s="5" t="str">
        <f>'2020_1-2-4_Download'!C75</f>
        <v>dav. Hannover  Lhst.</v>
      </c>
      <c r="C4954" s="147" t="str">
        <f>'2020_1-2-4_Download'!$N$8</f>
        <v>Irak</v>
      </c>
      <c r="D4954" s="5" t="s">
        <v>181</v>
      </c>
      <c r="E4954" s="5">
        <f t="shared" si="32"/>
        <v>-3.1610637230306073</v>
      </c>
      <c r="F4954" s="5">
        <f>'2020_1-2-4_Download'!N75</f>
        <v>-3.1610637230306073</v>
      </c>
    </row>
    <row r="4955" spans="1:6">
      <c r="A4955" s="5">
        <f>'2020_1-2-4_Download'!D76</f>
        <v>2011</v>
      </c>
      <c r="B4955" s="5" t="str">
        <f>'2020_1-2-4_Download'!C76</f>
        <v>dav. Hannover  Umland</v>
      </c>
      <c r="C4955" s="147" t="str">
        <f>'2020_1-2-4_Download'!$N$8</f>
        <v>Irak</v>
      </c>
      <c r="D4955" s="5" t="s">
        <v>181</v>
      </c>
      <c r="E4955" s="5" t="str">
        <f t="shared" si="32"/>
        <v>+110,586319218241</v>
      </c>
      <c r="F4955" s="5">
        <f>'2020_1-2-4_Download'!N76</f>
        <v>110.58631921824104</v>
      </c>
    </row>
    <row r="4956" spans="1:6">
      <c r="A4956" s="5">
        <f>'2020_1-2-4_Download'!D77</f>
        <v>2011</v>
      </c>
      <c r="B4956" s="5" t="str">
        <f>'2020_1-2-4_Download'!C77</f>
        <v>Diepholz</v>
      </c>
      <c r="C4956" s="147" t="str">
        <f>'2020_1-2-4_Download'!$N$8</f>
        <v>Irak</v>
      </c>
      <c r="D4956" s="5" t="s">
        <v>181</v>
      </c>
      <c r="E4956" s="5" t="str">
        <f t="shared" si="32"/>
        <v>+18,0851063829787</v>
      </c>
      <c r="F4956" s="5">
        <f>'2020_1-2-4_Download'!N77</f>
        <v>18.085106382978722</v>
      </c>
    </row>
    <row r="4957" spans="1:6">
      <c r="A4957" s="5">
        <f>'2020_1-2-4_Download'!D78</f>
        <v>2011</v>
      </c>
      <c r="B4957" s="5" t="str">
        <f>'2020_1-2-4_Download'!C78</f>
        <v>Hameln-Pyrmont</v>
      </c>
      <c r="C4957" s="147" t="str">
        <f>'2020_1-2-4_Download'!$N$8</f>
        <v>Irak</v>
      </c>
      <c r="D4957" s="5" t="s">
        <v>181</v>
      </c>
      <c r="E4957" s="5" t="str">
        <f t="shared" si="32"/>
        <v>+58,695652173913</v>
      </c>
      <c r="F4957" s="5">
        <f>'2020_1-2-4_Download'!N78</f>
        <v>58.695652173913047</v>
      </c>
    </row>
    <row r="4958" spans="1:6">
      <c r="A4958" s="5">
        <f>'2020_1-2-4_Download'!D79</f>
        <v>2011</v>
      </c>
      <c r="B4958" s="5" t="str">
        <f>'2020_1-2-4_Download'!C79</f>
        <v>Hildesheim</v>
      </c>
      <c r="C4958" s="147" t="str">
        <f>'2020_1-2-4_Download'!$N$8</f>
        <v>Irak</v>
      </c>
      <c r="D4958" s="5" t="s">
        <v>181</v>
      </c>
      <c r="E4958" s="5" t="str">
        <f t="shared" si="32"/>
        <v>+77,6744186046512</v>
      </c>
      <c r="F4958" s="5">
        <f>'2020_1-2-4_Download'!N79</f>
        <v>77.674418604651166</v>
      </c>
    </row>
    <row r="4959" spans="1:6">
      <c r="A4959" s="5">
        <f>'2020_1-2-4_Download'!D80</f>
        <v>2011</v>
      </c>
      <c r="B4959" s="5" t="str">
        <f>'2020_1-2-4_Download'!C80</f>
        <v>Holzminden</v>
      </c>
      <c r="C4959" s="147" t="str">
        <f>'2020_1-2-4_Download'!$N$8</f>
        <v>Irak</v>
      </c>
      <c r="D4959" s="5" t="s">
        <v>181</v>
      </c>
      <c r="E4959" s="5">
        <f t="shared" si="32"/>
        <v>-7.6923076923076925</v>
      </c>
      <c r="F4959" s="5">
        <f>'2020_1-2-4_Download'!N80</f>
        <v>-7.6923076923076925</v>
      </c>
    </row>
    <row r="4960" spans="1:6">
      <c r="A4960" s="5">
        <f>'2020_1-2-4_Download'!D81</f>
        <v>2011</v>
      </c>
      <c r="B4960" s="5" t="str">
        <f>'2020_1-2-4_Download'!C81</f>
        <v>Nienburg (Weser)</v>
      </c>
      <c r="C4960" s="147" t="str">
        <f>'2020_1-2-4_Download'!$N$8</f>
        <v>Irak</v>
      </c>
      <c r="D4960" s="5" t="s">
        <v>181</v>
      </c>
      <c r="E4960" s="5" t="str">
        <f t="shared" si="32"/>
        <v>+115,51724137931</v>
      </c>
      <c r="F4960" s="5">
        <f>'2020_1-2-4_Download'!N81</f>
        <v>115.51724137931035</v>
      </c>
    </row>
    <row r="4961" spans="1:6">
      <c r="A4961" s="5">
        <f>'2020_1-2-4_Download'!D82</f>
        <v>2011</v>
      </c>
      <c r="B4961" s="5" t="str">
        <f>'2020_1-2-4_Download'!C82</f>
        <v>Schaumburg</v>
      </c>
      <c r="C4961" s="147" t="str">
        <f>'2020_1-2-4_Download'!$N$8</f>
        <v>Irak</v>
      </c>
      <c r="D4961" s="5" t="s">
        <v>181</v>
      </c>
      <c r="E4961" s="5">
        <f t="shared" si="32"/>
        <v>-16.551724137931036</v>
      </c>
      <c r="F4961" s="5">
        <f>'2020_1-2-4_Download'!N82</f>
        <v>-16.551724137931036</v>
      </c>
    </row>
    <row r="4962" spans="1:6">
      <c r="A4962" s="5">
        <f>'2020_1-2-4_Download'!D83</f>
        <v>2011</v>
      </c>
      <c r="B4962" s="5" t="str">
        <f>'2020_1-2-4_Download'!C83</f>
        <v>Statistische Region Hannover</v>
      </c>
      <c r="C4962" s="147" t="str">
        <f>'2020_1-2-4_Download'!$N$8</f>
        <v>Irak</v>
      </c>
      <c r="D4962" s="5" t="s">
        <v>181</v>
      </c>
      <c r="E4962" s="5" t="str">
        <f t="shared" si="32"/>
        <v>+27,3442416614223</v>
      </c>
      <c r="F4962" s="5">
        <f>'2020_1-2-4_Download'!N83</f>
        <v>27.344241661422277</v>
      </c>
    </row>
    <row r="4963" spans="1:6">
      <c r="A4963" s="5">
        <f>'2020_1-2-4_Download'!D84</f>
        <v>2011</v>
      </c>
      <c r="B4963" s="5" t="str">
        <f>'2020_1-2-4_Download'!C84</f>
        <v>Celle</v>
      </c>
      <c r="C4963" s="147" t="str">
        <f>'2020_1-2-4_Download'!$N$8</f>
        <v>Irak</v>
      </c>
      <c r="D4963" s="5" t="s">
        <v>181</v>
      </c>
      <c r="E4963" s="5" t="str">
        <f t="shared" si="32"/>
        <v>+69,3333333333333</v>
      </c>
      <c r="F4963" s="5">
        <f>'2020_1-2-4_Download'!N84</f>
        <v>69.333333333333329</v>
      </c>
    </row>
    <row r="4964" spans="1:6">
      <c r="A4964" s="5">
        <f>'2020_1-2-4_Download'!D85</f>
        <v>2011</v>
      </c>
      <c r="B4964" s="5" t="str">
        <f>'2020_1-2-4_Download'!C85</f>
        <v>Cuxhaven</v>
      </c>
      <c r="C4964" s="147" t="str">
        <f>'2020_1-2-4_Download'!$N$8</f>
        <v>Irak</v>
      </c>
      <c r="D4964" s="5" t="s">
        <v>181</v>
      </c>
      <c r="E4964" s="5">
        <f t="shared" si="32"/>
        <v>-11.39240506329114</v>
      </c>
      <c r="F4964" s="5">
        <f>'2020_1-2-4_Download'!N85</f>
        <v>-11.39240506329114</v>
      </c>
    </row>
    <row r="4965" spans="1:6">
      <c r="A4965" s="5">
        <f>'2020_1-2-4_Download'!D86</f>
        <v>2011</v>
      </c>
      <c r="B4965" s="5" t="str">
        <f>'2020_1-2-4_Download'!C86</f>
        <v>Harburg</v>
      </c>
      <c r="C4965" s="147" t="str">
        <f>'2020_1-2-4_Download'!$N$8</f>
        <v>Irak</v>
      </c>
      <c r="D4965" s="5" t="s">
        <v>181</v>
      </c>
      <c r="E4965" s="5">
        <f t="shared" si="32"/>
        <v>-18.96551724137931</v>
      </c>
      <c r="F4965" s="5">
        <f>'2020_1-2-4_Download'!N86</f>
        <v>-18.96551724137931</v>
      </c>
    </row>
    <row r="4966" spans="1:6">
      <c r="A4966" s="5">
        <f>'2020_1-2-4_Download'!D87</f>
        <v>2011</v>
      </c>
      <c r="B4966" s="5" t="str">
        <f>'2020_1-2-4_Download'!C87</f>
        <v>Lüchow-Dannenberg</v>
      </c>
      <c r="C4966" s="147" t="str">
        <f>'2020_1-2-4_Download'!$N$8</f>
        <v>Irak</v>
      </c>
      <c r="D4966" s="5" t="s">
        <v>181</v>
      </c>
      <c r="E4966" s="5">
        <f t="shared" si="32"/>
        <v>0</v>
      </c>
      <c r="F4966" s="5">
        <f>'2020_1-2-4_Download'!N87</f>
        <v>0</v>
      </c>
    </row>
    <row r="4967" spans="1:6">
      <c r="A4967" s="5">
        <f>'2020_1-2-4_Download'!D88</f>
        <v>2011</v>
      </c>
      <c r="B4967" s="5" t="str">
        <f>'2020_1-2-4_Download'!C88</f>
        <v>Lüneburg</v>
      </c>
      <c r="C4967" s="147" t="str">
        <f>'2020_1-2-4_Download'!$N$8</f>
        <v>Irak</v>
      </c>
      <c r="D4967" s="5" t="s">
        <v>181</v>
      </c>
      <c r="E4967" s="5">
        <f t="shared" si="32"/>
        <v>-18.471337579617835</v>
      </c>
      <c r="F4967" s="5">
        <f>'2020_1-2-4_Download'!N88</f>
        <v>-18.471337579617835</v>
      </c>
    </row>
    <row r="4968" spans="1:6">
      <c r="A4968" s="5">
        <f>'2020_1-2-4_Download'!D89</f>
        <v>2011</v>
      </c>
      <c r="B4968" s="5" t="str">
        <f>'2020_1-2-4_Download'!C89</f>
        <v>Osterholz</v>
      </c>
      <c r="C4968" s="147" t="str">
        <f>'2020_1-2-4_Download'!$N$8</f>
        <v>Irak</v>
      </c>
      <c r="D4968" s="5" t="s">
        <v>181</v>
      </c>
      <c r="E4968" s="5">
        <f t="shared" si="32"/>
        <v>-40</v>
      </c>
      <c r="F4968" s="5">
        <f>'2020_1-2-4_Download'!N89</f>
        <v>-40</v>
      </c>
    </row>
    <row r="4969" spans="1:6">
      <c r="A4969" s="5">
        <f>'2020_1-2-4_Download'!D90</f>
        <v>2011</v>
      </c>
      <c r="B4969" s="5" t="str">
        <f>'2020_1-2-4_Download'!C90</f>
        <v>Rotenburg (Wümme)</v>
      </c>
      <c r="C4969" s="147" t="str">
        <f>'2020_1-2-4_Download'!$N$8</f>
        <v>Irak</v>
      </c>
      <c r="D4969" s="5" t="s">
        <v>181</v>
      </c>
      <c r="E4969" s="5">
        <f t="shared" si="32"/>
        <v>-28.333333333333332</v>
      </c>
      <c r="F4969" s="5">
        <f>'2020_1-2-4_Download'!N90</f>
        <v>-28.333333333333332</v>
      </c>
    </row>
    <row r="4970" spans="1:6">
      <c r="A4970" s="5">
        <f>'2020_1-2-4_Download'!D91</f>
        <v>2011</v>
      </c>
      <c r="B4970" s="5" t="str">
        <f>'2020_1-2-4_Download'!C91</f>
        <v>Heidekreis</v>
      </c>
      <c r="C4970" s="147" t="str">
        <f>'2020_1-2-4_Download'!$N$8</f>
        <v>Irak</v>
      </c>
      <c r="D4970" s="5" t="s">
        <v>181</v>
      </c>
      <c r="E4970" s="5" t="str">
        <f t="shared" si="32"/>
        <v>+7,2289156626506</v>
      </c>
      <c r="F4970" s="5">
        <f>'2020_1-2-4_Download'!N91</f>
        <v>7.2289156626506026</v>
      </c>
    </row>
    <row r="4971" spans="1:6">
      <c r="A4971" s="5">
        <f>'2020_1-2-4_Download'!D92</f>
        <v>2011</v>
      </c>
      <c r="B4971" s="5" t="str">
        <f>'2020_1-2-4_Download'!C92</f>
        <v>Stade</v>
      </c>
      <c r="C4971" s="147" t="str">
        <f>'2020_1-2-4_Download'!$N$8</f>
        <v>Irak</v>
      </c>
      <c r="D4971" s="5" t="s">
        <v>181</v>
      </c>
      <c r="E4971" s="5">
        <f t="shared" si="32"/>
        <v>-46.551724137931032</v>
      </c>
      <c r="F4971" s="5">
        <f>'2020_1-2-4_Download'!N92</f>
        <v>-46.551724137931032</v>
      </c>
    </row>
    <row r="4972" spans="1:6">
      <c r="A4972" s="5">
        <f>'2020_1-2-4_Download'!D93</f>
        <v>2011</v>
      </c>
      <c r="B4972" s="5" t="str">
        <f>'2020_1-2-4_Download'!C93</f>
        <v>Uelzen</v>
      </c>
      <c r="C4972" s="147" t="str">
        <f>'2020_1-2-4_Download'!$N$8</f>
        <v>Irak</v>
      </c>
      <c r="D4972" s="5" t="s">
        <v>181</v>
      </c>
      <c r="E4972" s="5">
        <f t="shared" si="32"/>
        <v>-55.73770491803279</v>
      </c>
      <c r="F4972" s="5">
        <f>'2020_1-2-4_Download'!N93</f>
        <v>-55.73770491803279</v>
      </c>
    </row>
    <row r="4973" spans="1:6">
      <c r="A4973" s="5">
        <f>'2020_1-2-4_Download'!D94</f>
        <v>2011</v>
      </c>
      <c r="B4973" s="5" t="str">
        <f>'2020_1-2-4_Download'!C94</f>
        <v>Verden</v>
      </c>
      <c r="C4973" s="147" t="str">
        <f>'2020_1-2-4_Download'!$N$8</f>
        <v>Irak</v>
      </c>
      <c r="D4973" s="5" t="s">
        <v>181</v>
      </c>
      <c r="E4973" s="5" t="str">
        <f t="shared" si="32"/>
        <v>+28,8288288288288</v>
      </c>
      <c r="F4973" s="5">
        <f>'2020_1-2-4_Download'!N94</f>
        <v>28.828828828828829</v>
      </c>
    </row>
    <row r="4974" spans="1:6">
      <c r="A4974" s="5">
        <f>'2020_1-2-4_Download'!D95</f>
        <v>2011</v>
      </c>
      <c r="B4974" s="5" t="str">
        <f>'2020_1-2-4_Download'!C95</f>
        <v>Statistische Region Lüneburg</v>
      </c>
      <c r="C4974" s="147" t="str">
        <f>'2020_1-2-4_Download'!$N$8</f>
        <v>Irak</v>
      </c>
      <c r="D4974" s="5" t="s">
        <v>181</v>
      </c>
      <c r="E4974" s="5">
        <f t="shared" si="32"/>
        <v>-2.8540065861690449</v>
      </c>
      <c r="F4974" s="5">
        <f>'2020_1-2-4_Download'!N95</f>
        <v>-2.8540065861690449</v>
      </c>
    </row>
    <row r="4975" spans="1:6">
      <c r="A4975" s="5">
        <f>'2020_1-2-4_Download'!D96</f>
        <v>2011</v>
      </c>
      <c r="B4975" s="5" t="str">
        <f>'2020_1-2-4_Download'!C96</f>
        <v>Delmenhorst  Stadt</v>
      </c>
      <c r="C4975" s="147" t="str">
        <f>'2020_1-2-4_Download'!$N$8</f>
        <v>Irak</v>
      </c>
      <c r="D4975" s="5" t="s">
        <v>181</v>
      </c>
      <c r="E4975" s="5" t="str">
        <f t="shared" ref="E4975:E5038" si="33">IF(F4975&gt;0,"+"&amp;F4975,F4975)</f>
        <v>+120</v>
      </c>
      <c r="F4975" s="5">
        <f>'2020_1-2-4_Download'!N96</f>
        <v>120</v>
      </c>
    </row>
    <row r="4976" spans="1:6">
      <c r="A4976" s="5">
        <f>'2020_1-2-4_Download'!D97</f>
        <v>2011</v>
      </c>
      <c r="B4976" s="5" t="str">
        <f>'2020_1-2-4_Download'!C97</f>
        <v>Emden  Stadt</v>
      </c>
      <c r="C4976" s="147" t="str">
        <f>'2020_1-2-4_Download'!$N$8</f>
        <v>Irak</v>
      </c>
      <c r="D4976" s="5" t="s">
        <v>181</v>
      </c>
      <c r="E4976" s="5" t="str">
        <f t="shared" si="33"/>
        <v>+25,9259259259259</v>
      </c>
      <c r="F4976" s="5">
        <f>'2020_1-2-4_Download'!N97</f>
        <v>25.925925925925927</v>
      </c>
    </row>
    <row r="4977" spans="1:6">
      <c r="A4977" s="5">
        <f>'2020_1-2-4_Download'!D98</f>
        <v>2011</v>
      </c>
      <c r="B4977" s="5" t="str">
        <f>'2020_1-2-4_Download'!C98</f>
        <v>Oldenburg(Oldb)  Stadt</v>
      </c>
      <c r="C4977" s="147" t="str">
        <f>'2020_1-2-4_Download'!$N$8</f>
        <v>Irak</v>
      </c>
      <c r="D4977" s="5" t="s">
        <v>181</v>
      </c>
      <c r="E4977" s="5" t="str">
        <f t="shared" si="33"/>
        <v>+98,6516853932584</v>
      </c>
      <c r="F4977" s="5">
        <f>'2020_1-2-4_Download'!N98</f>
        <v>98.651685393258433</v>
      </c>
    </row>
    <row r="4978" spans="1:6">
      <c r="A4978" s="5">
        <f>'2020_1-2-4_Download'!D99</f>
        <v>2011</v>
      </c>
      <c r="B4978" s="5" t="str">
        <f>'2020_1-2-4_Download'!C99</f>
        <v>Osnabrück  Stadt</v>
      </c>
      <c r="C4978" s="147" t="str">
        <f>'2020_1-2-4_Download'!$N$8</f>
        <v>Irak</v>
      </c>
      <c r="D4978" s="5" t="s">
        <v>181</v>
      </c>
      <c r="E4978" s="5" t="str">
        <f t="shared" si="33"/>
        <v>+102,439024390244</v>
      </c>
      <c r="F4978" s="5">
        <f>'2020_1-2-4_Download'!N99</f>
        <v>102.4390243902439</v>
      </c>
    </row>
    <row r="4979" spans="1:6">
      <c r="A4979" s="5">
        <f>'2020_1-2-4_Download'!D100</f>
        <v>2011</v>
      </c>
      <c r="B4979" s="5" t="str">
        <f>'2020_1-2-4_Download'!C100</f>
        <v>Wilhelmshaven  Stadt</v>
      </c>
      <c r="C4979" s="147" t="str">
        <f>'2020_1-2-4_Download'!$N$8</f>
        <v>Irak</v>
      </c>
      <c r="D4979" s="5" t="s">
        <v>181</v>
      </c>
      <c r="E4979" s="5" t="str">
        <f t="shared" si="33"/>
        <v>+27,6595744680851</v>
      </c>
      <c r="F4979" s="5">
        <f>'2020_1-2-4_Download'!N100</f>
        <v>27.659574468085108</v>
      </c>
    </row>
    <row r="4980" spans="1:6">
      <c r="A4980" s="5">
        <f>'2020_1-2-4_Download'!D101</f>
        <v>2011</v>
      </c>
      <c r="B4980" s="5" t="str">
        <f>'2020_1-2-4_Download'!C101</f>
        <v>Ammerland</v>
      </c>
      <c r="C4980" s="147" t="str">
        <f>'2020_1-2-4_Download'!$N$8</f>
        <v>Irak</v>
      </c>
      <c r="D4980" s="5" t="s">
        <v>181</v>
      </c>
      <c r="E4980" s="5">
        <f t="shared" si="33"/>
        <v>-3.2608695652173911</v>
      </c>
      <c r="F4980" s="5">
        <f>'2020_1-2-4_Download'!N101</f>
        <v>-3.2608695652173911</v>
      </c>
    </row>
    <row r="4981" spans="1:6">
      <c r="A4981" s="5">
        <f>'2020_1-2-4_Download'!D102</f>
        <v>2011</v>
      </c>
      <c r="B4981" s="5" t="str">
        <f>'2020_1-2-4_Download'!C102</f>
        <v>Aurich</v>
      </c>
      <c r="C4981" s="147" t="str">
        <f>'2020_1-2-4_Download'!$N$8</f>
        <v>Irak</v>
      </c>
      <c r="D4981" s="5" t="s">
        <v>181</v>
      </c>
      <c r="E4981" s="5">
        <f t="shared" si="33"/>
        <v>-36.144578313253014</v>
      </c>
      <c r="F4981" s="5">
        <f>'2020_1-2-4_Download'!N102</f>
        <v>-36.144578313253014</v>
      </c>
    </row>
    <row r="4982" spans="1:6">
      <c r="A4982" s="5">
        <f>'2020_1-2-4_Download'!D103</f>
        <v>2011</v>
      </c>
      <c r="B4982" s="5" t="str">
        <f>'2020_1-2-4_Download'!C103</f>
        <v>Cloppenburg</v>
      </c>
      <c r="C4982" s="147" t="str">
        <f>'2020_1-2-4_Download'!$N$8</f>
        <v>Irak</v>
      </c>
      <c r="D4982" s="5" t="s">
        <v>181</v>
      </c>
      <c r="E4982" s="5" t="str">
        <f t="shared" si="33"/>
        <v>+183,892617449664</v>
      </c>
      <c r="F4982" s="5">
        <f>'2020_1-2-4_Download'!N103</f>
        <v>183.89261744966444</v>
      </c>
    </row>
    <row r="4983" spans="1:6">
      <c r="A4983" s="5">
        <f>'2020_1-2-4_Download'!D104</f>
        <v>2011</v>
      </c>
      <c r="B4983" s="5" t="str">
        <f>'2020_1-2-4_Download'!C104</f>
        <v>Emsland</v>
      </c>
      <c r="C4983" s="147" t="str">
        <f>'2020_1-2-4_Download'!$N$8</f>
        <v>Irak</v>
      </c>
      <c r="D4983" s="5" t="s">
        <v>181</v>
      </c>
      <c r="E4983" s="5">
        <f t="shared" si="33"/>
        <v>-29.29936305732484</v>
      </c>
      <c r="F4983" s="5">
        <f>'2020_1-2-4_Download'!N104</f>
        <v>-29.29936305732484</v>
      </c>
    </row>
    <row r="4984" spans="1:6">
      <c r="A4984" s="5">
        <f>'2020_1-2-4_Download'!D105</f>
        <v>2011</v>
      </c>
      <c r="B4984" s="5" t="str">
        <f>'2020_1-2-4_Download'!C105</f>
        <v>Friesland</v>
      </c>
      <c r="C4984" s="147" t="str">
        <f>'2020_1-2-4_Download'!$N$8</f>
        <v>Irak</v>
      </c>
      <c r="D4984" s="5" t="s">
        <v>181</v>
      </c>
      <c r="E4984" s="5">
        <f t="shared" si="33"/>
        <v>-11.111111111111111</v>
      </c>
      <c r="F4984" s="5">
        <f>'2020_1-2-4_Download'!N105</f>
        <v>-11.111111111111111</v>
      </c>
    </row>
    <row r="4985" spans="1:6">
      <c r="A4985" s="5">
        <f>'2020_1-2-4_Download'!D106</f>
        <v>2011</v>
      </c>
      <c r="B4985" s="5" t="str">
        <f>'2020_1-2-4_Download'!C106</f>
        <v>Grafschaft Bentheim</v>
      </c>
      <c r="C4985" s="147" t="str">
        <f>'2020_1-2-4_Download'!$N$8</f>
        <v>Irak</v>
      </c>
      <c r="D4985" s="5" t="s">
        <v>181</v>
      </c>
      <c r="E4985" s="5">
        <f t="shared" si="33"/>
        <v>-33.571428571428569</v>
      </c>
      <c r="F4985" s="5">
        <f>'2020_1-2-4_Download'!N106</f>
        <v>-33.571428571428569</v>
      </c>
    </row>
    <row r="4986" spans="1:6">
      <c r="A4986" s="5">
        <f>'2020_1-2-4_Download'!D107</f>
        <v>2011</v>
      </c>
      <c r="B4986" s="5" t="str">
        <f>'2020_1-2-4_Download'!C107</f>
        <v>Leer</v>
      </c>
      <c r="C4986" s="147" t="str">
        <f>'2020_1-2-4_Download'!$N$8</f>
        <v>Irak</v>
      </c>
      <c r="D4986" s="5" t="s">
        <v>181</v>
      </c>
      <c r="E4986" s="5">
        <f t="shared" si="33"/>
        <v>-8.1632653061224492</v>
      </c>
      <c r="F4986" s="5">
        <f>'2020_1-2-4_Download'!N107</f>
        <v>-8.1632653061224492</v>
      </c>
    </row>
    <row r="4987" spans="1:6">
      <c r="A4987" s="5">
        <f>'2020_1-2-4_Download'!D108</f>
        <v>2011</v>
      </c>
      <c r="B4987" s="5" t="str">
        <f>'2020_1-2-4_Download'!C108</f>
        <v>Oldenburg</v>
      </c>
      <c r="C4987" s="147" t="str">
        <f>'2020_1-2-4_Download'!$N$8</f>
        <v>Irak</v>
      </c>
      <c r="D4987" s="5" t="s">
        <v>181</v>
      </c>
      <c r="E4987" s="5" t="str">
        <f t="shared" si="33"/>
        <v>+158,928571428571</v>
      </c>
      <c r="F4987" s="5">
        <f>'2020_1-2-4_Download'!N108</f>
        <v>158.92857142857142</v>
      </c>
    </row>
    <row r="4988" spans="1:6">
      <c r="A4988" s="5">
        <f>'2020_1-2-4_Download'!D109</f>
        <v>2011</v>
      </c>
      <c r="B4988" s="5" t="str">
        <f>'2020_1-2-4_Download'!C109</f>
        <v>Osnabrück</v>
      </c>
      <c r="C4988" s="147" t="str">
        <f>'2020_1-2-4_Download'!$N$8</f>
        <v>Irak</v>
      </c>
      <c r="D4988" s="5" t="s">
        <v>181</v>
      </c>
      <c r="E4988" s="5">
        <f t="shared" si="33"/>
        <v>-16.574585635359117</v>
      </c>
      <c r="F4988" s="5">
        <f>'2020_1-2-4_Download'!N109</f>
        <v>-16.574585635359117</v>
      </c>
    </row>
    <row r="4989" spans="1:6">
      <c r="A4989" s="5">
        <f>'2020_1-2-4_Download'!D110</f>
        <v>2011</v>
      </c>
      <c r="B4989" s="5" t="str">
        <f>'2020_1-2-4_Download'!C110</f>
        <v>Vechta</v>
      </c>
      <c r="C4989" s="147" t="str">
        <f>'2020_1-2-4_Download'!$N$8</f>
        <v>Irak</v>
      </c>
      <c r="D4989" s="5" t="s">
        <v>181</v>
      </c>
      <c r="E4989" s="5" t="str">
        <f t="shared" si="33"/>
        <v>+60</v>
      </c>
      <c r="F4989" s="5">
        <f>'2020_1-2-4_Download'!N110</f>
        <v>60</v>
      </c>
    </row>
    <row r="4990" spans="1:6">
      <c r="A4990" s="5">
        <f>'2020_1-2-4_Download'!D111</f>
        <v>2011</v>
      </c>
      <c r="B4990" s="5" t="str">
        <f>'2020_1-2-4_Download'!C111</f>
        <v>Wesermarsch</v>
      </c>
      <c r="C4990" s="147" t="str">
        <f>'2020_1-2-4_Download'!$N$8</f>
        <v>Irak</v>
      </c>
      <c r="D4990" s="5" t="s">
        <v>181</v>
      </c>
      <c r="E4990" s="5">
        <f t="shared" si="33"/>
        <v>-24.675324675324674</v>
      </c>
      <c r="F4990" s="5">
        <f>'2020_1-2-4_Download'!N111</f>
        <v>-24.675324675324674</v>
      </c>
    </row>
    <row r="4991" spans="1:6">
      <c r="A4991" s="5">
        <f>'2020_1-2-4_Download'!D112</f>
        <v>2011</v>
      </c>
      <c r="B4991" s="5" t="str">
        <f>'2020_1-2-4_Download'!C112</f>
        <v>Wittmund</v>
      </c>
      <c r="C4991" s="147" t="str">
        <f>'2020_1-2-4_Download'!$N$8</f>
        <v>Irak</v>
      </c>
      <c r="D4991" s="5" t="s">
        <v>181</v>
      </c>
      <c r="E4991" s="5">
        <f t="shared" si="33"/>
        <v>-30.76923076923077</v>
      </c>
      <c r="F4991" s="5">
        <f>'2020_1-2-4_Download'!N112</f>
        <v>-30.76923076923077</v>
      </c>
    </row>
    <row r="4992" spans="1:6">
      <c r="A4992" s="5">
        <f>'2020_1-2-4_Download'!D113</f>
        <v>2011</v>
      </c>
      <c r="B4992" s="5" t="str">
        <f>'2020_1-2-4_Download'!C113</f>
        <v>Statistische Region Weser-Ems</v>
      </c>
      <c r="C4992" s="147" t="str">
        <f>'2020_1-2-4_Download'!$N$8</f>
        <v>Irak</v>
      </c>
      <c r="D4992" s="5" t="s">
        <v>181</v>
      </c>
      <c r="E4992" s="5" t="str">
        <f t="shared" si="33"/>
        <v>+54,0076335877863</v>
      </c>
      <c r="F4992" s="5">
        <f>'2020_1-2-4_Download'!N113</f>
        <v>54.007633587786259</v>
      </c>
    </row>
    <row r="4993" spans="1:6">
      <c r="A4993" s="5">
        <f>'2020_1-2-4_Download'!D114</f>
        <v>2011</v>
      </c>
      <c r="B4993" s="5" t="str">
        <f>'2020_1-2-4_Download'!C114</f>
        <v>Niedersachsen</v>
      </c>
      <c r="C4993" s="147" t="str">
        <f>'2020_1-2-4_Download'!$N$8</f>
        <v>Irak</v>
      </c>
      <c r="D4993" s="5" t="s">
        <v>181</v>
      </c>
      <c r="E4993" s="5" t="str">
        <f t="shared" si="33"/>
        <v>+25,2148227712137</v>
      </c>
      <c r="F4993" s="5">
        <f>'2020_1-2-4_Download'!N114</f>
        <v>25.214822771213747</v>
      </c>
    </row>
    <row r="4994" spans="1:6">
      <c r="A4994" s="5">
        <f>'2020_1-2-4_Download'!D115</f>
        <v>2012</v>
      </c>
      <c r="B4994" s="5" t="str">
        <f>'2020_1-2-4_Download'!C115</f>
        <v>Braunschweig  Stadt</v>
      </c>
      <c r="C4994" s="147" t="str">
        <f>'2020_1-2-4_Download'!$N$8</f>
        <v>Irak</v>
      </c>
      <c r="D4994" s="5" t="s">
        <v>181</v>
      </c>
      <c r="E4994" s="5">
        <f t="shared" si="33"/>
        <v>-22.641509433962263</v>
      </c>
      <c r="F4994" s="5">
        <f>'2020_1-2-4_Download'!N115</f>
        <v>-22.641509433962263</v>
      </c>
    </row>
    <row r="4995" spans="1:6">
      <c r="A4995" s="5">
        <f>'2020_1-2-4_Download'!D116</f>
        <v>2012</v>
      </c>
      <c r="B4995" s="5" t="str">
        <f>'2020_1-2-4_Download'!C116</f>
        <v>Salzgitter  Stadt</v>
      </c>
      <c r="C4995" s="147" t="str">
        <f>'2020_1-2-4_Download'!$N$8</f>
        <v>Irak</v>
      </c>
      <c r="D4995" s="5" t="s">
        <v>181</v>
      </c>
      <c r="E4995" s="5">
        <f t="shared" si="33"/>
        <v>-29.126213592233011</v>
      </c>
      <c r="F4995" s="5">
        <f>'2020_1-2-4_Download'!N116</f>
        <v>-29.126213592233011</v>
      </c>
    </row>
    <row r="4996" spans="1:6">
      <c r="A4996" s="5">
        <f>'2020_1-2-4_Download'!D117</f>
        <v>2012</v>
      </c>
      <c r="B4996" s="5" t="str">
        <f>'2020_1-2-4_Download'!C117</f>
        <v>Wolfsburg  Stadt</v>
      </c>
      <c r="C4996" s="147" t="str">
        <f>'2020_1-2-4_Download'!$N$8</f>
        <v>Irak</v>
      </c>
      <c r="D4996" s="5" t="s">
        <v>181</v>
      </c>
      <c r="E4996" s="5" t="str">
        <f t="shared" si="33"/>
        <v>+5,52486187845304</v>
      </c>
      <c r="F4996" s="5">
        <f>'2020_1-2-4_Download'!N117</f>
        <v>5.5248618784530388</v>
      </c>
    </row>
    <row r="4997" spans="1:6">
      <c r="A4997" s="5">
        <f>'2020_1-2-4_Download'!D118</f>
        <v>2012</v>
      </c>
      <c r="B4997" s="5" t="str">
        <f>'2020_1-2-4_Download'!C118</f>
        <v>Gifhorn</v>
      </c>
      <c r="C4997" s="147" t="str">
        <f>'2020_1-2-4_Download'!$N$8</f>
        <v>Irak</v>
      </c>
      <c r="D4997" s="5" t="s">
        <v>181</v>
      </c>
      <c r="E4997" s="5">
        <f t="shared" si="33"/>
        <v>-7</v>
      </c>
      <c r="F4997" s="5">
        <f>'2020_1-2-4_Download'!N118</f>
        <v>-7</v>
      </c>
    </row>
    <row r="4998" spans="1:6">
      <c r="A4998" s="5">
        <f>'2020_1-2-4_Download'!D119</f>
        <v>2012</v>
      </c>
      <c r="B4998" s="5" t="str">
        <f>'2020_1-2-4_Download'!C119</f>
        <v>Goslar</v>
      </c>
      <c r="C4998" s="147" t="str">
        <f>'2020_1-2-4_Download'!$N$8</f>
        <v>Irak</v>
      </c>
      <c r="D4998" s="5" t="s">
        <v>181</v>
      </c>
      <c r="E4998" s="5">
        <f t="shared" si="33"/>
        <v>-10.526315789473685</v>
      </c>
      <c r="F4998" s="5">
        <f>'2020_1-2-4_Download'!N119</f>
        <v>-10.526315789473685</v>
      </c>
    </row>
    <row r="4999" spans="1:6">
      <c r="A4999" s="5">
        <f>'2020_1-2-4_Download'!D120</f>
        <v>2012</v>
      </c>
      <c r="B4999" s="5" t="str">
        <f>'2020_1-2-4_Download'!C120</f>
        <v>Helmstedt</v>
      </c>
      <c r="C4999" s="147" t="str">
        <f>'2020_1-2-4_Download'!$N$8</f>
        <v>Irak</v>
      </c>
      <c r="D4999" s="5" t="s">
        <v>181</v>
      </c>
      <c r="E4999" s="5">
        <f t="shared" si="33"/>
        <v>-52.8</v>
      </c>
      <c r="F4999" s="5">
        <f>'2020_1-2-4_Download'!N120</f>
        <v>-52.8</v>
      </c>
    </row>
    <row r="5000" spans="1:6">
      <c r="A5000" s="5">
        <f>'2020_1-2-4_Download'!D121</f>
        <v>2012</v>
      </c>
      <c r="B5000" s="5" t="str">
        <f>'2020_1-2-4_Download'!C121</f>
        <v>Northeim</v>
      </c>
      <c r="C5000" s="147" t="str">
        <f>'2020_1-2-4_Download'!$N$8</f>
        <v>Irak</v>
      </c>
      <c r="D5000" s="5" t="s">
        <v>181</v>
      </c>
      <c r="E5000" s="5" t="str">
        <f t="shared" si="33"/>
        <v>+81,3953488372093</v>
      </c>
      <c r="F5000" s="5">
        <f>'2020_1-2-4_Download'!N121</f>
        <v>81.395348837209298</v>
      </c>
    </row>
    <row r="5001" spans="1:6">
      <c r="A5001" s="5">
        <f>'2020_1-2-4_Download'!D122</f>
        <v>2012</v>
      </c>
      <c r="B5001" s="5" t="str">
        <f>'2020_1-2-4_Download'!C122</f>
        <v>Peine</v>
      </c>
      <c r="C5001" s="147" t="str">
        <f>'2020_1-2-4_Download'!$N$8</f>
        <v>Irak</v>
      </c>
      <c r="D5001" s="5" t="s">
        <v>181</v>
      </c>
      <c r="E5001" s="5" t="str">
        <f t="shared" si="33"/>
        <v>+54,2857142857143</v>
      </c>
      <c r="F5001" s="5">
        <f>'2020_1-2-4_Download'!N122</f>
        <v>54.285714285714285</v>
      </c>
    </row>
    <row r="5002" spans="1:6">
      <c r="A5002" s="5">
        <f>'2020_1-2-4_Download'!D123</f>
        <v>2012</v>
      </c>
      <c r="B5002" s="5" t="str">
        <f>'2020_1-2-4_Download'!C123</f>
        <v>Wolfenbüttel</v>
      </c>
      <c r="C5002" s="147" t="str">
        <f>'2020_1-2-4_Download'!$N$8</f>
        <v>Irak</v>
      </c>
      <c r="D5002" s="5" t="s">
        <v>181</v>
      </c>
      <c r="E5002" s="5">
        <f t="shared" si="33"/>
        <v>-15.789473684210526</v>
      </c>
      <c r="F5002" s="5">
        <f>'2020_1-2-4_Download'!N123</f>
        <v>-15.789473684210526</v>
      </c>
    </row>
    <row r="5003" spans="1:6">
      <c r="A5003" s="5">
        <f>'2020_1-2-4_Download'!D124</f>
        <v>2012</v>
      </c>
      <c r="B5003" s="5" t="str">
        <f>'2020_1-2-4_Download'!C124</f>
        <v>Göttingen</v>
      </c>
      <c r="C5003" s="147" t="str">
        <f>'2020_1-2-4_Download'!$N$8</f>
        <v>Irak</v>
      </c>
      <c r="D5003" s="5" t="s">
        <v>181</v>
      </c>
      <c r="E5003" s="5">
        <f t="shared" si="33"/>
        <v>-11.976047904191617</v>
      </c>
      <c r="F5003" s="5">
        <f>'2020_1-2-4_Download'!N124</f>
        <v>-11.976047904191617</v>
      </c>
    </row>
    <row r="5004" spans="1:6">
      <c r="A5004" s="5">
        <f>'2020_1-2-4_Download'!D125</f>
        <v>2012</v>
      </c>
      <c r="B5004" s="5" t="str">
        <f>'2020_1-2-4_Download'!C125</f>
        <v>Statistische Region Braunschweig</v>
      </c>
      <c r="C5004" s="147" t="str">
        <f>'2020_1-2-4_Download'!$N$8</f>
        <v>Irak</v>
      </c>
      <c r="D5004" s="5" t="s">
        <v>181</v>
      </c>
      <c r="E5004" s="5">
        <f t="shared" si="33"/>
        <v>-9.5803642121931905</v>
      </c>
      <c r="F5004" s="5">
        <f>'2020_1-2-4_Download'!N125</f>
        <v>-9.5803642121931905</v>
      </c>
    </row>
    <row r="5005" spans="1:6">
      <c r="A5005" s="5">
        <f>'2020_1-2-4_Download'!D126</f>
        <v>2012</v>
      </c>
      <c r="B5005" s="5" t="str">
        <f>'2020_1-2-4_Download'!C126</f>
        <v>Hannover  Region</v>
      </c>
      <c r="C5005" s="147" t="str">
        <f>'2020_1-2-4_Download'!$N$8</f>
        <v>Irak</v>
      </c>
      <c r="D5005" s="5" t="s">
        <v>181</v>
      </c>
      <c r="E5005" s="5" t="str">
        <f t="shared" si="33"/>
        <v>+27,0809359416954</v>
      </c>
      <c r="F5005" s="5">
        <f>'2020_1-2-4_Download'!N126</f>
        <v>27.080935941695436</v>
      </c>
    </row>
    <row r="5006" spans="1:6">
      <c r="A5006" s="5">
        <f>'2020_1-2-4_Download'!D127</f>
        <v>2012</v>
      </c>
      <c r="B5006" s="5" t="str">
        <f>'2020_1-2-4_Download'!C127</f>
        <v>dav. Hannover  Lhst.</v>
      </c>
      <c r="C5006" s="147" t="str">
        <f>'2020_1-2-4_Download'!$N$8</f>
        <v>Irak</v>
      </c>
      <c r="D5006" s="5" t="s">
        <v>181</v>
      </c>
      <c r="E5006" s="5" t="str">
        <f t="shared" si="33"/>
        <v>+0,551931761164074</v>
      </c>
      <c r="F5006" s="5">
        <f>'2020_1-2-4_Download'!N127</f>
        <v>0.55193176116407427</v>
      </c>
    </row>
    <row r="5007" spans="1:6">
      <c r="A5007" s="5">
        <f>'2020_1-2-4_Download'!D128</f>
        <v>2012</v>
      </c>
      <c r="B5007" s="5" t="str">
        <f>'2020_1-2-4_Download'!C128</f>
        <v>dav. Hannover  Umland</v>
      </c>
      <c r="C5007" s="147" t="str">
        <f>'2020_1-2-4_Download'!$N$8</f>
        <v>Irak</v>
      </c>
      <c r="D5007" s="5" t="s">
        <v>181</v>
      </c>
      <c r="E5007" s="5" t="str">
        <f t="shared" si="33"/>
        <v>+113,192182410423</v>
      </c>
      <c r="F5007" s="5">
        <f>'2020_1-2-4_Download'!N128</f>
        <v>113.19218241042346</v>
      </c>
    </row>
    <row r="5008" spans="1:6">
      <c r="A5008" s="5">
        <f>'2020_1-2-4_Download'!D129</f>
        <v>2012</v>
      </c>
      <c r="B5008" s="5" t="str">
        <f>'2020_1-2-4_Download'!C129</f>
        <v>Diepholz</v>
      </c>
      <c r="C5008" s="147" t="str">
        <f>'2020_1-2-4_Download'!$N$8</f>
        <v>Irak</v>
      </c>
      <c r="D5008" s="5" t="s">
        <v>181</v>
      </c>
      <c r="E5008" s="5">
        <f t="shared" si="33"/>
        <v>-1.0638297872340425</v>
      </c>
      <c r="F5008" s="5">
        <f>'2020_1-2-4_Download'!N129</f>
        <v>-1.0638297872340425</v>
      </c>
    </row>
    <row r="5009" spans="1:6">
      <c r="A5009" s="5">
        <f>'2020_1-2-4_Download'!D130</f>
        <v>2012</v>
      </c>
      <c r="B5009" s="5" t="str">
        <f>'2020_1-2-4_Download'!C130</f>
        <v>Hameln-Pyrmont</v>
      </c>
      <c r="C5009" s="147" t="str">
        <f>'2020_1-2-4_Download'!$N$8</f>
        <v>Irak</v>
      </c>
      <c r="D5009" s="5" t="s">
        <v>181</v>
      </c>
      <c r="E5009" s="5" t="str">
        <f t="shared" si="33"/>
        <v>+47,8260869565217</v>
      </c>
      <c r="F5009" s="5">
        <f>'2020_1-2-4_Download'!N130</f>
        <v>47.826086956521742</v>
      </c>
    </row>
    <row r="5010" spans="1:6">
      <c r="A5010" s="5">
        <f>'2020_1-2-4_Download'!D131</f>
        <v>2012</v>
      </c>
      <c r="B5010" s="5" t="str">
        <f>'2020_1-2-4_Download'!C131</f>
        <v>Hildesheim</v>
      </c>
      <c r="C5010" s="147" t="str">
        <f>'2020_1-2-4_Download'!$N$8</f>
        <v>Irak</v>
      </c>
      <c r="D5010" s="5" t="s">
        <v>181</v>
      </c>
      <c r="E5010" s="5" t="str">
        <f t="shared" si="33"/>
        <v>+79,0697674418605</v>
      </c>
      <c r="F5010" s="5">
        <f>'2020_1-2-4_Download'!N131</f>
        <v>79.069767441860463</v>
      </c>
    </row>
    <row r="5011" spans="1:6">
      <c r="A5011" s="5">
        <f>'2020_1-2-4_Download'!D132</f>
        <v>2012</v>
      </c>
      <c r="B5011" s="5" t="str">
        <f>'2020_1-2-4_Download'!C132</f>
        <v>Holzminden</v>
      </c>
      <c r="C5011" s="147" t="str">
        <f>'2020_1-2-4_Download'!$N$8</f>
        <v>Irak</v>
      </c>
      <c r="D5011" s="5" t="s">
        <v>181</v>
      </c>
      <c r="E5011" s="5">
        <f t="shared" si="33"/>
        <v>-23.076923076923077</v>
      </c>
      <c r="F5011" s="5">
        <f>'2020_1-2-4_Download'!N132</f>
        <v>-23.076923076923077</v>
      </c>
    </row>
    <row r="5012" spans="1:6">
      <c r="A5012" s="5">
        <f>'2020_1-2-4_Download'!D133</f>
        <v>2012</v>
      </c>
      <c r="B5012" s="5" t="str">
        <f>'2020_1-2-4_Download'!C133</f>
        <v>Nienburg (Weser)</v>
      </c>
      <c r="C5012" s="147" t="str">
        <f>'2020_1-2-4_Download'!$N$8</f>
        <v>Irak</v>
      </c>
      <c r="D5012" s="5" t="s">
        <v>181</v>
      </c>
      <c r="E5012" s="5" t="str">
        <f t="shared" si="33"/>
        <v>+79,3103448275862</v>
      </c>
      <c r="F5012" s="5">
        <f>'2020_1-2-4_Download'!N133</f>
        <v>79.310344827586206</v>
      </c>
    </row>
    <row r="5013" spans="1:6">
      <c r="A5013" s="5">
        <f>'2020_1-2-4_Download'!D134</f>
        <v>2012</v>
      </c>
      <c r="B5013" s="5" t="str">
        <f>'2020_1-2-4_Download'!C134</f>
        <v>Schaumburg</v>
      </c>
      <c r="C5013" s="147" t="str">
        <f>'2020_1-2-4_Download'!$N$8</f>
        <v>Irak</v>
      </c>
      <c r="D5013" s="5" t="s">
        <v>181</v>
      </c>
      <c r="E5013" s="5">
        <f t="shared" si="33"/>
        <v>-29.655172413793103</v>
      </c>
      <c r="F5013" s="5">
        <f>'2020_1-2-4_Download'!N134</f>
        <v>-29.655172413793103</v>
      </c>
    </row>
    <row r="5014" spans="1:6">
      <c r="A5014" s="5">
        <f>'2020_1-2-4_Download'!D135</f>
        <v>2012</v>
      </c>
      <c r="B5014" s="5" t="str">
        <f>'2020_1-2-4_Download'!C135</f>
        <v>Statistische Region Hannover</v>
      </c>
      <c r="C5014" s="147" t="str">
        <f>'2020_1-2-4_Download'!$N$8</f>
        <v>Irak</v>
      </c>
      <c r="D5014" s="5" t="s">
        <v>181</v>
      </c>
      <c r="E5014" s="5" t="str">
        <f t="shared" si="33"/>
        <v>+28,2252989301447</v>
      </c>
      <c r="F5014" s="5">
        <f>'2020_1-2-4_Download'!N135</f>
        <v>28.225298930144746</v>
      </c>
    </row>
    <row r="5015" spans="1:6">
      <c r="A5015" s="5">
        <f>'2020_1-2-4_Download'!D136</f>
        <v>2012</v>
      </c>
      <c r="B5015" s="5" t="str">
        <f>'2020_1-2-4_Download'!C136</f>
        <v>Celle</v>
      </c>
      <c r="C5015" s="147" t="str">
        <f>'2020_1-2-4_Download'!$N$8</f>
        <v>Irak</v>
      </c>
      <c r="D5015" s="5" t="s">
        <v>181</v>
      </c>
      <c r="E5015" s="5" t="str">
        <f t="shared" si="33"/>
        <v>+94</v>
      </c>
      <c r="F5015" s="5">
        <f>'2020_1-2-4_Download'!N136</f>
        <v>94</v>
      </c>
    </row>
    <row r="5016" spans="1:6">
      <c r="A5016" s="5">
        <f>'2020_1-2-4_Download'!D137</f>
        <v>2012</v>
      </c>
      <c r="B5016" s="5" t="str">
        <f>'2020_1-2-4_Download'!C137</f>
        <v>Cuxhaven</v>
      </c>
      <c r="C5016" s="147" t="str">
        <f>'2020_1-2-4_Download'!$N$8</f>
        <v>Irak</v>
      </c>
      <c r="D5016" s="5" t="s">
        <v>181</v>
      </c>
      <c r="E5016" s="5">
        <f t="shared" si="33"/>
        <v>-20.253164556962027</v>
      </c>
      <c r="F5016" s="5">
        <f>'2020_1-2-4_Download'!N137</f>
        <v>-20.253164556962027</v>
      </c>
    </row>
    <row r="5017" spans="1:6">
      <c r="A5017" s="5">
        <f>'2020_1-2-4_Download'!D138</f>
        <v>2012</v>
      </c>
      <c r="B5017" s="5" t="str">
        <f>'2020_1-2-4_Download'!C138</f>
        <v>Harburg</v>
      </c>
      <c r="C5017" s="147" t="str">
        <f>'2020_1-2-4_Download'!$N$8</f>
        <v>Irak</v>
      </c>
      <c r="D5017" s="5" t="s">
        <v>181</v>
      </c>
      <c r="E5017" s="5">
        <f t="shared" si="33"/>
        <v>-12.068965517241379</v>
      </c>
      <c r="F5017" s="5">
        <f>'2020_1-2-4_Download'!N138</f>
        <v>-12.068965517241379</v>
      </c>
    </row>
    <row r="5018" spans="1:6">
      <c r="A5018" s="5">
        <f>'2020_1-2-4_Download'!D139</f>
        <v>2012</v>
      </c>
      <c r="B5018" s="5" t="str">
        <f>'2020_1-2-4_Download'!C139</f>
        <v>Lüchow-Dannenberg</v>
      </c>
      <c r="C5018" s="147" t="str">
        <f>'2020_1-2-4_Download'!$N$8</f>
        <v>Irak</v>
      </c>
      <c r="D5018" s="5" t="s">
        <v>181</v>
      </c>
      <c r="E5018" s="5">
        <f t="shared" si="33"/>
        <v>0</v>
      </c>
      <c r="F5018" s="5">
        <f>'2020_1-2-4_Download'!N139</f>
        <v>0</v>
      </c>
    </row>
    <row r="5019" spans="1:6">
      <c r="A5019" s="5">
        <f>'2020_1-2-4_Download'!D140</f>
        <v>2012</v>
      </c>
      <c r="B5019" s="5" t="str">
        <f>'2020_1-2-4_Download'!C140</f>
        <v>Lüneburg</v>
      </c>
      <c r="C5019" s="147" t="str">
        <f>'2020_1-2-4_Download'!$N$8</f>
        <v>Irak</v>
      </c>
      <c r="D5019" s="5" t="s">
        <v>181</v>
      </c>
      <c r="E5019" s="5">
        <f t="shared" si="33"/>
        <v>-22.929936305732483</v>
      </c>
      <c r="F5019" s="5">
        <f>'2020_1-2-4_Download'!N140</f>
        <v>-22.929936305732483</v>
      </c>
    </row>
    <row r="5020" spans="1:6">
      <c r="A5020" s="5">
        <f>'2020_1-2-4_Download'!D141</f>
        <v>2012</v>
      </c>
      <c r="B5020" s="5" t="str">
        <f>'2020_1-2-4_Download'!C141</f>
        <v>Osterholz</v>
      </c>
      <c r="C5020" s="147" t="str">
        <f>'2020_1-2-4_Download'!$N$8</f>
        <v>Irak</v>
      </c>
      <c r="D5020" s="5" t="s">
        <v>181</v>
      </c>
      <c r="E5020" s="5">
        <f t="shared" si="33"/>
        <v>-25.714285714285715</v>
      </c>
      <c r="F5020" s="5">
        <f>'2020_1-2-4_Download'!N141</f>
        <v>-25.714285714285715</v>
      </c>
    </row>
    <row r="5021" spans="1:6">
      <c r="A5021" s="5">
        <f>'2020_1-2-4_Download'!D142</f>
        <v>2012</v>
      </c>
      <c r="B5021" s="5" t="str">
        <f>'2020_1-2-4_Download'!C142</f>
        <v>Rotenburg (Wümme)</v>
      </c>
      <c r="C5021" s="147" t="str">
        <f>'2020_1-2-4_Download'!$N$8</f>
        <v>Irak</v>
      </c>
      <c r="D5021" s="5" t="s">
        <v>181</v>
      </c>
      <c r="E5021" s="5">
        <f t="shared" si="33"/>
        <v>-30</v>
      </c>
      <c r="F5021" s="5">
        <f>'2020_1-2-4_Download'!N142</f>
        <v>-30</v>
      </c>
    </row>
    <row r="5022" spans="1:6">
      <c r="A5022" s="5">
        <f>'2020_1-2-4_Download'!D143</f>
        <v>2012</v>
      </c>
      <c r="B5022" s="5" t="str">
        <f>'2020_1-2-4_Download'!C143</f>
        <v>Heidekreis</v>
      </c>
      <c r="C5022" s="147" t="str">
        <f>'2020_1-2-4_Download'!$N$8</f>
        <v>Irak</v>
      </c>
      <c r="D5022" s="5" t="s">
        <v>181</v>
      </c>
      <c r="E5022" s="5" t="str">
        <f t="shared" si="33"/>
        <v>+1,20481927710843</v>
      </c>
      <c r="F5022" s="5">
        <f>'2020_1-2-4_Download'!N143</f>
        <v>1.2048192771084338</v>
      </c>
    </row>
    <row r="5023" spans="1:6">
      <c r="A5023" s="5">
        <f>'2020_1-2-4_Download'!D144</f>
        <v>2012</v>
      </c>
      <c r="B5023" s="5" t="str">
        <f>'2020_1-2-4_Download'!C144</f>
        <v>Stade</v>
      </c>
      <c r="C5023" s="147" t="str">
        <f>'2020_1-2-4_Download'!$N$8</f>
        <v>Irak</v>
      </c>
      <c r="D5023" s="5" t="s">
        <v>181</v>
      </c>
      <c r="E5023" s="5">
        <f t="shared" si="33"/>
        <v>-47.413793103448278</v>
      </c>
      <c r="F5023" s="5">
        <f>'2020_1-2-4_Download'!N144</f>
        <v>-47.413793103448278</v>
      </c>
    </row>
    <row r="5024" spans="1:6">
      <c r="A5024" s="5">
        <f>'2020_1-2-4_Download'!D145</f>
        <v>2012</v>
      </c>
      <c r="B5024" s="5" t="str">
        <f>'2020_1-2-4_Download'!C145</f>
        <v>Uelzen</v>
      </c>
      <c r="C5024" s="147" t="str">
        <f>'2020_1-2-4_Download'!$N$8</f>
        <v>Irak</v>
      </c>
      <c r="D5024" s="5" t="s">
        <v>181</v>
      </c>
      <c r="E5024" s="5">
        <f t="shared" si="33"/>
        <v>-55.73770491803279</v>
      </c>
      <c r="F5024" s="5">
        <f>'2020_1-2-4_Download'!N145</f>
        <v>-55.73770491803279</v>
      </c>
    </row>
    <row r="5025" spans="1:6">
      <c r="A5025" s="5">
        <f>'2020_1-2-4_Download'!D146</f>
        <v>2012</v>
      </c>
      <c r="B5025" s="5" t="str">
        <f>'2020_1-2-4_Download'!C146</f>
        <v>Verden</v>
      </c>
      <c r="C5025" s="147" t="str">
        <f>'2020_1-2-4_Download'!$N$8</f>
        <v>Irak</v>
      </c>
      <c r="D5025" s="5" t="s">
        <v>181</v>
      </c>
      <c r="E5025" s="5" t="str">
        <f t="shared" si="33"/>
        <v>+31,5315315315315</v>
      </c>
      <c r="F5025" s="5">
        <f>'2020_1-2-4_Download'!N146</f>
        <v>31.531531531531531</v>
      </c>
    </row>
    <row r="5026" spans="1:6">
      <c r="A5026" s="5">
        <f>'2020_1-2-4_Download'!D147</f>
        <v>2012</v>
      </c>
      <c r="B5026" s="5" t="str">
        <f>'2020_1-2-4_Download'!C147</f>
        <v>Statistische Region Lüneburg</v>
      </c>
      <c r="C5026" s="147" t="str">
        <f>'2020_1-2-4_Download'!$N$8</f>
        <v>Irak</v>
      </c>
      <c r="D5026" s="5" t="s">
        <v>181</v>
      </c>
      <c r="E5026" s="5" t="str">
        <f t="shared" si="33"/>
        <v>+0,21953896816685</v>
      </c>
      <c r="F5026" s="5">
        <f>'2020_1-2-4_Download'!N147</f>
        <v>0.21953896816684962</v>
      </c>
    </row>
    <row r="5027" spans="1:6">
      <c r="A5027" s="5">
        <f>'2020_1-2-4_Download'!D148</f>
        <v>2012</v>
      </c>
      <c r="B5027" s="5" t="str">
        <f>'2020_1-2-4_Download'!C148</f>
        <v>Delmenhorst  Stadt</v>
      </c>
      <c r="C5027" s="147" t="str">
        <f>'2020_1-2-4_Download'!$N$8</f>
        <v>Irak</v>
      </c>
      <c r="D5027" s="5" t="s">
        <v>181</v>
      </c>
      <c r="E5027" s="5" t="str">
        <f t="shared" si="33"/>
        <v>+140</v>
      </c>
      <c r="F5027" s="5">
        <f>'2020_1-2-4_Download'!N148</f>
        <v>140</v>
      </c>
    </row>
    <row r="5028" spans="1:6">
      <c r="A5028" s="5">
        <f>'2020_1-2-4_Download'!D149</f>
        <v>2012</v>
      </c>
      <c r="B5028" s="5" t="str">
        <f>'2020_1-2-4_Download'!C149</f>
        <v>Emden  Stadt</v>
      </c>
      <c r="C5028" s="147" t="str">
        <f>'2020_1-2-4_Download'!$N$8</f>
        <v>Irak</v>
      </c>
      <c r="D5028" s="5" t="s">
        <v>181</v>
      </c>
      <c r="E5028" s="5" t="str">
        <f t="shared" si="33"/>
        <v>+62,962962962963</v>
      </c>
      <c r="F5028" s="5">
        <f>'2020_1-2-4_Download'!N149</f>
        <v>62.962962962962962</v>
      </c>
    </row>
    <row r="5029" spans="1:6">
      <c r="A5029" s="5">
        <f>'2020_1-2-4_Download'!D150</f>
        <v>2012</v>
      </c>
      <c r="B5029" s="5" t="str">
        <f>'2020_1-2-4_Download'!C150</f>
        <v>Oldenburg(Oldb)  Stadt</v>
      </c>
      <c r="C5029" s="147" t="str">
        <f>'2020_1-2-4_Download'!$N$8</f>
        <v>Irak</v>
      </c>
      <c r="D5029" s="5" t="s">
        <v>181</v>
      </c>
      <c r="E5029" s="5" t="str">
        <f t="shared" si="33"/>
        <v>+110,786516853933</v>
      </c>
      <c r="F5029" s="5">
        <f>'2020_1-2-4_Download'!N150</f>
        <v>110.78651685393258</v>
      </c>
    </row>
    <row r="5030" spans="1:6">
      <c r="A5030" s="5">
        <f>'2020_1-2-4_Download'!D151</f>
        <v>2012</v>
      </c>
      <c r="B5030" s="5" t="str">
        <f>'2020_1-2-4_Download'!C151</f>
        <v>Osnabrück  Stadt</v>
      </c>
      <c r="C5030" s="147" t="str">
        <f>'2020_1-2-4_Download'!$N$8</f>
        <v>Irak</v>
      </c>
      <c r="D5030" s="5" t="s">
        <v>181</v>
      </c>
      <c r="E5030" s="5" t="str">
        <f t="shared" si="33"/>
        <v>+124,390243902439</v>
      </c>
      <c r="F5030" s="5">
        <f>'2020_1-2-4_Download'!N151</f>
        <v>124.39024390243902</v>
      </c>
    </row>
    <row r="5031" spans="1:6">
      <c r="A5031" s="5">
        <f>'2020_1-2-4_Download'!D152</f>
        <v>2012</v>
      </c>
      <c r="B5031" s="5" t="str">
        <f>'2020_1-2-4_Download'!C152</f>
        <v>Wilhelmshaven  Stadt</v>
      </c>
      <c r="C5031" s="147" t="str">
        <f>'2020_1-2-4_Download'!$N$8</f>
        <v>Irak</v>
      </c>
      <c r="D5031" s="5" t="s">
        <v>181</v>
      </c>
      <c r="E5031" s="5" t="str">
        <f t="shared" si="33"/>
        <v>+27,6595744680851</v>
      </c>
      <c r="F5031" s="5">
        <f>'2020_1-2-4_Download'!N152</f>
        <v>27.659574468085108</v>
      </c>
    </row>
    <row r="5032" spans="1:6">
      <c r="A5032" s="5">
        <f>'2020_1-2-4_Download'!D153</f>
        <v>2012</v>
      </c>
      <c r="B5032" s="5" t="str">
        <f>'2020_1-2-4_Download'!C153</f>
        <v>Ammerland</v>
      </c>
      <c r="C5032" s="147" t="str">
        <f>'2020_1-2-4_Download'!$N$8</f>
        <v>Irak</v>
      </c>
      <c r="D5032" s="5" t="s">
        <v>181</v>
      </c>
      <c r="E5032" s="5" t="str">
        <f t="shared" si="33"/>
        <v>+1,08695652173913</v>
      </c>
      <c r="F5032" s="5">
        <f>'2020_1-2-4_Download'!N153</f>
        <v>1.0869565217391304</v>
      </c>
    </row>
    <row r="5033" spans="1:6">
      <c r="A5033" s="5">
        <f>'2020_1-2-4_Download'!D154</f>
        <v>2012</v>
      </c>
      <c r="B5033" s="5" t="str">
        <f>'2020_1-2-4_Download'!C154</f>
        <v>Aurich</v>
      </c>
      <c r="C5033" s="147" t="str">
        <f>'2020_1-2-4_Download'!$N$8</f>
        <v>Irak</v>
      </c>
      <c r="D5033" s="5" t="s">
        <v>181</v>
      </c>
      <c r="E5033" s="5">
        <f t="shared" si="33"/>
        <v>-22.891566265060241</v>
      </c>
      <c r="F5033" s="5">
        <f>'2020_1-2-4_Download'!N154</f>
        <v>-22.891566265060241</v>
      </c>
    </row>
    <row r="5034" spans="1:6">
      <c r="A5034" s="5">
        <f>'2020_1-2-4_Download'!D155</f>
        <v>2012</v>
      </c>
      <c r="B5034" s="5" t="str">
        <f>'2020_1-2-4_Download'!C155</f>
        <v>Cloppenburg</v>
      </c>
      <c r="C5034" s="147" t="str">
        <f>'2020_1-2-4_Download'!$N$8</f>
        <v>Irak</v>
      </c>
      <c r="D5034" s="5" t="s">
        <v>181</v>
      </c>
      <c r="E5034" s="5" t="str">
        <f t="shared" si="33"/>
        <v>+193,959731543624</v>
      </c>
      <c r="F5034" s="5">
        <f>'2020_1-2-4_Download'!N155</f>
        <v>193.95973154362417</v>
      </c>
    </row>
    <row r="5035" spans="1:6">
      <c r="A5035" s="5">
        <f>'2020_1-2-4_Download'!D156</f>
        <v>2012</v>
      </c>
      <c r="B5035" s="5" t="str">
        <f>'2020_1-2-4_Download'!C156</f>
        <v>Emsland</v>
      </c>
      <c r="C5035" s="147" t="str">
        <f>'2020_1-2-4_Download'!$N$8</f>
        <v>Irak</v>
      </c>
      <c r="D5035" s="5" t="s">
        <v>181</v>
      </c>
      <c r="E5035" s="5">
        <f t="shared" si="33"/>
        <v>-17.197452229299362</v>
      </c>
      <c r="F5035" s="5">
        <f>'2020_1-2-4_Download'!N156</f>
        <v>-17.197452229299362</v>
      </c>
    </row>
    <row r="5036" spans="1:6">
      <c r="A5036" s="5">
        <f>'2020_1-2-4_Download'!D157</f>
        <v>2012</v>
      </c>
      <c r="B5036" s="5" t="str">
        <f>'2020_1-2-4_Download'!C157</f>
        <v>Friesland</v>
      </c>
      <c r="C5036" s="147" t="str">
        <f>'2020_1-2-4_Download'!$N$8</f>
        <v>Irak</v>
      </c>
      <c r="D5036" s="5" t="s">
        <v>181</v>
      </c>
      <c r="E5036" s="5">
        <f t="shared" si="33"/>
        <v>-24.444444444444443</v>
      </c>
      <c r="F5036" s="5">
        <f>'2020_1-2-4_Download'!N157</f>
        <v>-24.444444444444443</v>
      </c>
    </row>
    <row r="5037" spans="1:6">
      <c r="A5037" s="5">
        <f>'2020_1-2-4_Download'!D158</f>
        <v>2012</v>
      </c>
      <c r="B5037" s="5" t="str">
        <f>'2020_1-2-4_Download'!C158</f>
        <v>Grafschaft Bentheim</v>
      </c>
      <c r="C5037" s="147" t="str">
        <f>'2020_1-2-4_Download'!$N$8</f>
        <v>Irak</v>
      </c>
      <c r="D5037" s="5" t="s">
        <v>181</v>
      </c>
      <c r="E5037" s="5">
        <f t="shared" si="33"/>
        <v>-41.428571428571431</v>
      </c>
      <c r="F5037" s="5">
        <f>'2020_1-2-4_Download'!N158</f>
        <v>-41.428571428571431</v>
      </c>
    </row>
    <row r="5038" spans="1:6">
      <c r="A5038" s="5">
        <f>'2020_1-2-4_Download'!D159</f>
        <v>2012</v>
      </c>
      <c r="B5038" s="5" t="str">
        <f>'2020_1-2-4_Download'!C159</f>
        <v>Leer</v>
      </c>
      <c r="C5038" s="147" t="str">
        <f>'2020_1-2-4_Download'!$N$8</f>
        <v>Irak</v>
      </c>
      <c r="D5038" s="5" t="s">
        <v>181</v>
      </c>
      <c r="E5038" s="5">
        <f t="shared" si="33"/>
        <v>-10.204081632653061</v>
      </c>
      <c r="F5038" s="5">
        <f>'2020_1-2-4_Download'!N159</f>
        <v>-10.204081632653061</v>
      </c>
    </row>
    <row r="5039" spans="1:6">
      <c r="A5039" s="5">
        <f>'2020_1-2-4_Download'!D160</f>
        <v>2012</v>
      </c>
      <c r="B5039" s="5" t="str">
        <f>'2020_1-2-4_Download'!C160</f>
        <v>Oldenburg</v>
      </c>
      <c r="C5039" s="147" t="str">
        <f>'2020_1-2-4_Download'!$N$8</f>
        <v>Irak</v>
      </c>
      <c r="D5039" s="5" t="s">
        <v>181</v>
      </c>
      <c r="E5039" s="5" t="str">
        <f t="shared" ref="E5039:E5102" si="34">IF(F5039&gt;0,"+"&amp;F5039,F5039)</f>
        <v>+142,857142857143</v>
      </c>
      <c r="F5039" s="5">
        <f>'2020_1-2-4_Download'!N160</f>
        <v>142.85714285714286</v>
      </c>
    </row>
    <row r="5040" spans="1:6">
      <c r="A5040" s="5">
        <f>'2020_1-2-4_Download'!D161</f>
        <v>2012</v>
      </c>
      <c r="B5040" s="5" t="str">
        <f>'2020_1-2-4_Download'!C161</f>
        <v>Osnabrück</v>
      </c>
      <c r="C5040" s="147" t="str">
        <f>'2020_1-2-4_Download'!$N$8</f>
        <v>Irak</v>
      </c>
      <c r="D5040" s="5" t="s">
        <v>181</v>
      </c>
      <c r="E5040" s="5">
        <f t="shared" si="34"/>
        <v>-44.751381215469614</v>
      </c>
      <c r="F5040" s="5">
        <f>'2020_1-2-4_Download'!N161</f>
        <v>-44.751381215469614</v>
      </c>
    </row>
    <row r="5041" spans="1:6">
      <c r="A5041" s="5">
        <f>'2020_1-2-4_Download'!D162</f>
        <v>2012</v>
      </c>
      <c r="B5041" s="5" t="str">
        <f>'2020_1-2-4_Download'!C162</f>
        <v>Vechta</v>
      </c>
      <c r="C5041" s="147" t="str">
        <f>'2020_1-2-4_Download'!$N$8</f>
        <v>Irak</v>
      </c>
      <c r="D5041" s="5" t="s">
        <v>181</v>
      </c>
      <c r="E5041" s="5" t="str">
        <f t="shared" si="34"/>
        <v>+55</v>
      </c>
      <c r="F5041" s="5">
        <f>'2020_1-2-4_Download'!N162</f>
        <v>55</v>
      </c>
    </row>
    <row r="5042" spans="1:6">
      <c r="A5042" s="5">
        <f>'2020_1-2-4_Download'!D163</f>
        <v>2012</v>
      </c>
      <c r="B5042" s="5" t="str">
        <f>'2020_1-2-4_Download'!C163</f>
        <v>Wesermarsch</v>
      </c>
      <c r="C5042" s="147" t="str">
        <f>'2020_1-2-4_Download'!$N$8</f>
        <v>Irak</v>
      </c>
      <c r="D5042" s="5" t="s">
        <v>181</v>
      </c>
      <c r="E5042" s="5">
        <f t="shared" si="34"/>
        <v>-20.779220779220779</v>
      </c>
      <c r="F5042" s="5">
        <f>'2020_1-2-4_Download'!N163</f>
        <v>-20.779220779220779</v>
      </c>
    </row>
    <row r="5043" spans="1:6">
      <c r="A5043" s="5">
        <f>'2020_1-2-4_Download'!D164</f>
        <v>2012</v>
      </c>
      <c r="B5043" s="5" t="str">
        <f>'2020_1-2-4_Download'!C164</f>
        <v>Wittmund</v>
      </c>
      <c r="C5043" s="147" t="str">
        <f>'2020_1-2-4_Download'!$N$8</f>
        <v>Irak</v>
      </c>
      <c r="D5043" s="5" t="s">
        <v>181</v>
      </c>
      <c r="E5043" s="5">
        <f t="shared" si="34"/>
        <v>-61.53846153846154</v>
      </c>
      <c r="F5043" s="5">
        <f>'2020_1-2-4_Download'!N164</f>
        <v>-61.53846153846154</v>
      </c>
    </row>
    <row r="5044" spans="1:6">
      <c r="A5044" s="5">
        <f>'2020_1-2-4_Download'!D165</f>
        <v>2012</v>
      </c>
      <c r="B5044" s="5" t="str">
        <f>'2020_1-2-4_Download'!C165</f>
        <v>Statistische Region Weser-Ems</v>
      </c>
      <c r="C5044" s="147" t="str">
        <f>'2020_1-2-4_Download'!$N$8</f>
        <v>Irak</v>
      </c>
      <c r="D5044" s="5" t="s">
        <v>181</v>
      </c>
      <c r="E5044" s="5" t="str">
        <f t="shared" si="34"/>
        <v>+55,0095419847328</v>
      </c>
      <c r="F5044" s="5">
        <f>'2020_1-2-4_Download'!N165</f>
        <v>55.009541984732827</v>
      </c>
    </row>
    <row r="5045" spans="1:6">
      <c r="A5045" s="5">
        <f>'2020_1-2-4_Download'!D166</f>
        <v>2012</v>
      </c>
      <c r="B5045" s="5" t="str">
        <f>'2020_1-2-4_Download'!C166</f>
        <v>Niedersachsen</v>
      </c>
      <c r="C5045" s="147" t="str">
        <f>'2020_1-2-4_Download'!$N$8</f>
        <v>Irak</v>
      </c>
      <c r="D5045" s="5" t="s">
        <v>181</v>
      </c>
      <c r="E5045" s="5" t="str">
        <f t="shared" si="34"/>
        <v>+25,9264232008593</v>
      </c>
      <c r="F5045" s="5">
        <f>'2020_1-2-4_Download'!N166</f>
        <v>25.92642320085929</v>
      </c>
    </row>
    <row r="5046" spans="1:6">
      <c r="A5046" s="5">
        <f>'2020_1-2-4_Download'!D167</f>
        <v>2013</v>
      </c>
      <c r="B5046" s="5" t="str">
        <f>'2020_1-2-4_Download'!C167</f>
        <v>Braunschweig  Stadt</v>
      </c>
      <c r="C5046" s="147" t="str">
        <f>'2020_1-2-4_Download'!$N$8</f>
        <v>Irak</v>
      </c>
      <c r="D5046" s="5" t="s">
        <v>181</v>
      </c>
      <c r="E5046" s="5">
        <f t="shared" si="34"/>
        <v>-24.528301886792452</v>
      </c>
      <c r="F5046" s="5">
        <f>'2020_1-2-4_Download'!N167</f>
        <v>-24.528301886792452</v>
      </c>
    </row>
    <row r="5047" spans="1:6">
      <c r="A5047" s="5">
        <f>'2020_1-2-4_Download'!D168</f>
        <v>2013</v>
      </c>
      <c r="B5047" s="5" t="str">
        <f>'2020_1-2-4_Download'!C168</f>
        <v>Salzgitter  Stadt</v>
      </c>
      <c r="C5047" s="147" t="str">
        <f>'2020_1-2-4_Download'!$N$8</f>
        <v>Irak</v>
      </c>
      <c r="D5047" s="5" t="s">
        <v>181</v>
      </c>
      <c r="E5047" s="5">
        <f t="shared" si="34"/>
        <v>-26.21359223300971</v>
      </c>
      <c r="F5047" s="5">
        <f>'2020_1-2-4_Download'!N168</f>
        <v>-26.21359223300971</v>
      </c>
    </row>
    <row r="5048" spans="1:6">
      <c r="A5048" s="5">
        <f>'2020_1-2-4_Download'!D169</f>
        <v>2013</v>
      </c>
      <c r="B5048" s="5" t="str">
        <f>'2020_1-2-4_Download'!C169</f>
        <v>Wolfsburg  Stadt</v>
      </c>
      <c r="C5048" s="147" t="str">
        <f>'2020_1-2-4_Download'!$N$8</f>
        <v>Irak</v>
      </c>
      <c r="D5048" s="5" t="s">
        <v>181</v>
      </c>
      <c r="E5048" s="5" t="str">
        <f t="shared" si="34"/>
        <v>+1,10497237569061</v>
      </c>
      <c r="F5048" s="5">
        <f>'2020_1-2-4_Download'!N169</f>
        <v>1.1049723756906078</v>
      </c>
    </row>
    <row r="5049" spans="1:6">
      <c r="A5049" s="5">
        <f>'2020_1-2-4_Download'!D170</f>
        <v>2013</v>
      </c>
      <c r="B5049" s="5" t="str">
        <f>'2020_1-2-4_Download'!C170</f>
        <v>Gifhorn</v>
      </c>
      <c r="C5049" s="147" t="str">
        <f>'2020_1-2-4_Download'!$N$8</f>
        <v>Irak</v>
      </c>
      <c r="D5049" s="5" t="s">
        <v>181</v>
      </c>
      <c r="E5049" s="5">
        <f t="shared" si="34"/>
        <v>-12</v>
      </c>
      <c r="F5049" s="5">
        <f>'2020_1-2-4_Download'!N170</f>
        <v>-12</v>
      </c>
    </row>
    <row r="5050" spans="1:6">
      <c r="A5050" s="5">
        <f>'2020_1-2-4_Download'!D171</f>
        <v>2013</v>
      </c>
      <c r="B5050" s="5" t="str">
        <f>'2020_1-2-4_Download'!C171</f>
        <v>Goslar</v>
      </c>
      <c r="C5050" s="147" t="str">
        <f>'2020_1-2-4_Download'!$N$8</f>
        <v>Irak</v>
      </c>
      <c r="D5050" s="5" t="s">
        <v>181</v>
      </c>
      <c r="E5050" s="5" t="str">
        <f t="shared" si="34"/>
        <v>+2,63157894736842</v>
      </c>
      <c r="F5050" s="5">
        <f>'2020_1-2-4_Download'!N171</f>
        <v>2.6315789473684212</v>
      </c>
    </row>
    <row r="5051" spans="1:6">
      <c r="A5051" s="5">
        <f>'2020_1-2-4_Download'!D172</f>
        <v>2013</v>
      </c>
      <c r="B5051" s="5" t="str">
        <f>'2020_1-2-4_Download'!C172</f>
        <v>Helmstedt</v>
      </c>
      <c r="C5051" s="147" t="str">
        <f>'2020_1-2-4_Download'!$N$8</f>
        <v>Irak</v>
      </c>
      <c r="D5051" s="5" t="s">
        <v>181</v>
      </c>
      <c r="E5051" s="5">
        <f t="shared" si="34"/>
        <v>-58.4</v>
      </c>
      <c r="F5051" s="5">
        <f>'2020_1-2-4_Download'!N172</f>
        <v>-58.4</v>
      </c>
    </row>
    <row r="5052" spans="1:6">
      <c r="A5052" s="5">
        <f>'2020_1-2-4_Download'!D173</f>
        <v>2013</v>
      </c>
      <c r="B5052" s="5" t="str">
        <f>'2020_1-2-4_Download'!C173</f>
        <v>Northeim</v>
      </c>
      <c r="C5052" s="147" t="str">
        <f>'2020_1-2-4_Download'!$N$8</f>
        <v>Irak</v>
      </c>
      <c r="D5052" s="5" t="s">
        <v>181</v>
      </c>
      <c r="E5052" s="5" t="str">
        <f t="shared" si="34"/>
        <v>+79,0697674418605</v>
      </c>
      <c r="F5052" s="5">
        <f>'2020_1-2-4_Download'!N173</f>
        <v>79.069767441860463</v>
      </c>
    </row>
    <row r="5053" spans="1:6">
      <c r="A5053" s="5">
        <f>'2020_1-2-4_Download'!D174</f>
        <v>2013</v>
      </c>
      <c r="B5053" s="5" t="str">
        <f>'2020_1-2-4_Download'!C174</f>
        <v>Peine</v>
      </c>
      <c r="C5053" s="147" t="str">
        <f>'2020_1-2-4_Download'!$N$8</f>
        <v>Irak</v>
      </c>
      <c r="D5053" s="5" t="s">
        <v>181</v>
      </c>
      <c r="E5053" s="5" t="str">
        <f t="shared" si="34"/>
        <v>+75,7142857142857</v>
      </c>
      <c r="F5053" s="5">
        <f>'2020_1-2-4_Download'!N174</f>
        <v>75.714285714285708</v>
      </c>
    </row>
    <row r="5054" spans="1:6">
      <c r="A5054" s="5">
        <f>'2020_1-2-4_Download'!D175</f>
        <v>2013</v>
      </c>
      <c r="B5054" s="5" t="str">
        <f>'2020_1-2-4_Download'!C175</f>
        <v>Wolfenbüttel</v>
      </c>
      <c r="C5054" s="147" t="str">
        <f>'2020_1-2-4_Download'!$N$8</f>
        <v>Irak</v>
      </c>
      <c r="D5054" s="5" t="s">
        <v>181</v>
      </c>
      <c r="E5054" s="5">
        <f t="shared" si="34"/>
        <v>-31.578947368421051</v>
      </c>
      <c r="F5054" s="5">
        <f>'2020_1-2-4_Download'!N175</f>
        <v>-31.578947368421051</v>
      </c>
    </row>
    <row r="5055" spans="1:6">
      <c r="A5055" s="5">
        <f>'2020_1-2-4_Download'!D176</f>
        <v>2013</v>
      </c>
      <c r="B5055" s="5" t="str">
        <f>'2020_1-2-4_Download'!C176</f>
        <v>Göttingen</v>
      </c>
      <c r="C5055" s="147" t="str">
        <f>'2020_1-2-4_Download'!$N$8</f>
        <v>Irak</v>
      </c>
      <c r="D5055" s="5" t="s">
        <v>181</v>
      </c>
      <c r="E5055" s="5">
        <f t="shared" si="34"/>
        <v>-19.161676646706585</v>
      </c>
      <c r="F5055" s="5">
        <f>'2020_1-2-4_Download'!N176</f>
        <v>-19.161676646706585</v>
      </c>
    </row>
    <row r="5056" spans="1:6">
      <c r="A5056" s="5">
        <f>'2020_1-2-4_Download'!D177</f>
        <v>2013</v>
      </c>
      <c r="B5056" s="5" t="str">
        <f>'2020_1-2-4_Download'!C177</f>
        <v>Statistische Region Braunschweig</v>
      </c>
      <c r="C5056" s="147" t="str">
        <f>'2020_1-2-4_Download'!$N$8</f>
        <v>Irak</v>
      </c>
      <c r="D5056" s="5" t="s">
        <v>181</v>
      </c>
      <c r="E5056" s="5">
        <f t="shared" si="34"/>
        <v>-12.351543942992874</v>
      </c>
      <c r="F5056" s="5">
        <f>'2020_1-2-4_Download'!N177</f>
        <v>-12.351543942992874</v>
      </c>
    </row>
    <row r="5057" spans="1:6">
      <c r="A5057" s="5">
        <f>'2020_1-2-4_Download'!D178</f>
        <v>2013</v>
      </c>
      <c r="B5057" s="5" t="str">
        <f>'2020_1-2-4_Download'!C178</f>
        <v>Hannover  Region</v>
      </c>
      <c r="C5057" s="147" t="str">
        <f>'2020_1-2-4_Download'!$N$8</f>
        <v>Irak</v>
      </c>
      <c r="D5057" s="5" t="s">
        <v>181</v>
      </c>
      <c r="E5057" s="5" t="str">
        <f t="shared" si="34"/>
        <v>+34,7909474491753</v>
      </c>
      <c r="F5057" s="5">
        <f>'2020_1-2-4_Download'!N178</f>
        <v>34.790947449175299</v>
      </c>
    </row>
    <row r="5058" spans="1:6">
      <c r="A5058" s="5">
        <f>'2020_1-2-4_Download'!D179</f>
        <v>2013</v>
      </c>
      <c r="B5058" s="5" t="str">
        <f>'2020_1-2-4_Download'!C179</f>
        <v>dav. Hannover  Lhst.</v>
      </c>
      <c r="C5058" s="147" t="str">
        <f>'2020_1-2-4_Download'!$N$8</f>
        <v>Irak</v>
      </c>
      <c r="D5058" s="5" t="s">
        <v>181</v>
      </c>
      <c r="E5058" s="5" t="str">
        <f t="shared" si="34"/>
        <v>+9,03161063723031</v>
      </c>
      <c r="F5058" s="5">
        <f>'2020_1-2-4_Download'!N179</f>
        <v>9.0316106372303064</v>
      </c>
    </row>
    <row r="5059" spans="1:6">
      <c r="A5059" s="5">
        <f>'2020_1-2-4_Download'!D180</f>
        <v>2013</v>
      </c>
      <c r="B5059" s="5" t="str">
        <f>'2020_1-2-4_Download'!C180</f>
        <v>dav. Hannover  Umland</v>
      </c>
      <c r="C5059" s="147" t="str">
        <f>'2020_1-2-4_Download'!$N$8</f>
        <v>Irak</v>
      </c>
      <c r="D5059" s="5" t="s">
        <v>181</v>
      </c>
      <c r="E5059" s="5" t="str">
        <f t="shared" si="34"/>
        <v>+118,403908794788</v>
      </c>
      <c r="F5059" s="5">
        <f>'2020_1-2-4_Download'!N180</f>
        <v>118.40390879478828</v>
      </c>
    </row>
    <row r="5060" spans="1:6">
      <c r="A5060" s="5">
        <f>'2020_1-2-4_Download'!D181</f>
        <v>2013</v>
      </c>
      <c r="B5060" s="5" t="str">
        <f>'2020_1-2-4_Download'!C181</f>
        <v>Diepholz</v>
      </c>
      <c r="C5060" s="147" t="str">
        <f>'2020_1-2-4_Download'!$N$8</f>
        <v>Irak</v>
      </c>
      <c r="D5060" s="5" t="s">
        <v>181</v>
      </c>
      <c r="E5060" s="5">
        <f t="shared" si="34"/>
        <v>-4.2553191489361701</v>
      </c>
      <c r="F5060" s="5">
        <f>'2020_1-2-4_Download'!N181</f>
        <v>-4.2553191489361701</v>
      </c>
    </row>
    <row r="5061" spans="1:6">
      <c r="A5061" s="5">
        <f>'2020_1-2-4_Download'!D182</f>
        <v>2013</v>
      </c>
      <c r="B5061" s="5" t="str">
        <f>'2020_1-2-4_Download'!C182</f>
        <v>Hameln-Pyrmont</v>
      </c>
      <c r="C5061" s="147" t="str">
        <f>'2020_1-2-4_Download'!$N$8</f>
        <v>Irak</v>
      </c>
      <c r="D5061" s="5" t="s">
        <v>181</v>
      </c>
      <c r="E5061" s="5" t="str">
        <f t="shared" si="34"/>
        <v>+58,695652173913</v>
      </c>
      <c r="F5061" s="5">
        <f>'2020_1-2-4_Download'!N182</f>
        <v>58.695652173913047</v>
      </c>
    </row>
    <row r="5062" spans="1:6">
      <c r="A5062" s="5">
        <f>'2020_1-2-4_Download'!D183</f>
        <v>2013</v>
      </c>
      <c r="B5062" s="5" t="str">
        <f>'2020_1-2-4_Download'!C183</f>
        <v>Hildesheim</v>
      </c>
      <c r="C5062" s="147" t="str">
        <f>'2020_1-2-4_Download'!$N$8</f>
        <v>Irak</v>
      </c>
      <c r="D5062" s="5" t="s">
        <v>181</v>
      </c>
      <c r="E5062" s="5" t="str">
        <f t="shared" si="34"/>
        <v>+85,1162790697674</v>
      </c>
      <c r="F5062" s="5">
        <f>'2020_1-2-4_Download'!N183</f>
        <v>85.116279069767444</v>
      </c>
    </row>
    <row r="5063" spans="1:6">
      <c r="A5063" s="5">
        <f>'2020_1-2-4_Download'!D184</f>
        <v>2013</v>
      </c>
      <c r="B5063" s="5" t="str">
        <f>'2020_1-2-4_Download'!C184</f>
        <v>Holzminden</v>
      </c>
      <c r="C5063" s="147" t="str">
        <f>'2020_1-2-4_Download'!$N$8</f>
        <v>Irak</v>
      </c>
      <c r="D5063" s="5" t="s">
        <v>181</v>
      </c>
      <c r="E5063" s="5">
        <f t="shared" si="34"/>
        <v>-7.6923076923076925</v>
      </c>
      <c r="F5063" s="5">
        <f>'2020_1-2-4_Download'!N184</f>
        <v>-7.6923076923076925</v>
      </c>
    </row>
    <row r="5064" spans="1:6">
      <c r="A5064" s="5">
        <f>'2020_1-2-4_Download'!D185</f>
        <v>2013</v>
      </c>
      <c r="B5064" s="5" t="str">
        <f>'2020_1-2-4_Download'!C185</f>
        <v>Nienburg (Weser)</v>
      </c>
      <c r="C5064" s="147" t="str">
        <f>'2020_1-2-4_Download'!$N$8</f>
        <v>Irak</v>
      </c>
      <c r="D5064" s="5" t="s">
        <v>181</v>
      </c>
      <c r="E5064" s="5" t="str">
        <f t="shared" si="34"/>
        <v>+89,6551724137931</v>
      </c>
      <c r="F5064" s="5">
        <f>'2020_1-2-4_Download'!N185</f>
        <v>89.65517241379311</v>
      </c>
    </row>
    <row r="5065" spans="1:6">
      <c r="A5065" s="5">
        <f>'2020_1-2-4_Download'!D186</f>
        <v>2013</v>
      </c>
      <c r="B5065" s="5" t="str">
        <f>'2020_1-2-4_Download'!C186</f>
        <v>Schaumburg</v>
      </c>
      <c r="C5065" s="147" t="str">
        <f>'2020_1-2-4_Download'!$N$8</f>
        <v>Irak</v>
      </c>
      <c r="D5065" s="5" t="s">
        <v>181</v>
      </c>
      <c r="E5065" s="5">
        <f t="shared" si="34"/>
        <v>-35.862068965517238</v>
      </c>
      <c r="F5065" s="5">
        <f>'2020_1-2-4_Download'!N186</f>
        <v>-35.862068965517238</v>
      </c>
    </row>
    <row r="5066" spans="1:6">
      <c r="A5066" s="5">
        <f>'2020_1-2-4_Download'!D187</f>
        <v>2013</v>
      </c>
      <c r="B5066" s="5" t="str">
        <f>'2020_1-2-4_Download'!C187</f>
        <v>Statistische Region Hannover</v>
      </c>
      <c r="C5066" s="147" t="str">
        <f>'2020_1-2-4_Download'!$N$8</f>
        <v>Irak</v>
      </c>
      <c r="D5066" s="5" t="s">
        <v>181</v>
      </c>
      <c r="E5066" s="5" t="str">
        <f t="shared" si="34"/>
        <v>+34,9905601006923</v>
      </c>
      <c r="F5066" s="5">
        <f>'2020_1-2-4_Download'!N187</f>
        <v>34.990560100692257</v>
      </c>
    </row>
    <row r="5067" spans="1:6">
      <c r="A5067" s="5">
        <f>'2020_1-2-4_Download'!D188</f>
        <v>2013</v>
      </c>
      <c r="B5067" s="5" t="str">
        <f>'2020_1-2-4_Download'!C188</f>
        <v>Celle</v>
      </c>
      <c r="C5067" s="147" t="str">
        <f>'2020_1-2-4_Download'!$N$8</f>
        <v>Irak</v>
      </c>
      <c r="D5067" s="5" t="s">
        <v>181</v>
      </c>
      <c r="E5067" s="5" t="str">
        <f t="shared" si="34"/>
        <v>+91,3333333333333</v>
      </c>
      <c r="F5067" s="5">
        <f>'2020_1-2-4_Download'!N188</f>
        <v>91.333333333333329</v>
      </c>
    </row>
    <row r="5068" spans="1:6">
      <c r="A5068" s="5">
        <f>'2020_1-2-4_Download'!D189</f>
        <v>2013</v>
      </c>
      <c r="B5068" s="5" t="str">
        <f>'2020_1-2-4_Download'!C189</f>
        <v>Cuxhaven</v>
      </c>
      <c r="C5068" s="147" t="str">
        <f>'2020_1-2-4_Download'!$N$8</f>
        <v>Irak</v>
      </c>
      <c r="D5068" s="5" t="s">
        <v>181</v>
      </c>
      <c r="E5068" s="5">
        <f t="shared" si="34"/>
        <v>-15.189873417721518</v>
      </c>
      <c r="F5068" s="5">
        <f>'2020_1-2-4_Download'!N189</f>
        <v>-15.189873417721518</v>
      </c>
    </row>
    <row r="5069" spans="1:6">
      <c r="A5069" s="5">
        <f>'2020_1-2-4_Download'!D190</f>
        <v>2013</v>
      </c>
      <c r="B5069" s="5" t="str">
        <f>'2020_1-2-4_Download'!C190</f>
        <v>Harburg</v>
      </c>
      <c r="C5069" s="147" t="str">
        <f>'2020_1-2-4_Download'!$N$8</f>
        <v>Irak</v>
      </c>
      <c r="D5069" s="5" t="s">
        <v>181</v>
      </c>
      <c r="E5069" s="5">
        <f t="shared" si="34"/>
        <v>-34.482758620689658</v>
      </c>
      <c r="F5069" s="5">
        <f>'2020_1-2-4_Download'!N190</f>
        <v>-34.482758620689658</v>
      </c>
    </row>
    <row r="5070" spans="1:6">
      <c r="A5070" s="5">
        <f>'2020_1-2-4_Download'!D191</f>
        <v>2013</v>
      </c>
      <c r="B5070" s="5" t="str">
        <f>'2020_1-2-4_Download'!C191</f>
        <v>Lüchow-Dannenberg</v>
      </c>
      <c r="C5070" s="147" t="str">
        <f>'2020_1-2-4_Download'!$N$8</f>
        <v>Irak</v>
      </c>
      <c r="D5070" s="5" t="s">
        <v>181</v>
      </c>
      <c r="E5070" s="5">
        <f t="shared" si="34"/>
        <v>0</v>
      </c>
      <c r="F5070" s="5">
        <f>'2020_1-2-4_Download'!N191</f>
        <v>0</v>
      </c>
    </row>
    <row r="5071" spans="1:6">
      <c r="A5071" s="5">
        <f>'2020_1-2-4_Download'!D192</f>
        <v>2013</v>
      </c>
      <c r="B5071" s="5" t="str">
        <f>'2020_1-2-4_Download'!C192</f>
        <v>Lüneburg</v>
      </c>
      <c r="C5071" s="147" t="str">
        <f>'2020_1-2-4_Download'!$N$8</f>
        <v>Irak</v>
      </c>
      <c r="D5071" s="5" t="s">
        <v>181</v>
      </c>
      <c r="E5071" s="5">
        <f t="shared" si="34"/>
        <v>-21.019108280254777</v>
      </c>
      <c r="F5071" s="5">
        <f>'2020_1-2-4_Download'!N192</f>
        <v>-21.019108280254777</v>
      </c>
    </row>
    <row r="5072" spans="1:6">
      <c r="A5072" s="5">
        <f>'2020_1-2-4_Download'!D193</f>
        <v>2013</v>
      </c>
      <c r="B5072" s="5" t="str">
        <f>'2020_1-2-4_Download'!C193</f>
        <v>Osterholz</v>
      </c>
      <c r="C5072" s="147" t="str">
        <f>'2020_1-2-4_Download'!$N$8</f>
        <v>Irak</v>
      </c>
      <c r="D5072" s="5" t="s">
        <v>181</v>
      </c>
      <c r="E5072" s="5">
        <f t="shared" si="34"/>
        <v>-11.428571428571429</v>
      </c>
      <c r="F5072" s="5">
        <f>'2020_1-2-4_Download'!N193</f>
        <v>-11.428571428571429</v>
      </c>
    </row>
    <row r="5073" spans="1:6">
      <c r="A5073" s="5">
        <f>'2020_1-2-4_Download'!D194</f>
        <v>2013</v>
      </c>
      <c r="B5073" s="5" t="str">
        <f>'2020_1-2-4_Download'!C194</f>
        <v>Rotenburg (Wümme)</v>
      </c>
      <c r="C5073" s="147" t="str">
        <f>'2020_1-2-4_Download'!$N$8</f>
        <v>Irak</v>
      </c>
      <c r="D5073" s="5" t="s">
        <v>181</v>
      </c>
      <c r="E5073" s="5">
        <f t="shared" si="34"/>
        <v>-36.666666666666664</v>
      </c>
      <c r="F5073" s="5">
        <f>'2020_1-2-4_Download'!N194</f>
        <v>-36.666666666666664</v>
      </c>
    </row>
    <row r="5074" spans="1:6">
      <c r="A5074" s="5">
        <f>'2020_1-2-4_Download'!D195</f>
        <v>2013</v>
      </c>
      <c r="B5074" s="5" t="str">
        <f>'2020_1-2-4_Download'!C195</f>
        <v>Heidekreis</v>
      </c>
      <c r="C5074" s="147" t="str">
        <f>'2020_1-2-4_Download'!$N$8</f>
        <v>Irak</v>
      </c>
      <c r="D5074" s="5" t="s">
        <v>181</v>
      </c>
      <c r="E5074" s="5" t="str">
        <f t="shared" si="34"/>
        <v>+2,40963855421687</v>
      </c>
      <c r="F5074" s="5">
        <f>'2020_1-2-4_Download'!N195</f>
        <v>2.4096385542168677</v>
      </c>
    </row>
    <row r="5075" spans="1:6">
      <c r="A5075" s="5">
        <f>'2020_1-2-4_Download'!D196</f>
        <v>2013</v>
      </c>
      <c r="B5075" s="5" t="str">
        <f>'2020_1-2-4_Download'!C196</f>
        <v>Stade</v>
      </c>
      <c r="C5075" s="147" t="str">
        <f>'2020_1-2-4_Download'!$N$8</f>
        <v>Irak</v>
      </c>
      <c r="D5075" s="5" t="s">
        <v>181</v>
      </c>
      <c r="E5075" s="5">
        <f t="shared" si="34"/>
        <v>-51.724137931034484</v>
      </c>
      <c r="F5075" s="5">
        <f>'2020_1-2-4_Download'!N196</f>
        <v>-51.724137931034484</v>
      </c>
    </row>
    <row r="5076" spans="1:6">
      <c r="A5076" s="5">
        <f>'2020_1-2-4_Download'!D197</f>
        <v>2013</v>
      </c>
      <c r="B5076" s="5" t="str">
        <f>'2020_1-2-4_Download'!C197</f>
        <v>Uelzen</v>
      </c>
      <c r="C5076" s="147" t="str">
        <f>'2020_1-2-4_Download'!$N$8</f>
        <v>Irak</v>
      </c>
      <c r="D5076" s="5" t="s">
        <v>181</v>
      </c>
      <c r="E5076" s="5">
        <f t="shared" si="34"/>
        <v>-57.377049180327866</v>
      </c>
      <c r="F5076" s="5">
        <f>'2020_1-2-4_Download'!N197</f>
        <v>-57.377049180327866</v>
      </c>
    </row>
    <row r="5077" spans="1:6">
      <c r="A5077" s="5">
        <f>'2020_1-2-4_Download'!D198</f>
        <v>2013</v>
      </c>
      <c r="B5077" s="5" t="str">
        <f>'2020_1-2-4_Download'!C198</f>
        <v>Verden</v>
      </c>
      <c r="C5077" s="147" t="str">
        <f>'2020_1-2-4_Download'!$N$8</f>
        <v>Irak</v>
      </c>
      <c r="D5077" s="5" t="s">
        <v>181</v>
      </c>
      <c r="E5077" s="5" t="str">
        <f t="shared" si="34"/>
        <v>+19,8198198198198</v>
      </c>
      <c r="F5077" s="5">
        <f>'2020_1-2-4_Download'!N198</f>
        <v>19.81981981981982</v>
      </c>
    </row>
    <row r="5078" spans="1:6">
      <c r="A5078" s="5">
        <f>'2020_1-2-4_Download'!D199</f>
        <v>2013</v>
      </c>
      <c r="B5078" s="5" t="str">
        <f>'2020_1-2-4_Download'!C199</f>
        <v>Statistische Region Lüneburg</v>
      </c>
      <c r="C5078" s="147" t="str">
        <f>'2020_1-2-4_Download'!$N$8</f>
        <v>Irak</v>
      </c>
      <c r="D5078" s="5" t="s">
        <v>181</v>
      </c>
      <c r="E5078" s="5">
        <f t="shared" si="34"/>
        <v>-2.74423710208562</v>
      </c>
      <c r="F5078" s="5">
        <f>'2020_1-2-4_Download'!N199</f>
        <v>-2.74423710208562</v>
      </c>
    </row>
    <row r="5079" spans="1:6">
      <c r="A5079" s="5">
        <f>'2020_1-2-4_Download'!D200</f>
        <v>2013</v>
      </c>
      <c r="B5079" s="5" t="str">
        <f>'2020_1-2-4_Download'!C200</f>
        <v>Delmenhorst  Stadt</v>
      </c>
      <c r="C5079" s="147" t="str">
        <f>'2020_1-2-4_Download'!$N$8</f>
        <v>Irak</v>
      </c>
      <c r="D5079" s="5" t="s">
        <v>181</v>
      </c>
      <c r="E5079" s="5" t="str">
        <f t="shared" si="34"/>
        <v>+137,142857142857</v>
      </c>
      <c r="F5079" s="5">
        <f>'2020_1-2-4_Download'!N200</f>
        <v>137.14285714285714</v>
      </c>
    </row>
    <row r="5080" spans="1:6">
      <c r="A5080" s="5">
        <f>'2020_1-2-4_Download'!D201</f>
        <v>2013</v>
      </c>
      <c r="B5080" s="5" t="str">
        <f>'2020_1-2-4_Download'!C201</f>
        <v>Emden  Stadt</v>
      </c>
      <c r="C5080" s="147" t="str">
        <f>'2020_1-2-4_Download'!$N$8</f>
        <v>Irak</v>
      </c>
      <c r="D5080" s="5" t="s">
        <v>181</v>
      </c>
      <c r="E5080" s="5" t="str">
        <f t="shared" si="34"/>
        <v>+33,3333333333333</v>
      </c>
      <c r="F5080" s="5">
        <f>'2020_1-2-4_Download'!N201</f>
        <v>33.333333333333336</v>
      </c>
    </row>
    <row r="5081" spans="1:6">
      <c r="A5081" s="5">
        <f>'2020_1-2-4_Download'!D202</f>
        <v>2013</v>
      </c>
      <c r="B5081" s="5" t="str">
        <f>'2020_1-2-4_Download'!C202</f>
        <v>Oldenburg(Oldb)  Stadt</v>
      </c>
      <c r="C5081" s="147" t="str">
        <f>'2020_1-2-4_Download'!$N$8</f>
        <v>Irak</v>
      </c>
      <c r="D5081" s="5" t="s">
        <v>181</v>
      </c>
      <c r="E5081" s="5" t="str">
        <f t="shared" si="34"/>
        <v>+119,775280898876</v>
      </c>
      <c r="F5081" s="5">
        <f>'2020_1-2-4_Download'!N202</f>
        <v>119.7752808988764</v>
      </c>
    </row>
    <row r="5082" spans="1:6">
      <c r="A5082" s="5">
        <f>'2020_1-2-4_Download'!D203</f>
        <v>2013</v>
      </c>
      <c r="B5082" s="5" t="str">
        <f>'2020_1-2-4_Download'!C203</f>
        <v>Osnabrück  Stadt</v>
      </c>
      <c r="C5082" s="147" t="str">
        <f>'2020_1-2-4_Download'!$N$8</f>
        <v>Irak</v>
      </c>
      <c r="D5082" s="5" t="s">
        <v>181</v>
      </c>
      <c r="E5082" s="5" t="str">
        <f t="shared" si="34"/>
        <v>+143,90243902439</v>
      </c>
      <c r="F5082" s="5">
        <f>'2020_1-2-4_Download'!N203</f>
        <v>143.90243902439025</v>
      </c>
    </row>
    <row r="5083" spans="1:6">
      <c r="A5083" s="5">
        <f>'2020_1-2-4_Download'!D204</f>
        <v>2013</v>
      </c>
      <c r="B5083" s="5" t="str">
        <f>'2020_1-2-4_Download'!C204</f>
        <v>Wilhelmshaven  Stadt</v>
      </c>
      <c r="C5083" s="147" t="str">
        <f>'2020_1-2-4_Download'!$N$8</f>
        <v>Irak</v>
      </c>
      <c r="D5083" s="5" t="s">
        <v>181</v>
      </c>
      <c r="E5083" s="5" t="str">
        <f t="shared" si="34"/>
        <v>+5,31914893617021</v>
      </c>
      <c r="F5083" s="5">
        <f>'2020_1-2-4_Download'!N204</f>
        <v>5.3191489361702127</v>
      </c>
    </row>
    <row r="5084" spans="1:6">
      <c r="A5084" s="5">
        <f>'2020_1-2-4_Download'!D205</f>
        <v>2013</v>
      </c>
      <c r="B5084" s="5" t="str">
        <f>'2020_1-2-4_Download'!C205</f>
        <v>Ammerland</v>
      </c>
      <c r="C5084" s="147" t="str">
        <f>'2020_1-2-4_Download'!$N$8</f>
        <v>Irak</v>
      </c>
      <c r="D5084" s="5" t="s">
        <v>181</v>
      </c>
      <c r="E5084" s="5" t="str">
        <f t="shared" si="34"/>
        <v>+6,52173913043478</v>
      </c>
      <c r="F5084" s="5">
        <f>'2020_1-2-4_Download'!N205</f>
        <v>6.5217391304347823</v>
      </c>
    </row>
    <row r="5085" spans="1:6">
      <c r="A5085" s="5">
        <f>'2020_1-2-4_Download'!D206</f>
        <v>2013</v>
      </c>
      <c r="B5085" s="5" t="str">
        <f>'2020_1-2-4_Download'!C206</f>
        <v>Aurich</v>
      </c>
      <c r="C5085" s="147" t="str">
        <f>'2020_1-2-4_Download'!$N$8</f>
        <v>Irak</v>
      </c>
      <c r="D5085" s="5" t="s">
        <v>181</v>
      </c>
      <c r="E5085" s="5">
        <f t="shared" si="34"/>
        <v>-14.457831325301205</v>
      </c>
      <c r="F5085" s="5">
        <f>'2020_1-2-4_Download'!N206</f>
        <v>-14.457831325301205</v>
      </c>
    </row>
    <row r="5086" spans="1:6">
      <c r="A5086" s="5">
        <f>'2020_1-2-4_Download'!D207</f>
        <v>2013</v>
      </c>
      <c r="B5086" s="5" t="str">
        <f>'2020_1-2-4_Download'!C207</f>
        <v>Cloppenburg</v>
      </c>
      <c r="C5086" s="147" t="str">
        <f>'2020_1-2-4_Download'!$N$8</f>
        <v>Irak</v>
      </c>
      <c r="D5086" s="5" t="s">
        <v>181</v>
      </c>
      <c r="E5086" s="5" t="str">
        <f t="shared" si="34"/>
        <v>+177,181208053691</v>
      </c>
      <c r="F5086" s="5">
        <f>'2020_1-2-4_Download'!N207</f>
        <v>177.18120805369128</v>
      </c>
    </row>
    <row r="5087" spans="1:6">
      <c r="A5087" s="5">
        <f>'2020_1-2-4_Download'!D208</f>
        <v>2013</v>
      </c>
      <c r="B5087" s="5" t="str">
        <f>'2020_1-2-4_Download'!C208</f>
        <v>Emsland</v>
      </c>
      <c r="C5087" s="147" t="str">
        <f>'2020_1-2-4_Download'!$N$8</f>
        <v>Irak</v>
      </c>
      <c r="D5087" s="5" t="s">
        <v>181</v>
      </c>
      <c r="E5087" s="5">
        <f t="shared" si="34"/>
        <v>-21.019108280254777</v>
      </c>
      <c r="F5087" s="5">
        <f>'2020_1-2-4_Download'!N208</f>
        <v>-21.019108280254777</v>
      </c>
    </row>
    <row r="5088" spans="1:6">
      <c r="A5088" s="5">
        <f>'2020_1-2-4_Download'!D209</f>
        <v>2013</v>
      </c>
      <c r="B5088" s="5" t="str">
        <f>'2020_1-2-4_Download'!C209</f>
        <v>Friesland</v>
      </c>
      <c r="C5088" s="147" t="str">
        <f>'2020_1-2-4_Download'!$N$8</f>
        <v>Irak</v>
      </c>
      <c r="D5088" s="5" t="s">
        <v>181</v>
      </c>
      <c r="E5088" s="5">
        <f t="shared" si="34"/>
        <v>-24.444444444444443</v>
      </c>
      <c r="F5088" s="5">
        <f>'2020_1-2-4_Download'!N209</f>
        <v>-24.444444444444443</v>
      </c>
    </row>
    <row r="5089" spans="1:6">
      <c r="A5089" s="5">
        <f>'2020_1-2-4_Download'!D210</f>
        <v>2013</v>
      </c>
      <c r="B5089" s="5" t="str">
        <f>'2020_1-2-4_Download'!C210</f>
        <v>Grafschaft Bentheim</v>
      </c>
      <c r="C5089" s="147" t="str">
        <f>'2020_1-2-4_Download'!$N$8</f>
        <v>Irak</v>
      </c>
      <c r="D5089" s="5" t="s">
        <v>181</v>
      </c>
      <c r="E5089" s="5">
        <f t="shared" si="34"/>
        <v>-39.285714285714285</v>
      </c>
      <c r="F5089" s="5">
        <f>'2020_1-2-4_Download'!N210</f>
        <v>-39.285714285714285</v>
      </c>
    </row>
    <row r="5090" spans="1:6">
      <c r="A5090" s="5">
        <f>'2020_1-2-4_Download'!D211</f>
        <v>2013</v>
      </c>
      <c r="B5090" s="5" t="str">
        <f>'2020_1-2-4_Download'!C211</f>
        <v>Leer</v>
      </c>
      <c r="C5090" s="147" t="str">
        <f>'2020_1-2-4_Download'!$N$8</f>
        <v>Irak</v>
      </c>
      <c r="D5090" s="5" t="s">
        <v>181</v>
      </c>
      <c r="E5090" s="5">
        <f t="shared" si="34"/>
        <v>0</v>
      </c>
      <c r="F5090" s="5">
        <f>'2020_1-2-4_Download'!N211</f>
        <v>0</v>
      </c>
    </row>
    <row r="5091" spans="1:6">
      <c r="A5091" s="5">
        <f>'2020_1-2-4_Download'!D212</f>
        <v>2013</v>
      </c>
      <c r="B5091" s="5" t="str">
        <f>'2020_1-2-4_Download'!C212</f>
        <v>Oldenburg</v>
      </c>
      <c r="C5091" s="147" t="str">
        <f>'2020_1-2-4_Download'!$N$8</f>
        <v>Irak</v>
      </c>
      <c r="D5091" s="5" t="s">
        <v>181</v>
      </c>
      <c r="E5091" s="5" t="str">
        <f t="shared" si="34"/>
        <v>+136,607142857143</v>
      </c>
      <c r="F5091" s="5">
        <f>'2020_1-2-4_Download'!N212</f>
        <v>136.60714285714286</v>
      </c>
    </row>
    <row r="5092" spans="1:6">
      <c r="A5092" s="5">
        <f>'2020_1-2-4_Download'!D213</f>
        <v>2013</v>
      </c>
      <c r="B5092" s="5" t="str">
        <f>'2020_1-2-4_Download'!C213</f>
        <v>Osnabrück</v>
      </c>
      <c r="C5092" s="147" t="str">
        <f>'2020_1-2-4_Download'!$N$8</f>
        <v>Irak</v>
      </c>
      <c r="D5092" s="5" t="s">
        <v>181</v>
      </c>
      <c r="E5092" s="5">
        <f t="shared" si="34"/>
        <v>-30.939226519337016</v>
      </c>
      <c r="F5092" s="5">
        <f>'2020_1-2-4_Download'!N213</f>
        <v>-30.939226519337016</v>
      </c>
    </row>
    <row r="5093" spans="1:6">
      <c r="A5093" s="5">
        <f>'2020_1-2-4_Download'!D214</f>
        <v>2013</v>
      </c>
      <c r="B5093" s="5" t="str">
        <f>'2020_1-2-4_Download'!C214</f>
        <v>Vechta</v>
      </c>
      <c r="C5093" s="147" t="str">
        <f>'2020_1-2-4_Download'!$N$8</f>
        <v>Irak</v>
      </c>
      <c r="D5093" s="5" t="s">
        <v>181</v>
      </c>
      <c r="E5093" s="5" t="str">
        <f t="shared" si="34"/>
        <v>+45</v>
      </c>
      <c r="F5093" s="5">
        <f>'2020_1-2-4_Download'!N214</f>
        <v>45</v>
      </c>
    </row>
    <row r="5094" spans="1:6">
      <c r="A5094" s="5">
        <f>'2020_1-2-4_Download'!D215</f>
        <v>2013</v>
      </c>
      <c r="B5094" s="5" t="str">
        <f>'2020_1-2-4_Download'!C215</f>
        <v>Wesermarsch</v>
      </c>
      <c r="C5094" s="147" t="str">
        <f>'2020_1-2-4_Download'!$N$8</f>
        <v>Irak</v>
      </c>
      <c r="D5094" s="5" t="s">
        <v>181</v>
      </c>
      <c r="E5094" s="5">
        <f t="shared" si="34"/>
        <v>-16.883116883116884</v>
      </c>
      <c r="F5094" s="5">
        <f>'2020_1-2-4_Download'!N215</f>
        <v>-16.883116883116884</v>
      </c>
    </row>
    <row r="5095" spans="1:6">
      <c r="A5095" s="5">
        <f>'2020_1-2-4_Download'!D216</f>
        <v>2013</v>
      </c>
      <c r="B5095" s="5" t="str">
        <f>'2020_1-2-4_Download'!C216</f>
        <v>Wittmund</v>
      </c>
      <c r="C5095" s="147" t="str">
        <f>'2020_1-2-4_Download'!$N$8</f>
        <v>Irak</v>
      </c>
      <c r="D5095" s="5" t="s">
        <v>181</v>
      </c>
      <c r="E5095" s="5">
        <f t="shared" si="34"/>
        <v>-38.46153846153846</v>
      </c>
      <c r="F5095" s="5">
        <f>'2020_1-2-4_Download'!N216</f>
        <v>-38.46153846153846</v>
      </c>
    </row>
    <row r="5096" spans="1:6">
      <c r="A5096" s="5">
        <f>'2020_1-2-4_Download'!D217</f>
        <v>2013</v>
      </c>
      <c r="B5096" s="5" t="str">
        <f>'2020_1-2-4_Download'!C217</f>
        <v>Statistische Region Weser-Ems</v>
      </c>
      <c r="C5096" s="147" t="str">
        <f>'2020_1-2-4_Download'!$N$8</f>
        <v>Irak</v>
      </c>
      <c r="D5096" s="5" t="s">
        <v>181</v>
      </c>
      <c r="E5096" s="5" t="str">
        <f t="shared" si="34"/>
        <v>+55,5820610687023</v>
      </c>
      <c r="F5096" s="5">
        <f>'2020_1-2-4_Download'!N217</f>
        <v>55.582061068702288</v>
      </c>
    </row>
    <row r="5097" spans="1:6">
      <c r="A5097" s="5">
        <f>'2020_1-2-4_Download'!D218</f>
        <v>2013</v>
      </c>
      <c r="B5097" s="5" t="str">
        <f>'2020_1-2-4_Download'!C218</f>
        <v>Niedersachsen</v>
      </c>
      <c r="C5097" s="147" t="str">
        <f>'2020_1-2-4_Download'!$N$8</f>
        <v>Irak</v>
      </c>
      <c r="D5097" s="5" t="s">
        <v>181</v>
      </c>
      <c r="E5097" s="5" t="str">
        <f t="shared" si="34"/>
        <v>+28,1417830290011</v>
      </c>
      <c r="F5097" s="5">
        <f>'2020_1-2-4_Download'!N218</f>
        <v>28.141783029001076</v>
      </c>
    </row>
    <row r="5098" spans="1:6">
      <c r="A5098" s="5">
        <f>'2020_1-2-4_Download'!D219</f>
        <v>2014</v>
      </c>
      <c r="B5098" s="5" t="str">
        <f>'2020_1-2-4_Download'!C219</f>
        <v>Braunschweig  Stadt</v>
      </c>
      <c r="C5098" s="147" t="str">
        <f>'2020_1-2-4_Download'!$N$8</f>
        <v>Irak</v>
      </c>
      <c r="D5098" s="5" t="s">
        <v>181</v>
      </c>
      <c r="E5098" s="5">
        <f t="shared" si="34"/>
        <v>-29.245283018867923</v>
      </c>
      <c r="F5098" s="5">
        <f>'2020_1-2-4_Download'!N219</f>
        <v>-29.245283018867923</v>
      </c>
    </row>
    <row r="5099" spans="1:6">
      <c r="A5099" s="5">
        <f>'2020_1-2-4_Download'!D220</f>
        <v>2014</v>
      </c>
      <c r="B5099" s="5" t="str">
        <f>'2020_1-2-4_Download'!C220</f>
        <v>Salzgitter  Stadt</v>
      </c>
      <c r="C5099" s="147" t="str">
        <f>'2020_1-2-4_Download'!$N$8</f>
        <v>Irak</v>
      </c>
      <c r="D5099" s="5" t="s">
        <v>181</v>
      </c>
      <c r="E5099" s="5">
        <f t="shared" si="34"/>
        <v>-19.417475728155338</v>
      </c>
      <c r="F5099" s="5">
        <f>'2020_1-2-4_Download'!N220</f>
        <v>-19.417475728155338</v>
      </c>
    </row>
    <row r="5100" spans="1:6">
      <c r="A5100" s="5">
        <f>'2020_1-2-4_Download'!D221</f>
        <v>2014</v>
      </c>
      <c r="B5100" s="5" t="str">
        <f>'2020_1-2-4_Download'!C221</f>
        <v>Wolfsburg  Stadt</v>
      </c>
      <c r="C5100" s="147" t="str">
        <f>'2020_1-2-4_Download'!$N$8</f>
        <v>Irak</v>
      </c>
      <c r="D5100" s="5" t="s">
        <v>181</v>
      </c>
      <c r="E5100" s="5" t="str">
        <f t="shared" si="34"/>
        <v>+6,07734806629834</v>
      </c>
      <c r="F5100" s="5">
        <f>'2020_1-2-4_Download'!N221</f>
        <v>6.0773480662983426</v>
      </c>
    </row>
    <row r="5101" spans="1:6">
      <c r="A5101" s="5">
        <f>'2020_1-2-4_Download'!D222</f>
        <v>2014</v>
      </c>
      <c r="B5101" s="5" t="str">
        <f>'2020_1-2-4_Download'!C222</f>
        <v>Gifhorn</v>
      </c>
      <c r="C5101" s="147" t="str">
        <f>'2020_1-2-4_Download'!$N$8</f>
        <v>Irak</v>
      </c>
      <c r="D5101" s="5" t="s">
        <v>181</v>
      </c>
      <c r="E5101" s="5">
        <f t="shared" si="34"/>
        <v>-1</v>
      </c>
      <c r="F5101" s="5">
        <f>'2020_1-2-4_Download'!N222</f>
        <v>-1</v>
      </c>
    </row>
    <row r="5102" spans="1:6">
      <c r="A5102" s="5">
        <f>'2020_1-2-4_Download'!D223</f>
        <v>2014</v>
      </c>
      <c r="B5102" s="5" t="str">
        <f>'2020_1-2-4_Download'!C223</f>
        <v>Goslar</v>
      </c>
      <c r="C5102" s="147" t="str">
        <f>'2020_1-2-4_Download'!$N$8</f>
        <v>Irak</v>
      </c>
      <c r="D5102" s="5" t="s">
        <v>181</v>
      </c>
      <c r="E5102" s="5" t="str">
        <f t="shared" si="34"/>
        <v>+5,26315789473684</v>
      </c>
      <c r="F5102" s="5">
        <f>'2020_1-2-4_Download'!N223</f>
        <v>5.2631578947368425</v>
      </c>
    </row>
    <row r="5103" spans="1:6">
      <c r="A5103" s="5">
        <f>'2020_1-2-4_Download'!D224</f>
        <v>2014</v>
      </c>
      <c r="B5103" s="5" t="str">
        <f>'2020_1-2-4_Download'!C224</f>
        <v>Helmstedt</v>
      </c>
      <c r="C5103" s="147" t="str">
        <f>'2020_1-2-4_Download'!$N$8</f>
        <v>Irak</v>
      </c>
      <c r="D5103" s="5" t="s">
        <v>181</v>
      </c>
      <c r="E5103" s="5">
        <f t="shared" ref="E5103:E5166" si="35">IF(F5103&gt;0,"+"&amp;F5103,F5103)</f>
        <v>-60</v>
      </c>
      <c r="F5103" s="5">
        <f>'2020_1-2-4_Download'!N224</f>
        <v>-60</v>
      </c>
    </row>
    <row r="5104" spans="1:6">
      <c r="A5104" s="5">
        <f>'2020_1-2-4_Download'!D225</f>
        <v>2014</v>
      </c>
      <c r="B5104" s="5" t="str">
        <f>'2020_1-2-4_Download'!C225</f>
        <v>Northeim</v>
      </c>
      <c r="C5104" s="147" t="str">
        <f>'2020_1-2-4_Download'!$N$8</f>
        <v>Irak</v>
      </c>
      <c r="D5104" s="5" t="s">
        <v>181</v>
      </c>
      <c r="E5104" s="5" t="str">
        <f t="shared" si="35"/>
        <v>+102,325581395349</v>
      </c>
      <c r="F5104" s="5">
        <f>'2020_1-2-4_Download'!N225</f>
        <v>102.32558139534883</v>
      </c>
    </row>
    <row r="5105" spans="1:6">
      <c r="A5105" s="5">
        <f>'2020_1-2-4_Download'!D226</f>
        <v>2014</v>
      </c>
      <c r="B5105" s="5" t="str">
        <f>'2020_1-2-4_Download'!C226</f>
        <v>Peine</v>
      </c>
      <c r="C5105" s="147" t="str">
        <f>'2020_1-2-4_Download'!$N$8</f>
        <v>Irak</v>
      </c>
      <c r="D5105" s="5" t="s">
        <v>181</v>
      </c>
      <c r="E5105" s="5" t="str">
        <f t="shared" si="35"/>
        <v>+55,7142857142857</v>
      </c>
      <c r="F5105" s="5">
        <f>'2020_1-2-4_Download'!N226</f>
        <v>55.714285714285715</v>
      </c>
    </row>
    <row r="5106" spans="1:6">
      <c r="A5106" s="5">
        <f>'2020_1-2-4_Download'!D227</f>
        <v>2014</v>
      </c>
      <c r="B5106" s="5" t="str">
        <f>'2020_1-2-4_Download'!C227</f>
        <v>Wolfenbüttel</v>
      </c>
      <c r="C5106" s="147" t="str">
        <f>'2020_1-2-4_Download'!$N$8</f>
        <v>Irak</v>
      </c>
      <c r="D5106" s="5" t="s">
        <v>181</v>
      </c>
      <c r="E5106" s="5">
        <f t="shared" si="35"/>
        <v>-45.614035087719301</v>
      </c>
      <c r="F5106" s="5">
        <f>'2020_1-2-4_Download'!N227</f>
        <v>-45.614035087719301</v>
      </c>
    </row>
    <row r="5107" spans="1:6">
      <c r="A5107" s="5">
        <f>'2020_1-2-4_Download'!D228</f>
        <v>2014</v>
      </c>
      <c r="B5107" s="5" t="str">
        <f>'2020_1-2-4_Download'!C228</f>
        <v>Göttingen</v>
      </c>
      <c r="C5107" s="147" t="str">
        <f>'2020_1-2-4_Download'!$N$8</f>
        <v>Irak</v>
      </c>
      <c r="D5107" s="5" t="s">
        <v>181</v>
      </c>
      <c r="E5107" s="5">
        <f t="shared" si="35"/>
        <v>-23.952095808383234</v>
      </c>
      <c r="F5107" s="5">
        <f>'2020_1-2-4_Download'!N228</f>
        <v>-23.952095808383234</v>
      </c>
    </row>
    <row r="5108" spans="1:6">
      <c r="A5108" s="5">
        <f>'2020_1-2-4_Download'!D229</f>
        <v>2014</v>
      </c>
      <c r="B5108" s="5" t="str">
        <f>'2020_1-2-4_Download'!C229</f>
        <v>Statistische Region Braunschweig</v>
      </c>
      <c r="C5108" s="147" t="str">
        <f>'2020_1-2-4_Download'!$N$8</f>
        <v>Irak</v>
      </c>
      <c r="D5108" s="5" t="s">
        <v>181</v>
      </c>
      <c r="E5108" s="5">
        <f t="shared" si="35"/>
        <v>-13.30166270783848</v>
      </c>
      <c r="F5108" s="5">
        <f>'2020_1-2-4_Download'!N229</f>
        <v>-13.30166270783848</v>
      </c>
    </row>
    <row r="5109" spans="1:6">
      <c r="A5109" s="5">
        <f>'2020_1-2-4_Download'!D230</f>
        <v>2014</v>
      </c>
      <c r="B5109" s="5" t="str">
        <f>'2020_1-2-4_Download'!C230</f>
        <v>Hannover  Region</v>
      </c>
      <c r="C5109" s="147" t="str">
        <f>'2020_1-2-4_Download'!$N$8</f>
        <v>Irak</v>
      </c>
      <c r="D5109" s="5" t="s">
        <v>181</v>
      </c>
      <c r="E5109" s="5" t="str">
        <f t="shared" si="35"/>
        <v>+42,0406597621787</v>
      </c>
      <c r="F5109" s="5">
        <f>'2020_1-2-4_Download'!N230</f>
        <v>42.040659762178748</v>
      </c>
    </row>
    <row r="5110" spans="1:6">
      <c r="A5110" s="5">
        <f>'2020_1-2-4_Download'!D231</f>
        <v>2014</v>
      </c>
      <c r="B5110" s="5" t="str">
        <f>'2020_1-2-4_Download'!C231</f>
        <v>dav. Hannover  Lhst.</v>
      </c>
      <c r="C5110" s="147" t="str">
        <f>'2020_1-2-4_Download'!$N$8</f>
        <v>Irak</v>
      </c>
      <c r="D5110" s="5" t="s">
        <v>181</v>
      </c>
      <c r="E5110" s="5" t="str">
        <f t="shared" si="35"/>
        <v>+15,0526843953838</v>
      </c>
      <c r="F5110" s="5">
        <f>'2020_1-2-4_Download'!N231</f>
        <v>15.052684395383844</v>
      </c>
    </row>
    <row r="5111" spans="1:6">
      <c r="A5111" s="5">
        <f>'2020_1-2-4_Download'!D232</f>
        <v>2014</v>
      </c>
      <c r="B5111" s="5" t="str">
        <f>'2020_1-2-4_Download'!C232</f>
        <v>dav. Hannover  Umland</v>
      </c>
      <c r="C5111" s="147" t="str">
        <f>'2020_1-2-4_Download'!$N$8</f>
        <v>Irak</v>
      </c>
      <c r="D5111" s="5" t="s">
        <v>181</v>
      </c>
      <c r="E5111" s="5" t="str">
        <f t="shared" si="35"/>
        <v>+129,641693811075</v>
      </c>
      <c r="F5111" s="5">
        <f>'2020_1-2-4_Download'!N232</f>
        <v>129.64169381107493</v>
      </c>
    </row>
    <row r="5112" spans="1:6">
      <c r="A5112" s="5">
        <f>'2020_1-2-4_Download'!D233</f>
        <v>2014</v>
      </c>
      <c r="B5112" s="5" t="str">
        <f>'2020_1-2-4_Download'!C233</f>
        <v>Diepholz</v>
      </c>
      <c r="C5112" s="147" t="str">
        <f>'2020_1-2-4_Download'!$N$8</f>
        <v>Irak</v>
      </c>
      <c r="D5112" s="5" t="s">
        <v>181</v>
      </c>
      <c r="E5112" s="5">
        <f t="shared" si="35"/>
        <v>-4.2553191489361701</v>
      </c>
      <c r="F5112" s="5">
        <f>'2020_1-2-4_Download'!N233</f>
        <v>-4.2553191489361701</v>
      </c>
    </row>
    <row r="5113" spans="1:6">
      <c r="A5113" s="5">
        <f>'2020_1-2-4_Download'!D234</f>
        <v>2014</v>
      </c>
      <c r="B5113" s="5" t="str">
        <f>'2020_1-2-4_Download'!C234</f>
        <v>Hameln-Pyrmont</v>
      </c>
      <c r="C5113" s="147" t="str">
        <f>'2020_1-2-4_Download'!$N$8</f>
        <v>Irak</v>
      </c>
      <c r="D5113" s="5" t="s">
        <v>181</v>
      </c>
      <c r="E5113" s="5" t="str">
        <f t="shared" si="35"/>
        <v>+82,6086956521739</v>
      </c>
      <c r="F5113" s="5">
        <f>'2020_1-2-4_Download'!N234</f>
        <v>82.608695652173907</v>
      </c>
    </row>
    <row r="5114" spans="1:6">
      <c r="A5114" s="5">
        <f>'2020_1-2-4_Download'!D235</f>
        <v>2014</v>
      </c>
      <c r="B5114" s="5" t="str">
        <f>'2020_1-2-4_Download'!C235</f>
        <v>Hildesheim</v>
      </c>
      <c r="C5114" s="147" t="str">
        <f>'2020_1-2-4_Download'!$N$8</f>
        <v>Irak</v>
      </c>
      <c r="D5114" s="5" t="s">
        <v>181</v>
      </c>
      <c r="E5114" s="5" t="str">
        <f t="shared" si="35"/>
        <v>+107,441860465116</v>
      </c>
      <c r="F5114" s="5">
        <f>'2020_1-2-4_Download'!N235</f>
        <v>107.44186046511628</v>
      </c>
    </row>
    <row r="5115" spans="1:6">
      <c r="A5115" s="5">
        <f>'2020_1-2-4_Download'!D236</f>
        <v>2014</v>
      </c>
      <c r="B5115" s="5" t="str">
        <f>'2020_1-2-4_Download'!C236</f>
        <v>Holzminden</v>
      </c>
      <c r="C5115" s="147" t="str">
        <f>'2020_1-2-4_Download'!$N$8</f>
        <v>Irak</v>
      </c>
      <c r="D5115" s="5" t="s">
        <v>181</v>
      </c>
      <c r="E5115" s="5">
        <f t="shared" si="35"/>
        <v>-23.076923076923077</v>
      </c>
      <c r="F5115" s="5">
        <f>'2020_1-2-4_Download'!N236</f>
        <v>-23.076923076923077</v>
      </c>
    </row>
    <row r="5116" spans="1:6">
      <c r="A5116" s="5">
        <f>'2020_1-2-4_Download'!D237</f>
        <v>2014</v>
      </c>
      <c r="B5116" s="5" t="str">
        <f>'2020_1-2-4_Download'!C237</f>
        <v>Nienburg (Weser)</v>
      </c>
      <c r="C5116" s="147" t="str">
        <f>'2020_1-2-4_Download'!$N$8</f>
        <v>Irak</v>
      </c>
      <c r="D5116" s="5" t="s">
        <v>181</v>
      </c>
      <c r="E5116" s="5" t="str">
        <f t="shared" si="35"/>
        <v>+117,241379310345</v>
      </c>
      <c r="F5116" s="5">
        <f>'2020_1-2-4_Download'!N237</f>
        <v>117.24137931034483</v>
      </c>
    </row>
    <row r="5117" spans="1:6">
      <c r="A5117" s="5">
        <f>'2020_1-2-4_Download'!D238</f>
        <v>2014</v>
      </c>
      <c r="B5117" s="5" t="str">
        <f>'2020_1-2-4_Download'!C238</f>
        <v>Schaumburg</v>
      </c>
      <c r="C5117" s="147" t="str">
        <f>'2020_1-2-4_Download'!$N$8</f>
        <v>Irak</v>
      </c>
      <c r="D5117" s="5" t="s">
        <v>181</v>
      </c>
      <c r="E5117" s="5">
        <f t="shared" si="35"/>
        <v>-37.931034482758619</v>
      </c>
      <c r="F5117" s="5">
        <f>'2020_1-2-4_Download'!N238</f>
        <v>-37.931034482758619</v>
      </c>
    </row>
    <row r="5118" spans="1:6">
      <c r="A5118" s="5">
        <f>'2020_1-2-4_Download'!D239</f>
        <v>2014</v>
      </c>
      <c r="B5118" s="5" t="str">
        <f>'2020_1-2-4_Download'!C239</f>
        <v>Statistische Region Hannover</v>
      </c>
      <c r="C5118" s="147" t="str">
        <f>'2020_1-2-4_Download'!$N$8</f>
        <v>Irak</v>
      </c>
      <c r="D5118" s="5" t="s">
        <v>181</v>
      </c>
      <c r="E5118" s="5" t="str">
        <f t="shared" si="35"/>
        <v>+43,1403398363751</v>
      </c>
      <c r="F5118" s="5">
        <f>'2020_1-2-4_Download'!N239</f>
        <v>43.140339836375077</v>
      </c>
    </row>
    <row r="5119" spans="1:6">
      <c r="A5119" s="5">
        <f>'2020_1-2-4_Download'!D240</f>
        <v>2014</v>
      </c>
      <c r="B5119" s="5" t="str">
        <f>'2020_1-2-4_Download'!C240</f>
        <v>Celle</v>
      </c>
      <c r="C5119" s="147" t="str">
        <f>'2020_1-2-4_Download'!$N$8</f>
        <v>Irak</v>
      </c>
      <c r="D5119" s="5" t="s">
        <v>181</v>
      </c>
      <c r="E5119" s="5" t="str">
        <f t="shared" si="35"/>
        <v>+106</v>
      </c>
      <c r="F5119" s="5">
        <f>'2020_1-2-4_Download'!N240</f>
        <v>106</v>
      </c>
    </row>
    <row r="5120" spans="1:6">
      <c r="A5120" s="5">
        <f>'2020_1-2-4_Download'!D241</f>
        <v>2014</v>
      </c>
      <c r="B5120" s="5" t="str">
        <f>'2020_1-2-4_Download'!C241</f>
        <v>Cuxhaven</v>
      </c>
      <c r="C5120" s="147" t="str">
        <f>'2020_1-2-4_Download'!$N$8</f>
        <v>Irak</v>
      </c>
      <c r="D5120" s="5" t="s">
        <v>181</v>
      </c>
      <c r="E5120" s="5">
        <f t="shared" si="35"/>
        <v>-29.11392405063291</v>
      </c>
      <c r="F5120" s="5">
        <f>'2020_1-2-4_Download'!N241</f>
        <v>-29.11392405063291</v>
      </c>
    </row>
    <row r="5121" spans="1:6">
      <c r="A5121" s="5">
        <f>'2020_1-2-4_Download'!D242</f>
        <v>2014</v>
      </c>
      <c r="B5121" s="5" t="str">
        <f>'2020_1-2-4_Download'!C242</f>
        <v>Harburg</v>
      </c>
      <c r="C5121" s="147" t="str">
        <f>'2020_1-2-4_Download'!$N$8</f>
        <v>Irak</v>
      </c>
      <c r="D5121" s="5" t="s">
        <v>181</v>
      </c>
      <c r="E5121" s="5">
        <f t="shared" si="35"/>
        <v>-20.689655172413794</v>
      </c>
      <c r="F5121" s="5">
        <f>'2020_1-2-4_Download'!N242</f>
        <v>-20.689655172413794</v>
      </c>
    </row>
    <row r="5122" spans="1:6">
      <c r="A5122" s="5">
        <f>'2020_1-2-4_Download'!D243</f>
        <v>2014</v>
      </c>
      <c r="B5122" s="5" t="str">
        <f>'2020_1-2-4_Download'!C243</f>
        <v>Lüchow-Dannenberg</v>
      </c>
      <c r="C5122" s="147" t="str">
        <f>'2020_1-2-4_Download'!$N$8</f>
        <v>Irak</v>
      </c>
      <c r="D5122" s="5" t="s">
        <v>181</v>
      </c>
      <c r="E5122" s="5" t="str">
        <f t="shared" si="35"/>
        <v>+100</v>
      </c>
      <c r="F5122" s="5">
        <f>'2020_1-2-4_Download'!N243</f>
        <v>100</v>
      </c>
    </row>
    <row r="5123" spans="1:6">
      <c r="A5123" s="5">
        <f>'2020_1-2-4_Download'!D244</f>
        <v>2014</v>
      </c>
      <c r="B5123" s="5" t="str">
        <f>'2020_1-2-4_Download'!C244</f>
        <v>Lüneburg</v>
      </c>
      <c r="C5123" s="147" t="str">
        <f>'2020_1-2-4_Download'!$N$8</f>
        <v>Irak</v>
      </c>
      <c r="D5123" s="5" t="s">
        <v>181</v>
      </c>
      <c r="E5123" s="5">
        <f t="shared" si="35"/>
        <v>-15.923566878980891</v>
      </c>
      <c r="F5123" s="5">
        <f>'2020_1-2-4_Download'!N244</f>
        <v>-15.923566878980891</v>
      </c>
    </row>
    <row r="5124" spans="1:6">
      <c r="A5124" s="5">
        <f>'2020_1-2-4_Download'!D245</f>
        <v>2014</v>
      </c>
      <c r="B5124" s="5" t="str">
        <f>'2020_1-2-4_Download'!C245</f>
        <v>Osterholz</v>
      </c>
      <c r="C5124" s="147" t="str">
        <f>'2020_1-2-4_Download'!$N$8</f>
        <v>Irak</v>
      </c>
      <c r="D5124" s="5" t="s">
        <v>181</v>
      </c>
      <c r="E5124" s="5">
        <f t="shared" si="35"/>
        <v>-2.8571428571428572</v>
      </c>
      <c r="F5124" s="5">
        <f>'2020_1-2-4_Download'!N245</f>
        <v>-2.8571428571428572</v>
      </c>
    </row>
    <row r="5125" spans="1:6">
      <c r="A5125" s="5">
        <f>'2020_1-2-4_Download'!D246</f>
        <v>2014</v>
      </c>
      <c r="B5125" s="5" t="str">
        <f>'2020_1-2-4_Download'!C246</f>
        <v>Rotenburg (Wümme)</v>
      </c>
      <c r="C5125" s="147" t="str">
        <f>'2020_1-2-4_Download'!$N$8</f>
        <v>Irak</v>
      </c>
      <c r="D5125" s="5" t="s">
        <v>181</v>
      </c>
      <c r="E5125" s="5">
        <f t="shared" si="35"/>
        <v>-48.333333333333336</v>
      </c>
      <c r="F5125" s="5">
        <f>'2020_1-2-4_Download'!N246</f>
        <v>-48.333333333333336</v>
      </c>
    </row>
    <row r="5126" spans="1:6">
      <c r="A5126" s="5">
        <f>'2020_1-2-4_Download'!D247</f>
        <v>2014</v>
      </c>
      <c r="B5126" s="5" t="str">
        <f>'2020_1-2-4_Download'!C247</f>
        <v>Heidekreis</v>
      </c>
      <c r="C5126" s="147" t="str">
        <f>'2020_1-2-4_Download'!$N$8</f>
        <v>Irak</v>
      </c>
      <c r="D5126" s="5" t="s">
        <v>181</v>
      </c>
      <c r="E5126" s="5">
        <f t="shared" si="35"/>
        <v>-13.253012048192771</v>
      </c>
      <c r="F5126" s="5">
        <f>'2020_1-2-4_Download'!N247</f>
        <v>-13.253012048192771</v>
      </c>
    </row>
    <row r="5127" spans="1:6">
      <c r="A5127" s="5">
        <f>'2020_1-2-4_Download'!D248</f>
        <v>2014</v>
      </c>
      <c r="B5127" s="5" t="str">
        <f>'2020_1-2-4_Download'!C248</f>
        <v>Stade</v>
      </c>
      <c r="C5127" s="147" t="str">
        <f>'2020_1-2-4_Download'!$N$8</f>
        <v>Irak</v>
      </c>
      <c r="D5127" s="5" t="s">
        <v>181</v>
      </c>
      <c r="E5127" s="5">
        <f t="shared" si="35"/>
        <v>-44.827586206896555</v>
      </c>
      <c r="F5127" s="5">
        <f>'2020_1-2-4_Download'!N248</f>
        <v>-44.827586206896555</v>
      </c>
    </row>
    <row r="5128" spans="1:6">
      <c r="A5128" s="5">
        <f>'2020_1-2-4_Download'!D249</f>
        <v>2014</v>
      </c>
      <c r="B5128" s="5" t="str">
        <f>'2020_1-2-4_Download'!C249</f>
        <v>Uelzen</v>
      </c>
      <c r="C5128" s="147" t="str">
        <f>'2020_1-2-4_Download'!$N$8</f>
        <v>Irak</v>
      </c>
      <c r="D5128" s="5" t="s">
        <v>181</v>
      </c>
      <c r="E5128" s="5">
        <f t="shared" si="35"/>
        <v>-60.655737704918032</v>
      </c>
      <c r="F5128" s="5">
        <f>'2020_1-2-4_Download'!N249</f>
        <v>-60.655737704918032</v>
      </c>
    </row>
    <row r="5129" spans="1:6">
      <c r="A5129" s="5">
        <f>'2020_1-2-4_Download'!D250</f>
        <v>2014</v>
      </c>
      <c r="B5129" s="5" t="str">
        <f>'2020_1-2-4_Download'!C250</f>
        <v>Verden</v>
      </c>
      <c r="C5129" s="147" t="str">
        <f>'2020_1-2-4_Download'!$N$8</f>
        <v>Irak</v>
      </c>
      <c r="D5129" s="5" t="s">
        <v>181</v>
      </c>
      <c r="E5129" s="5" t="str">
        <f t="shared" si="35"/>
        <v>+19,8198198198198</v>
      </c>
      <c r="F5129" s="5">
        <f>'2020_1-2-4_Download'!N250</f>
        <v>19.81981981981982</v>
      </c>
    </row>
    <row r="5130" spans="1:6">
      <c r="A5130" s="5">
        <f>'2020_1-2-4_Download'!D251</f>
        <v>2014</v>
      </c>
      <c r="B5130" s="5" t="str">
        <f>'2020_1-2-4_Download'!C251</f>
        <v>Statistische Region Lüneburg</v>
      </c>
      <c r="C5130" s="147" t="str">
        <f>'2020_1-2-4_Download'!$N$8</f>
        <v>Irak</v>
      </c>
      <c r="D5130" s="5" t="s">
        <v>181</v>
      </c>
      <c r="E5130" s="5">
        <f t="shared" si="35"/>
        <v>-0.87815587266739847</v>
      </c>
      <c r="F5130" s="5">
        <f>'2020_1-2-4_Download'!N251</f>
        <v>-0.87815587266739847</v>
      </c>
    </row>
    <row r="5131" spans="1:6">
      <c r="A5131" s="5">
        <f>'2020_1-2-4_Download'!D252</f>
        <v>2014</v>
      </c>
      <c r="B5131" s="5" t="str">
        <f>'2020_1-2-4_Download'!C252</f>
        <v>Delmenhorst  Stadt</v>
      </c>
      <c r="C5131" s="147" t="str">
        <f>'2020_1-2-4_Download'!$N$8</f>
        <v>Irak</v>
      </c>
      <c r="D5131" s="5" t="s">
        <v>181</v>
      </c>
      <c r="E5131" s="5" t="str">
        <f t="shared" si="35"/>
        <v>+134,285714285714</v>
      </c>
      <c r="F5131" s="5">
        <f>'2020_1-2-4_Download'!N252</f>
        <v>134.28571428571428</v>
      </c>
    </row>
    <row r="5132" spans="1:6">
      <c r="A5132" s="5">
        <f>'2020_1-2-4_Download'!D253</f>
        <v>2014</v>
      </c>
      <c r="B5132" s="5" t="str">
        <f>'2020_1-2-4_Download'!C253</f>
        <v>Emden  Stadt</v>
      </c>
      <c r="C5132" s="147" t="str">
        <f>'2020_1-2-4_Download'!$N$8</f>
        <v>Irak</v>
      </c>
      <c r="D5132" s="5" t="s">
        <v>181</v>
      </c>
      <c r="E5132" s="5" t="str">
        <f t="shared" si="35"/>
        <v>+40,7407407407407</v>
      </c>
      <c r="F5132" s="5">
        <f>'2020_1-2-4_Download'!N253</f>
        <v>40.74074074074074</v>
      </c>
    </row>
    <row r="5133" spans="1:6">
      <c r="A5133" s="5">
        <f>'2020_1-2-4_Download'!D254</f>
        <v>2014</v>
      </c>
      <c r="B5133" s="5" t="str">
        <f>'2020_1-2-4_Download'!C254</f>
        <v>Oldenburg(Oldb)  Stadt</v>
      </c>
      <c r="C5133" s="147" t="str">
        <f>'2020_1-2-4_Download'!$N$8</f>
        <v>Irak</v>
      </c>
      <c r="D5133" s="5" t="s">
        <v>181</v>
      </c>
      <c r="E5133" s="5" t="str">
        <f t="shared" si="35"/>
        <v>+137,752808988764</v>
      </c>
      <c r="F5133" s="5">
        <f>'2020_1-2-4_Download'!N254</f>
        <v>137.75280898876406</v>
      </c>
    </row>
    <row r="5134" spans="1:6">
      <c r="A5134" s="5">
        <f>'2020_1-2-4_Download'!D255</f>
        <v>2014</v>
      </c>
      <c r="B5134" s="5" t="str">
        <f>'2020_1-2-4_Download'!C255</f>
        <v>Osnabrück  Stadt</v>
      </c>
      <c r="C5134" s="147" t="str">
        <f>'2020_1-2-4_Download'!$N$8</f>
        <v>Irak</v>
      </c>
      <c r="D5134" s="5" t="s">
        <v>181</v>
      </c>
      <c r="E5134" s="5" t="str">
        <f t="shared" si="35"/>
        <v>+175,609756097561</v>
      </c>
      <c r="F5134" s="5">
        <f>'2020_1-2-4_Download'!N255</f>
        <v>175.60975609756099</v>
      </c>
    </row>
    <row r="5135" spans="1:6">
      <c r="A5135" s="5">
        <f>'2020_1-2-4_Download'!D256</f>
        <v>2014</v>
      </c>
      <c r="B5135" s="5" t="str">
        <f>'2020_1-2-4_Download'!C256</f>
        <v>Wilhelmshaven  Stadt</v>
      </c>
      <c r="C5135" s="147" t="str">
        <f>'2020_1-2-4_Download'!$N$8</f>
        <v>Irak</v>
      </c>
      <c r="D5135" s="5" t="s">
        <v>181</v>
      </c>
      <c r="E5135" s="5" t="str">
        <f t="shared" si="35"/>
        <v>+10,6382978723404</v>
      </c>
      <c r="F5135" s="5">
        <f>'2020_1-2-4_Download'!N256</f>
        <v>10.638297872340425</v>
      </c>
    </row>
    <row r="5136" spans="1:6">
      <c r="A5136" s="5">
        <f>'2020_1-2-4_Download'!D257</f>
        <v>2014</v>
      </c>
      <c r="B5136" s="5" t="str">
        <f>'2020_1-2-4_Download'!C257</f>
        <v>Ammerland</v>
      </c>
      <c r="C5136" s="147" t="str">
        <f>'2020_1-2-4_Download'!$N$8</f>
        <v>Irak</v>
      </c>
      <c r="D5136" s="5" t="s">
        <v>181</v>
      </c>
      <c r="E5136" s="5" t="str">
        <f t="shared" si="35"/>
        <v>+42,3913043478261</v>
      </c>
      <c r="F5136" s="5">
        <f>'2020_1-2-4_Download'!N257</f>
        <v>42.391304347826086</v>
      </c>
    </row>
    <row r="5137" spans="1:6">
      <c r="A5137" s="5">
        <f>'2020_1-2-4_Download'!D258</f>
        <v>2014</v>
      </c>
      <c r="B5137" s="5" t="str">
        <f>'2020_1-2-4_Download'!C258</f>
        <v>Aurich</v>
      </c>
      <c r="C5137" s="147" t="str">
        <f>'2020_1-2-4_Download'!$N$8</f>
        <v>Irak</v>
      </c>
      <c r="D5137" s="5" t="s">
        <v>181</v>
      </c>
      <c r="E5137" s="5" t="str">
        <f t="shared" si="35"/>
        <v>+1,20481927710843</v>
      </c>
      <c r="F5137" s="5">
        <f>'2020_1-2-4_Download'!N258</f>
        <v>1.2048192771084338</v>
      </c>
    </row>
    <row r="5138" spans="1:6">
      <c r="A5138" s="5">
        <f>'2020_1-2-4_Download'!D259</f>
        <v>2014</v>
      </c>
      <c r="B5138" s="5" t="str">
        <f>'2020_1-2-4_Download'!C259</f>
        <v>Cloppenburg</v>
      </c>
      <c r="C5138" s="147" t="str">
        <f>'2020_1-2-4_Download'!$N$8</f>
        <v>Irak</v>
      </c>
      <c r="D5138" s="5" t="s">
        <v>181</v>
      </c>
      <c r="E5138" s="5" t="str">
        <f t="shared" si="35"/>
        <v>+167,785234899329</v>
      </c>
      <c r="F5138" s="5">
        <f>'2020_1-2-4_Download'!N259</f>
        <v>167.78523489932886</v>
      </c>
    </row>
    <row r="5139" spans="1:6">
      <c r="A5139" s="5">
        <f>'2020_1-2-4_Download'!D260</f>
        <v>2014</v>
      </c>
      <c r="B5139" s="5" t="str">
        <f>'2020_1-2-4_Download'!C260</f>
        <v>Emsland</v>
      </c>
      <c r="C5139" s="147" t="str">
        <f>'2020_1-2-4_Download'!$N$8</f>
        <v>Irak</v>
      </c>
      <c r="D5139" s="5" t="s">
        <v>181</v>
      </c>
      <c r="E5139" s="5">
        <f t="shared" si="35"/>
        <v>-3.1847133757961785</v>
      </c>
      <c r="F5139" s="5">
        <f>'2020_1-2-4_Download'!N260</f>
        <v>-3.1847133757961785</v>
      </c>
    </row>
    <row r="5140" spans="1:6">
      <c r="A5140" s="5">
        <f>'2020_1-2-4_Download'!D261</f>
        <v>2014</v>
      </c>
      <c r="B5140" s="5" t="str">
        <f>'2020_1-2-4_Download'!C261</f>
        <v>Friesland</v>
      </c>
      <c r="C5140" s="147" t="str">
        <f>'2020_1-2-4_Download'!$N$8</f>
        <v>Irak</v>
      </c>
      <c r="D5140" s="5" t="s">
        <v>181</v>
      </c>
      <c r="E5140" s="5">
        <f t="shared" si="35"/>
        <v>-22.222222222222221</v>
      </c>
      <c r="F5140" s="5">
        <f>'2020_1-2-4_Download'!N261</f>
        <v>-22.222222222222221</v>
      </c>
    </row>
    <row r="5141" spans="1:6">
      <c r="A5141" s="5">
        <f>'2020_1-2-4_Download'!D262</f>
        <v>2014</v>
      </c>
      <c r="B5141" s="5" t="str">
        <f>'2020_1-2-4_Download'!C262</f>
        <v>Grafschaft Bentheim</v>
      </c>
      <c r="C5141" s="147" t="str">
        <f>'2020_1-2-4_Download'!$N$8</f>
        <v>Irak</v>
      </c>
      <c r="D5141" s="5" t="s">
        <v>181</v>
      </c>
      <c r="E5141" s="5">
        <f t="shared" si="35"/>
        <v>-33.571428571428569</v>
      </c>
      <c r="F5141" s="5">
        <f>'2020_1-2-4_Download'!N262</f>
        <v>-33.571428571428569</v>
      </c>
    </row>
    <row r="5142" spans="1:6">
      <c r="A5142" s="5">
        <f>'2020_1-2-4_Download'!D263</f>
        <v>2014</v>
      </c>
      <c r="B5142" s="5" t="str">
        <f>'2020_1-2-4_Download'!C263</f>
        <v>Leer</v>
      </c>
      <c r="C5142" s="147" t="str">
        <f>'2020_1-2-4_Download'!$N$8</f>
        <v>Irak</v>
      </c>
      <c r="D5142" s="5" t="s">
        <v>181</v>
      </c>
      <c r="E5142" s="5">
        <f t="shared" si="35"/>
        <v>-2.0408163265306123</v>
      </c>
      <c r="F5142" s="5">
        <f>'2020_1-2-4_Download'!N263</f>
        <v>-2.0408163265306123</v>
      </c>
    </row>
    <row r="5143" spans="1:6">
      <c r="A5143" s="5">
        <f>'2020_1-2-4_Download'!D264</f>
        <v>2014</v>
      </c>
      <c r="B5143" s="5" t="str">
        <f>'2020_1-2-4_Download'!C264</f>
        <v>Oldenburg</v>
      </c>
      <c r="C5143" s="147" t="str">
        <f>'2020_1-2-4_Download'!$N$8</f>
        <v>Irak</v>
      </c>
      <c r="D5143" s="5" t="s">
        <v>181</v>
      </c>
      <c r="E5143" s="5" t="str">
        <f t="shared" si="35"/>
        <v>+158,928571428571</v>
      </c>
      <c r="F5143" s="5">
        <f>'2020_1-2-4_Download'!N264</f>
        <v>158.92857142857142</v>
      </c>
    </row>
    <row r="5144" spans="1:6">
      <c r="A5144" s="5">
        <f>'2020_1-2-4_Download'!D265</f>
        <v>2014</v>
      </c>
      <c r="B5144" s="5" t="str">
        <f>'2020_1-2-4_Download'!C265</f>
        <v>Osnabrück</v>
      </c>
      <c r="C5144" s="147" t="str">
        <f>'2020_1-2-4_Download'!$N$8</f>
        <v>Irak</v>
      </c>
      <c r="D5144" s="5" t="s">
        <v>181</v>
      </c>
      <c r="E5144" s="5">
        <f t="shared" si="35"/>
        <v>-20.441988950276244</v>
      </c>
      <c r="F5144" s="5">
        <f>'2020_1-2-4_Download'!N265</f>
        <v>-20.441988950276244</v>
      </c>
    </row>
    <row r="5145" spans="1:6">
      <c r="A5145" s="5">
        <f>'2020_1-2-4_Download'!D266</f>
        <v>2014</v>
      </c>
      <c r="B5145" s="5" t="str">
        <f>'2020_1-2-4_Download'!C266</f>
        <v>Vechta</v>
      </c>
      <c r="C5145" s="147" t="str">
        <f>'2020_1-2-4_Download'!$N$8</f>
        <v>Irak</v>
      </c>
      <c r="D5145" s="5" t="s">
        <v>181</v>
      </c>
      <c r="E5145" s="5" t="str">
        <f t="shared" si="35"/>
        <v>+68,125</v>
      </c>
      <c r="F5145" s="5">
        <f>'2020_1-2-4_Download'!N266</f>
        <v>68.125</v>
      </c>
    </row>
    <row r="5146" spans="1:6">
      <c r="A5146" s="5">
        <f>'2020_1-2-4_Download'!D267</f>
        <v>2014</v>
      </c>
      <c r="B5146" s="5" t="str">
        <f>'2020_1-2-4_Download'!C267</f>
        <v>Wesermarsch</v>
      </c>
      <c r="C5146" s="147" t="str">
        <f>'2020_1-2-4_Download'!$N$8</f>
        <v>Irak</v>
      </c>
      <c r="D5146" s="5" t="s">
        <v>181</v>
      </c>
      <c r="E5146" s="5">
        <f t="shared" si="35"/>
        <v>-14.285714285714286</v>
      </c>
      <c r="F5146" s="5">
        <f>'2020_1-2-4_Download'!N267</f>
        <v>-14.285714285714286</v>
      </c>
    </row>
    <row r="5147" spans="1:6">
      <c r="A5147" s="5">
        <f>'2020_1-2-4_Download'!D268</f>
        <v>2014</v>
      </c>
      <c r="B5147" s="5" t="str">
        <f>'2020_1-2-4_Download'!C268</f>
        <v>Wittmund</v>
      </c>
      <c r="C5147" s="147" t="str">
        <f>'2020_1-2-4_Download'!$N$8</f>
        <v>Irak</v>
      </c>
      <c r="D5147" s="5" t="s">
        <v>181</v>
      </c>
      <c r="E5147" s="5">
        <f t="shared" si="35"/>
        <v>-76.92307692307692</v>
      </c>
      <c r="F5147" s="5">
        <f>'2020_1-2-4_Download'!N268</f>
        <v>-76.92307692307692</v>
      </c>
    </row>
    <row r="5148" spans="1:6">
      <c r="A5148" s="5">
        <f>'2020_1-2-4_Download'!D269</f>
        <v>2014</v>
      </c>
      <c r="B5148" s="5" t="str">
        <f>'2020_1-2-4_Download'!C269</f>
        <v>Statistische Region Weser-Ems</v>
      </c>
      <c r="C5148" s="147" t="str">
        <f>'2020_1-2-4_Download'!$N$8</f>
        <v>Irak</v>
      </c>
      <c r="D5148" s="5" t="s">
        <v>181</v>
      </c>
      <c r="E5148" s="5" t="str">
        <f t="shared" si="35"/>
        <v>+68,368320610687</v>
      </c>
      <c r="F5148" s="5">
        <f>'2020_1-2-4_Download'!N269</f>
        <v>68.368320610687022</v>
      </c>
    </row>
    <row r="5149" spans="1:6">
      <c r="A5149" s="5">
        <f>'2020_1-2-4_Download'!D270</f>
        <v>2014</v>
      </c>
      <c r="B5149" s="5" t="str">
        <f>'2020_1-2-4_Download'!C270</f>
        <v>Niedersachsen</v>
      </c>
      <c r="C5149" s="147" t="str">
        <f>'2020_1-2-4_Download'!$N$8</f>
        <v>Irak</v>
      </c>
      <c r="D5149" s="5" t="s">
        <v>181</v>
      </c>
      <c r="E5149" s="5" t="str">
        <f t="shared" si="35"/>
        <v>+35,2846401718582</v>
      </c>
      <c r="F5149" s="5">
        <f>'2020_1-2-4_Download'!N270</f>
        <v>35.284640171858214</v>
      </c>
    </row>
    <row r="5150" spans="1:6">
      <c r="A5150" s="5">
        <f>'2020_1-2-4_Download'!D271</f>
        <v>2015</v>
      </c>
      <c r="B5150" s="5" t="str">
        <f>'2020_1-2-4_Download'!C271</f>
        <v>Braunschweig  Stadt</v>
      </c>
      <c r="C5150" s="147" t="str">
        <f>'2020_1-2-4_Download'!$N$8</f>
        <v>Irak</v>
      </c>
      <c r="D5150" s="5" t="s">
        <v>181</v>
      </c>
      <c r="E5150" s="5" t="str">
        <f t="shared" si="35"/>
        <v>+59,4339622641509</v>
      </c>
      <c r="F5150" s="5">
        <f>'2020_1-2-4_Download'!N271</f>
        <v>59.433962264150942</v>
      </c>
    </row>
    <row r="5151" spans="1:6">
      <c r="A5151" s="5">
        <f>'2020_1-2-4_Download'!D272</f>
        <v>2015</v>
      </c>
      <c r="B5151" s="5" t="str">
        <f>'2020_1-2-4_Download'!C272</f>
        <v>Salzgitter  Stadt</v>
      </c>
      <c r="C5151" s="147" t="str">
        <f>'2020_1-2-4_Download'!$N$8</f>
        <v>Irak</v>
      </c>
      <c r="D5151" s="5" t="s">
        <v>181</v>
      </c>
      <c r="E5151" s="5" t="str">
        <f t="shared" si="35"/>
        <v>+18,4466019417476</v>
      </c>
      <c r="F5151" s="5">
        <f>'2020_1-2-4_Download'!N272</f>
        <v>18.446601941747574</v>
      </c>
    </row>
    <row r="5152" spans="1:6">
      <c r="A5152" s="5">
        <f>'2020_1-2-4_Download'!D273</f>
        <v>2015</v>
      </c>
      <c r="B5152" s="5" t="str">
        <f>'2020_1-2-4_Download'!C273</f>
        <v>Wolfsburg  Stadt</v>
      </c>
      <c r="C5152" s="147" t="str">
        <f>'2020_1-2-4_Download'!$N$8</f>
        <v>Irak</v>
      </c>
      <c r="D5152" s="5" t="s">
        <v>181</v>
      </c>
      <c r="E5152" s="5" t="str">
        <f t="shared" si="35"/>
        <v>+61,878453038674</v>
      </c>
      <c r="F5152" s="5">
        <f>'2020_1-2-4_Download'!N273</f>
        <v>61.878453038674031</v>
      </c>
    </row>
    <row r="5153" spans="1:6">
      <c r="A5153" s="5">
        <f>'2020_1-2-4_Download'!D274</f>
        <v>2015</v>
      </c>
      <c r="B5153" s="5" t="str">
        <f>'2020_1-2-4_Download'!C274</f>
        <v>Gifhorn</v>
      </c>
      <c r="C5153" s="147" t="str">
        <f>'2020_1-2-4_Download'!$N$8</f>
        <v>Irak</v>
      </c>
      <c r="D5153" s="5" t="s">
        <v>181</v>
      </c>
      <c r="E5153" s="5" t="str">
        <f t="shared" si="35"/>
        <v>+3</v>
      </c>
      <c r="F5153" s="5">
        <f>'2020_1-2-4_Download'!N274</f>
        <v>3</v>
      </c>
    </row>
    <row r="5154" spans="1:6">
      <c r="A5154" s="5">
        <f>'2020_1-2-4_Download'!D275</f>
        <v>2015</v>
      </c>
      <c r="B5154" s="5" t="str">
        <f>'2020_1-2-4_Download'!C275</f>
        <v>Goslar</v>
      </c>
      <c r="C5154" s="147" t="str">
        <f>'2020_1-2-4_Download'!$N$8</f>
        <v>Irak</v>
      </c>
      <c r="D5154" s="5" t="s">
        <v>181</v>
      </c>
      <c r="E5154" s="5" t="str">
        <f t="shared" si="35"/>
        <v>+186,842105263158</v>
      </c>
      <c r="F5154" s="5">
        <f>'2020_1-2-4_Download'!N275</f>
        <v>186.84210526315789</v>
      </c>
    </row>
    <row r="5155" spans="1:6">
      <c r="A5155" s="5">
        <f>'2020_1-2-4_Download'!D276</f>
        <v>2015</v>
      </c>
      <c r="B5155" s="5" t="str">
        <f>'2020_1-2-4_Download'!C276</f>
        <v>Helmstedt</v>
      </c>
      <c r="C5155" s="147" t="str">
        <f>'2020_1-2-4_Download'!$N$8</f>
        <v>Irak</v>
      </c>
      <c r="D5155" s="5" t="s">
        <v>181</v>
      </c>
      <c r="E5155" s="5">
        <f t="shared" si="35"/>
        <v>-2.4</v>
      </c>
      <c r="F5155" s="5">
        <f>'2020_1-2-4_Download'!N276</f>
        <v>-2.4</v>
      </c>
    </row>
    <row r="5156" spans="1:6">
      <c r="A5156" s="5">
        <f>'2020_1-2-4_Download'!D277</f>
        <v>2015</v>
      </c>
      <c r="B5156" s="5" t="str">
        <f>'2020_1-2-4_Download'!C277</f>
        <v>Northeim</v>
      </c>
      <c r="C5156" s="147" t="str">
        <f>'2020_1-2-4_Download'!$N$8</f>
        <v>Irak</v>
      </c>
      <c r="D5156" s="5" t="s">
        <v>181</v>
      </c>
      <c r="E5156" s="5" t="str">
        <f t="shared" si="35"/>
        <v>+341,860465116279</v>
      </c>
      <c r="F5156" s="5">
        <f>'2020_1-2-4_Download'!N277</f>
        <v>341.86046511627904</v>
      </c>
    </row>
    <row r="5157" spans="1:6">
      <c r="A5157" s="5">
        <f>'2020_1-2-4_Download'!D278</f>
        <v>2015</v>
      </c>
      <c r="B5157" s="5" t="str">
        <f>'2020_1-2-4_Download'!C278</f>
        <v>Peine</v>
      </c>
      <c r="C5157" s="147" t="str">
        <f>'2020_1-2-4_Download'!$N$8</f>
        <v>Irak</v>
      </c>
      <c r="D5157" s="5" t="s">
        <v>181</v>
      </c>
      <c r="E5157" s="5" t="str">
        <f t="shared" si="35"/>
        <v>+224,285714285714</v>
      </c>
      <c r="F5157" s="5">
        <f>'2020_1-2-4_Download'!N278</f>
        <v>224.28571428571428</v>
      </c>
    </row>
    <row r="5158" spans="1:6">
      <c r="A5158" s="5">
        <f>'2020_1-2-4_Download'!D279</f>
        <v>2015</v>
      </c>
      <c r="B5158" s="5" t="str">
        <f>'2020_1-2-4_Download'!C279</f>
        <v>Wolfenbüttel</v>
      </c>
      <c r="C5158" s="147" t="str">
        <f>'2020_1-2-4_Download'!$N$8</f>
        <v>Irak</v>
      </c>
      <c r="D5158" s="5" t="s">
        <v>181</v>
      </c>
      <c r="E5158" s="5" t="str">
        <f t="shared" si="35"/>
        <v>+8,7719298245614</v>
      </c>
      <c r="F5158" s="5">
        <f>'2020_1-2-4_Download'!N279</f>
        <v>8.7719298245614041</v>
      </c>
    </row>
    <row r="5159" spans="1:6">
      <c r="A5159" s="5">
        <f>'2020_1-2-4_Download'!D280</f>
        <v>2015</v>
      </c>
      <c r="B5159" s="5" t="str">
        <f>'2020_1-2-4_Download'!C280</f>
        <v>Göttingen</v>
      </c>
      <c r="C5159" s="147" t="str">
        <f>'2020_1-2-4_Download'!$N$8</f>
        <v>Irak</v>
      </c>
      <c r="D5159" s="5" t="s">
        <v>181</v>
      </c>
      <c r="E5159" s="5" t="str">
        <f t="shared" si="35"/>
        <v>+57,4850299401198</v>
      </c>
      <c r="F5159" s="5">
        <f>'2020_1-2-4_Download'!N280</f>
        <v>57.485029940119759</v>
      </c>
    </row>
    <row r="5160" spans="1:6">
      <c r="A5160" s="5">
        <f>'2020_1-2-4_Download'!D281</f>
        <v>2015</v>
      </c>
      <c r="B5160" s="5" t="str">
        <f>'2020_1-2-4_Download'!C281</f>
        <v>Statistische Region Braunschweig</v>
      </c>
      <c r="C5160" s="147" t="str">
        <f>'2020_1-2-4_Download'!$N$8</f>
        <v>Irak</v>
      </c>
      <c r="D5160" s="5" t="s">
        <v>181</v>
      </c>
      <c r="E5160" s="5" t="str">
        <f t="shared" si="35"/>
        <v>+65,6373713380839</v>
      </c>
      <c r="F5160" s="5">
        <f>'2020_1-2-4_Download'!N281</f>
        <v>65.637371338083923</v>
      </c>
    </row>
    <row r="5161" spans="1:6">
      <c r="A5161" s="5">
        <f>'2020_1-2-4_Download'!D282</f>
        <v>2015</v>
      </c>
      <c r="B5161" s="5" t="str">
        <f>'2020_1-2-4_Download'!C282</f>
        <v>Hannover  Region</v>
      </c>
      <c r="C5161" s="147" t="str">
        <f>'2020_1-2-4_Download'!$N$8</f>
        <v>Irak</v>
      </c>
      <c r="D5161" s="5" t="s">
        <v>181</v>
      </c>
      <c r="E5161" s="5" t="str">
        <f t="shared" si="35"/>
        <v>+115,42002301496</v>
      </c>
      <c r="F5161" s="5">
        <f>'2020_1-2-4_Download'!N282</f>
        <v>115.42002301495972</v>
      </c>
    </row>
    <row r="5162" spans="1:6">
      <c r="A5162" s="5">
        <f>'2020_1-2-4_Download'!D283</f>
        <v>2015</v>
      </c>
      <c r="B5162" s="5" t="str">
        <f>'2020_1-2-4_Download'!C283</f>
        <v>dav. Hannover  Lhst.</v>
      </c>
      <c r="C5162" s="147" t="str">
        <f>'2020_1-2-4_Download'!$N$8</f>
        <v>Irak</v>
      </c>
      <c r="D5162" s="5" t="s">
        <v>181</v>
      </c>
      <c r="E5162" s="5" t="str">
        <f t="shared" si="35"/>
        <v>+55,7451078775715</v>
      </c>
      <c r="F5162" s="5">
        <f>'2020_1-2-4_Download'!N283</f>
        <v>55.745107877571499</v>
      </c>
    </row>
    <row r="5163" spans="1:6">
      <c r="A5163" s="5">
        <f>'2020_1-2-4_Download'!D284</f>
        <v>2015</v>
      </c>
      <c r="B5163" s="5" t="str">
        <f>'2020_1-2-4_Download'!C284</f>
        <v>dav. Hannover  Umland</v>
      </c>
      <c r="C5163" s="147" t="str">
        <f>'2020_1-2-4_Download'!$N$8</f>
        <v>Irak</v>
      </c>
      <c r="D5163" s="5" t="s">
        <v>181</v>
      </c>
      <c r="E5163" s="5" t="str">
        <f t="shared" si="35"/>
        <v>+309,120521172638</v>
      </c>
      <c r="F5163" s="5">
        <f>'2020_1-2-4_Download'!N284</f>
        <v>309.12052117263846</v>
      </c>
    </row>
    <row r="5164" spans="1:6">
      <c r="A5164" s="5">
        <f>'2020_1-2-4_Download'!D285</f>
        <v>2015</v>
      </c>
      <c r="B5164" s="5" t="str">
        <f>'2020_1-2-4_Download'!C285</f>
        <v>Diepholz</v>
      </c>
      <c r="C5164" s="147" t="str">
        <f>'2020_1-2-4_Download'!$N$8</f>
        <v>Irak</v>
      </c>
      <c r="D5164" s="5" t="s">
        <v>181</v>
      </c>
      <c r="E5164" s="5" t="str">
        <f t="shared" si="35"/>
        <v>+131,914893617021</v>
      </c>
      <c r="F5164" s="5">
        <f>'2020_1-2-4_Download'!N285</f>
        <v>131.91489361702128</v>
      </c>
    </row>
    <row r="5165" spans="1:6">
      <c r="A5165" s="5">
        <f>'2020_1-2-4_Download'!D286</f>
        <v>2015</v>
      </c>
      <c r="B5165" s="5" t="str">
        <f>'2020_1-2-4_Download'!C286</f>
        <v>Hameln-Pyrmont</v>
      </c>
      <c r="C5165" s="147" t="str">
        <f>'2020_1-2-4_Download'!$N$8</f>
        <v>Irak</v>
      </c>
      <c r="D5165" s="5" t="s">
        <v>181</v>
      </c>
      <c r="E5165" s="5" t="str">
        <f t="shared" si="35"/>
        <v>+400</v>
      </c>
      <c r="F5165" s="5">
        <f>'2020_1-2-4_Download'!N286</f>
        <v>400</v>
      </c>
    </row>
    <row r="5166" spans="1:6">
      <c r="A5166" s="5">
        <f>'2020_1-2-4_Download'!D287</f>
        <v>2015</v>
      </c>
      <c r="B5166" s="5" t="str">
        <f>'2020_1-2-4_Download'!C287</f>
        <v>Hildesheim</v>
      </c>
      <c r="C5166" s="147" t="str">
        <f>'2020_1-2-4_Download'!$N$8</f>
        <v>Irak</v>
      </c>
      <c r="D5166" s="5" t="s">
        <v>181</v>
      </c>
      <c r="E5166" s="5" t="str">
        <f t="shared" si="35"/>
        <v>+267,906976744186</v>
      </c>
      <c r="F5166" s="5">
        <f>'2020_1-2-4_Download'!N287</f>
        <v>267.90697674418607</v>
      </c>
    </row>
    <row r="5167" spans="1:6">
      <c r="A5167" s="5">
        <f>'2020_1-2-4_Download'!D288</f>
        <v>2015</v>
      </c>
      <c r="B5167" s="5" t="str">
        <f>'2020_1-2-4_Download'!C288</f>
        <v>Holzminden</v>
      </c>
      <c r="C5167" s="147" t="str">
        <f>'2020_1-2-4_Download'!$N$8</f>
        <v>Irak</v>
      </c>
      <c r="D5167" s="5" t="s">
        <v>181</v>
      </c>
      <c r="E5167" s="5" t="str">
        <f t="shared" ref="E5167:E5230" si="36">IF(F5167&gt;0,"+"&amp;F5167,F5167)</f>
        <v>+676,923076923077</v>
      </c>
      <c r="F5167" s="5">
        <f>'2020_1-2-4_Download'!N288</f>
        <v>676.92307692307691</v>
      </c>
    </row>
    <row r="5168" spans="1:6">
      <c r="A5168" s="5">
        <f>'2020_1-2-4_Download'!D289</f>
        <v>2015</v>
      </c>
      <c r="B5168" s="5" t="str">
        <f>'2020_1-2-4_Download'!C289</f>
        <v>Nienburg (Weser)</v>
      </c>
      <c r="C5168" s="147" t="str">
        <f>'2020_1-2-4_Download'!$N$8</f>
        <v>Irak</v>
      </c>
      <c r="D5168" s="5" t="s">
        <v>181</v>
      </c>
      <c r="E5168" s="5" t="str">
        <f t="shared" si="36"/>
        <v>+370,689655172414</v>
      </c>
      <c r="F5168" s="5">
        <f>'2020_1-2-4_Download'!N289</f>
        <v>370.68965517241378</v>
      </c>
    </row>
    <row r="5169" spans="1:6">
      <c r="A5169" s="5">
        <f>'2020_1-2-4_Download'!D290</f>
        <v>2015</v>
      </c>
      <c r="B5169" s="5" t="str">
        <f>'2020_1-2-4_Download'!C290</f>
        <v>Schaumburg</v>
      </c>
      <c r="C5169" s="147" t="str">
        <f>'2020_1-2-4_Download'!$N$8</f>
        <v>Irak</v>
      </c>
      <c r="D5169" s="5" t="s">
        <v>181</v>
      </c>
      <c r="E5169" s="5" t="str">
        <f t="shared" si="36"/>
        <v>+40</v>
      </c>
      <c r="F5169" s="5">
        <f>'2020_1-2-4_Download'!N290</f>
        <v>40</v>
      </c>
    </row>
    <row r="5170" spans="1:6">
      <c r="A5170" s="5">
        <f>'2020_1-2-4_Download'!D291</f>
        <v>2015</v>
      </c>
      <c r="B5170" s="5" t="str">
        <f>'2020_1-2-4_Download'!C291</f>
        <v>Statistische Region Hannover</v>
      </c>
      <c r="C5170" s="147" t="str">
        <f>'2020_1-2-4_Download'!$N$8</f>
        <v>Irak</v>
      </c>
      <c r="D5170" s="5" t="s">
        <v>181</v>
      </c>
      <c r="E5170" s="5" t="str">
        <f t="shared" si="36"/>
        <v>+133,857772183763</v>
      </c>
      <c r="F5170" s="5">
        <f>'2020_1-2-4_Download'!N291</f>
        <v>133.85777218376339</v>
      </c>
    </row>
    <row r="5171" spans="1:6">
      <c r="A5171" s="5">
        <f>'2020_1-2-4_Download'!D292</f>
        <v>2015</v>
      </c>
      <c r="B5171" s="5" t="str">
        <f>'2020_1-2-4_Download'!C292</f>
        <v>Celle</v>
      </c>
      <c r="C5171" s="147" t="str">
        <f>'2020_1-2-4_Download'!$N$8</f>
        <v>Irak</v>
      </c>
      <c r="D5171" s="5" t="s">
        <v>181</v>
      </c>
      <c r="E5171" s="5" t="str">
        <f t="shared" si="36"/>
        <v>+260</v>
      </c>
      <c r="F5171" s="5">
        <f>'2020_1-2-4_Download'!N292</f>
        <v>260</v>
      </c>
    </row>
    <row r="5172" spans="1:6">
      <c r="A5172" s="5">
        <f>'2020_1-2-4_Download'!D293</f>
        <v>2015</v>
      </c>
      <c r="B5172" s="5" t="str">
        <f>'2020_1-2-4_Download'!C293</f>
        <v>Cuxhaven</v>
      </c>
      <c r="C5172" s="147" t="str">
        <f>'2020_1-2-4_Download'!$N$8</f>
        <v>Irak</v>
      </c>
      <c r="D5172" s="5" t="s">
        <v>181</v>
      </c>
      <c r="E5172" s="5" t="str">
        <f t="shared" si="36"/>
        <v>+108,860759493671</v>
      </c>
      <c r="F5172" s="5">
        <f>'2020_1-2-4_Download'!N293</f>
        <v>108.86075949367088</v>
      </c>
    </row>
    <row r="5173" spans="1:6">
      <c r="A5173" s="5">
        <f>'2020_1-2-4_Download'!D294</f>
        <v>2015</v>
      </c>
      <c r="B5173" s="5" t="str">
        <f>'2020_1-2-4_Download'!C294</f>
        <v>Harburg</v>
      </c>
      <c r="C5173" s="147" t="str">
        <f>'2020_1-2-4_Download'!$N$8</f>
        <v>Irak</v>
      </c>
      <c r="D5173" s="5" t="s">
        <v>181</v>
      </c>
      <c r="E5173" s="5" t="str">
        <f t="shared" si="36"/>
        <v>+144,827586206897</v>
      </c>
      <c r="F5173" s="5">
        <f>'2020_1-2-4_Download'!N294</f>
        <v>144.82758620689654</v>
      </c>
    </row>
    <row r="5174" spans="1:6">
      <c r="A5174" s="5">
        <f>'2020_1-2-4_Download'!D295</f>
        <v>2015</v>
      </c>
      <c r="B5174" s="5" t="str">
        <f>'2020_1-2-4_Download'!C295</f>
        <v>Lüchow-Dannenberg</v>
      </c>
      <c r="C5174" s="147" t="str">
        <f>'2020_1-2-4_Download'!$N$8</f>
        <v>Irak</v>
      </c>
      <c r="D5174" s="5" t="s">
        <v>181</v>
      </c>
      <c r="E5174" s="5" t="str">
        <f t="shared" si="36"/>
        <v>+4800</v>
      </c>
      <c r="F5174" s="5">
        <f>'2020_1-2-4_Download'!N295</f>
        <v>4800</v>
      </c>
    </row>
    <row r="5175" spans="1:6">
      <c r="A5175" s="5">
        <f>'2020_1-2-4_Download'!D296</f>
        <v>2015</v>
      </c>
      <c r="B5175" s="5" t="str">
        <f>'2020_1-2-4_Download'!C296</f>
        <v>Lüneburg</v>
      </c>
      <c r="C5175" s="147" t="str">
        <f>'2020_1-2-4_Download'!$N$8</f>
        <v>Irak</v>
      </c>
      <c r="D5175" s="5" t="s">
        <v>181</v>
      </c>
      <c r="E5175" s="5" t="str">
        <f t="shared" si="36"/>
        <v>+49,0445859872611</v>
      </c>
      <c r="F5175" s="5">
        <f>'2020_1-2-4_Download'!N296</f>
        <v>49.044585987261144</v>
      </c>
    </row>
    <row r="5176" spans="1:6">
      <c r="A5176" s="5">
        <f>'2020_1-2-4_Download'!D297</f>
        <v>2015</v>
      </c>
      <c r="B5176" s="5" t="str">
        <f>'2020_1-2-4_Download'!C297</f>
        <v>Osterholz</v>
      </c>
      <c r="C5176" s="147" t="str">
        <f>'2020_1-2-4_Download'!$N$8</f>
        <v>Irak</v>
      </c>
      <c r="D5176" s="5" t="s">
        <v>181</v>
      </c>
      <c r="E5176" s="5" t="str">
        <f t="shared" si="36"/>
        <v>+148,571428571429</v>
      </c>
      <c r="F5176" s="5">
        <f>'2020_1-2-4_Download'!N297</f>
        <v>148.57142857142858</v>
      </c>
    </row>
    <row r="5177" spans="1:6">
      <c r="A5177" s="5">
        <f>'2020_1-2-4_Download'!D298</f>
        <v>2015</v>
      </c>
      <c r="B5177" s="5" t="str">
        <f>'2020_1-2-4_Download'!C298</f>
        <v>Rotenburg (Wümme)</v>
      </c>
      <c r="C5177" s="147" t="str">
        <f>'2020_1-2-4_Download'!$N$8</f>
        <v>Irak</v>
      </c>
      <c r="D5177" s="5" t="s">
        <v>181</v>
      </c>
      <c r="E5177" s="5" t="str">
        <f t="shared" si="36"/>
        <v>+41,6666666666667</v>
      </c>
      <c r="F5177" s="5">
        <f>'2020_1-2-4_Download'!N298</f>
        <v>41.666666666666664</v>
      </c>
    </row>
    <row r="5178" spans="1:6">
      <c r="A5178" s="5">
        <f>'2020_1-2-4_Download'!D299</f>
        <v>2015</v>
      </c>
      <c r="B5178" s="5" t="str">
        <f>'2020_1-2-4_Download'!C299</f>
        <v>Heidekreis</v>
      </c>
      <c r="C5178" s="147" t="str">
        <f>'2020_1-2-4_Download'!$N$8</f>
        <v>Irak</v>
      </c>
      <c r="D5178" s="5" t="s">
        <v>181</v>
      </c>
      <c r="E5178" s="5" t="str">
        <f t="shared" si="36"/>
        <v>+106,024096385542</v>
      </c>
      <c r="F5178" s="5">
        <f>'2020_1-2-4_Download'!N299</f>
        <v>106.02409638554217</v>
      </c>
    </row>
    <row r="5179" spans="1:6">
      <c r="A5179" s="5">
        <f>'2020_1-2-4_Download'!D300</f>
        <v>2015</v>
      </c>
      <c r="B5179" s="5" t="str">
        <f>'2020_1-2-4_Download'!C300</f>
        <v>Stade</v>
      </c>
      <c r="C5179" s="147" t="str">
        <f>'2020_1-2-4_Download'!$N$8</f>
        <v>Irak</v>
      </c>
      <c r="D5179" s="5" t="s">
        <v>181</v>
      </c>
      <c r="E5179" s="5" t="str">
        <f t="shared" si="36"/>
        <v>+175,862068965517</v>
      </c>
      <c r="F5179" s="5">
        <f>'2020_1-2-4_Download'!N300</f>
        <v>175.86206896551724</v>
      </c>
    </row>
    <row r="5180" spans="1:6">
      <c r="A5180" s="5">
        <f>'2020_1-2-4_Download'!D301</f>
        <v>2015</v>
      </c>
      <c r="B5180" s="5" t="str">
        <f>'2020_1-2-4_Download'!C301</f>
        <v>Uelzen</v>
      </c>
      <c r="C5180" s="147" t="str">
        <f>'2020_1-2-4_Download'!$N$8</f>
        <v>Irak</v>
      </c>
      <c r="D5180" s="5" t="s">
        <v>181</v>
      </c>
      <c r="E5180" s="5">
        <f t="shared" si="36"/>
        <v>-29.508196721311474</v>
      </c>
      <c r="F5180" s="5">
        <f>'2020_1-2-4_Download'!N301</f>
        <v>-29.508196721311474</v>
      </c>
    </row>
    <row r="5181" spans="1:6">
      <c r="A5181" s="5">
        <f>'2020_1-2-4_Download'!D302</f>
        <v>2015</v>
      </c>
      <c r="B5181" s="5" t="str">
        <f>'2020_1-2-4_Download'!C302</f>
        <v>Verden</v>
      </c>
      <c r="C5181" s="147" t="str">
        <f>'2020_1-2-4_Download'!$N$8</f>
        <v>Irak</v>
      </c>
      <c r="D5181" s="5" t="s">
        <v>181</v>
      </c>
      <c r="E5181" s="5" t="str">
        <f t="shared" si="36"/>
        <v>+167,567567567568</v>
      </c>
      <c r="F5181" s="5">
        <f>'2020_1-2-4_Download'!N302</f>
        <v>167.56756756756758</v>
      </c>
    </row>
    <row r="5182" spans="1:6">
      <c r="A5182" s="5">
        <f>'2020_1-2-4_Download'!D303</f>
        <v>2015</v>
      </c>
      <c r="B5182" s="5" t="str">
        <f>'2020_1-2-4_Download'!C303</f>
        <v>Statistische Region Lüneburg</v>
      </c>
      <c r="C5182" s="147" t="str">
        <f>'2020_1-2-4_Download'!$N$8</f>
        <v>Irak</v>
      </c>
      <c r="D5182" s="5" t="s">
        <v>181</v>
      </c>
      <c r="E5182" s="5" t="str">
        <f t="shared" si="36"/>
        <v>+134,138309549945</v>
      </c>
      <c r="F5182" s="5">
        <f>'2020_1-2-4_Download'!N303</f>
        <v>134.13830954994512</v>
      </c>
    </row>
    <row r="5183" spans="1:6">
      <c r="A5183" s="5">
        <f>'2020_1-2-4_Download'!D304</f>
        <v>2015</v>
      </c>
      <c r="B5183" s="5" t="str">
        <f>'2020_1-2-4_Download'!C304</f>
        <v>Delmenhorst  Stadt</v>
      </c>
      <c r="C5183" s="147" t="str">
        <f>'2020_1-2-4_Download'!$N$8</f>
        <v>Irak</v>
      </c>
      <c r="D5183" s="5" t="s">
        <v>181</v>
      </c>
      <c r="E5183" s="5" t="str">
        <f t="shared" si="36"/>
        <v>+418,571428571429</v>
      </c>
      <c r="F5183" s="5">
        <f>'2020_1-2-4_Download'!N304</f>
        <v>418.57142857142856</v>
      </c>
    </row>
    <row r="5184" spans="1:6">
      <c r="A5184" s="5">
        <f>'2020_1-2-4_Download'!D305</f>
        <v>2015</v>
      </c>
      <c r="B5184" s="5" t="str">
        <f>'2020_1-2-4_Download'!C305</f>
        <v>Emden  Stadt</v>
      </c>
      <c r="C5184" s="147" t="str">
        <f>'2020_1-2-4_Download'!$N$8</f>
        <v>Irak</v>
      </c>
      <c r="D5184" s="5" t="s">
        <v>181</v>
      </c>
      <c r="E5184" s="5" t="str">
        <f t="shared" si="36"/>
        <v>+329,62962962963</v>
      </c>
      <c r="F5184" s="5">
        <f>'2020_1-2-4_Download'!N305</f>
        <v>329.62962962962962</v>
      </c>
    </row>
    <row r="5185" spans="1:6">
      <c r="A5185" s="5">
        <f>'2020_1-2-4_Download'!D306</f>
        <v>2015</v>
      </c>
      <c r="B5185" s="5" t="str">
        <f>'2020_1-2-4_Download'!C306</f>
        <v>Oldenburg(Oldb)  Stadt</v>
      </c>
      <c r="C5185" s="147" t="str">
        <f>'2020_1-2-4_Download'!$N$8</f>
        <v>Irak</v>
      </c>
      <c r="D5185" s="5" t="s">
        <v>181</v>
      </c>
      <c r="E5185" s="5" t="str">
        <f t="shared" si="36"/>
        <v>+305,168539325843</v>
      </c>
      <c r="F5185" s="5">
        <f>'2020_1-2-4_Download'!N306</f>
        <v>305.16853932584269</v>
      </c>
    </row>
    <row r="5186" spans="1:6">
      <c r="A5186" s="5">
        <f>'2020_1-2-4_Download'!D307</f>
        <v>2015</v>
      </c>
      <c r="B5186" s="5" t="str">
        <f>'2020_1-2-4_Download'!C307</f>
        <v>Osnabrück  Stadt</v>
      </c>
      <c r="C5186" s="147" t="str">
        <f>'2020_1-2-4_Download'!$N$8</f>
        <v>Irak</v>
      </c>
      <c r="D5186" s="5" t="s">
        <v>181</v>
      </c>
      <c r="E5186" s="5" t="str">
        <f t="shared" si="36"/>
        <v>+229,268292682927</v>
      </c>
      <c r="F5186" s="5">
        <f>'2020_1-2-4_Download'!N307</f>
        <v>229.26829268292684</v>
      </c>
    </row>
    <row r="5187" spans="1:6">
      <c r="A5187" s="5">
        <f>'2020_1-2-4_Download'!D308</f>
        <v>2015</v>
      </c>
      <c r="B5187" s="5" t="str">
        <f>'2020_1-2-4_Download'!C308</f>
        <v>Wilhelmshaven  Stadt</v>
      </c>
      <c r="C5187" s="147" t="str">
        <f>'2020_1-2-4_Download'!$N$8</f>
        <v>Irak</v>
      </c>
      <c r="D5187" s="5" t="s">
        <v>181</v>
      </c>
      <c r="E5187" s="5" t="str">
        <f t="shared" si="36"/>
        <v>+85,1063829787234</v>
      </c>
      <c r="F5187" s="5">
        <f>'2020_1-2-4_Download'!N308</f>
        <v>85.106382978723403</v>
      </c>
    </row>
    <row r="5188" spans="1:6">
      <c r="A5188" s="5">
        <f>'2020_1-2-4_Download'!D309</f>
        <v>2015</v>
      </c>
      <c r="B5188" s="5" t="str">
        <f>'2020_1-2-4_Download'!C309</f>
        <v>Ammerland</v>
      </c>
      <c r="C5188" s="147" t="str">
        <f>'2020_1-2-4_Download'!$N$8</f>
        <v>Irak</v>
      </c>
      <c r="D5188" s="5" t="s">
        <v>181</v>
      </c>
      <c r="E5188" s="5" t="str">
        <f t="shared" si="36"/>
        <v>+75</v>
      </c>
      <c r="F5188" s="5">
        <f>'2020_1-2-4_Download'!N309</f>
        <v>75</v>
      </c>
    </row>
    <row r="5189" spans="1:6">
      <c r="A5189" s="5">
        <f>'2020_1-2-4_Download'!D310</f>
        <v>2015</v>
      </c>
      <c r="B5189" s="5" t="str">
        <f>'2020_1-2-4_Download'!C310</f>
        <v>Aurich</v>
      </c>
      <c r="C5189" s="147" t="str">
        <f>'2020_1-2-4_Download'!$N$8</f>
        <v>Irak</v>
      </c>
      <c r="D5189" s="5" t="s">
        <v>181</v>
      </c>
      <c r="E5189" s="5" t="str">
        <f t="shared" si="36"/>
        <v>+133,734939759036</v>
      </c>
      <c r="F5189" s="5">
        <f>'2020_1-2-4_Download'!N310</f>
        <v>133.73493975903614</v>
      </c>
    </row>
    <row r="5190" spans="1:6">
      <c r="A5190" s="5">
        <f>'2020_1-2-4_Download'!D311</f>
        <v>2015</v>
      </c>
      <c r="B5190" s="5" t="str">
        <f>'2020_1-2-4_Download'!C311</f>
        <v>Cloppenburg</v>
      </c>
      <c r="C5190" s="147" t="str">
        <f>'2020_1-2-4_Download'!$N$8</f>
        <v>Irak</v>
      </c>
      <c r="D5190" s="5" t="s">
        <v>181</v>
      </c>
      <c r="E5190" s="5" t="str">
        <f t="shared" si="36"/>
        <v>+293,959731543624</v>
      </c>
      <c r="F5190" s="5">
        <f>'2020_1-2-4_Download'!N311</f>
        <v>293.95973154362417</v>
      </c>
    </row>
    <row r="5191" spans="1:6">
      <c r="A5191" s="5">
        <f>'2020_1-2-4_Download'!D312</f>
        <v>2015</v>
      </c>
      <c r="B5191" s="5" t="str">
        <f>'2020_1-2-4_Download'!C312</f>
        <v>Emsland</v>
      </c>
      <c r="C5191" s="147" t="str">
        <f>'2020_1-2-4_Download'!$N$8</f>
        <v>Irak</v>
      </c>
      <c r="D5191" s="5" t="s">
        <v>181</v>
      </c>
      <c r="E5191" s="5" t="str">
        <f t="shared" si="36"/>
        <v>+104,458598726115</v>
      </c>
      <c r="F5191" s="5">
        <f>'2020_1-2-4_Download'!N312</f>
        <v>104.45859872611464</v>
      </c>
    </row>
    <row r="5192" spans="1:6">
      <c r="A5192" s="5">
        <f>'2020_1-2-4_Download'!D313</f>
        <v>2015</v>
      </c>
      <c r="B5192" s="5" t="str">
        <f>'2020_1-2-4_Download'!C313</f>
        <v>Friesland</v>
      </c>
      <c r="C5192" s="147" t="str">
        <f>'2020_1-2-4_Download'!$N$8</f>
        <v>Irak</v>
      </c>
      <c r="D5192" s="5" t="s">
        <v>181</v>
      </c>
      <c r="E5192" s="5" t="str">
        <f t="shared" si="36"/>
        <v>+8,88888888888889</v>
      </c>
      <c r="F5192" s="5">
        <f>'2020_1-2-4_Download'!N313</f>
        <v>8.8888888888888893</v>
      </c>
    </row>
    <row r="5193" spans="1:6">
      <c r="A5193" s="5">
        <f>'2020_1-2-4_Download'!D314</f>
        <v>2015</v>
      </c>
      <c r="B5193" s="5" t="str">
        <f>'2020_1-2-4_Download'!C314</f>
        <v>Grafschaft Bentheim</v>
      </c>
      <c r="C5193" s="147" t="str">
        <f>'2020_1-2-4_Download'!$N$8</f>
        <v>Irak</v>
      </c>
      <c r="D5193" s="5" t="s">
        <v>181</v>
      </c>
      <c r="E5193" s="5" t="str">
        <f t="shared" si="36"/>
        <v>+19,2857142857143</v>
      </c>
      <c r="F5193" s="5">
        <f>'2020_1-2-4_Download'!N314</f>
        <v>19.285714285714285</v>
      </c>
    </row>
    <row r="5194" spans="1:6">
      <c r="A5194" s="5">
        <f>'2020_1-2-4_Download'!D315</f>
        <v>2015</v>
      </c>
      <c r="B5194" s="5" t="str">
        <f>'2020_1-2-4_Download'!C315</f>
        <v>Leer</v>
      </c>
      <c r="C5194" s="147" t="str">
        <f>'2020_1-2-4_Download'!$N$8</f>
        <v>Irak</v>
      </c>
      <c r="D5194" s="5" t="s">
        <v>181</v>
      </c>
      <c r="E5194" s="5" t="str">
        <f t="shared" si="36"/>
        <v>+71,4285714285714</v>
      </c>
      <c r="F5194" s="5">
        <f>'2020_1-2-4_Download'!N315</f>
        <v>71.428571428571431</v>
      </c>
    </row>
    <row r="5195" spans="1:6">
      <c r="A5195" s="5">
        <f>'2020_1-2-4_Download'!D316</f>
        <v>2015</v>
      </c>
      <c r="B5195" s="5" t="str">
        <f>'2020_1-2-4_Download'!C316</f>
        <v>Oldenburg</v>
      </c>
      <c r="C5195" s="147" t="str">
        <f>'2020_1-2-4_Download'!$N$8</f>
        <v>Irak</v>
      </c>
      <c r="D5195" s="5" t="s">
        <v>181</v>
      </c>
      <c r="E5195" s="5" t="str">
        <f t="shared" si="36"/>
        <v>+254,910714285714</v>
      </c>
      <c r="F5195" s="5">
        <f>'2020_1-2-4_Download'!N316</f>
        <v>254.91071428571428</v>
      </c>
    </row>
    <row r="5196" spans="1:6">
      <c r="A5196" s="5">
        <f>'2020_1-2-4_Download'!D317</f>
        <v>2015</v>
      </c>
      <c r="B5196" s="5" t="str">
        <f>'2020_1-2-4_Download'!C317</f>
        <v>Osnabrück</v>
      </c>
      <c r="C5196" s="147" t="str">
        <f>'2020_1-2-4_Download'!$N$8</f>
        <v>Irak</v>
      </c>
      <c r="D5196" s="5" t="s">
        <v>181</v>
      </c>
      <c r="E5196" s="5" t="str">
        <f t="shared" si="36"/>
        <v>+2,20994475138122</v>
      </c>
      <c r="F5196" s="5">
        <f>'2020_1-2-4_Download'!N317</f>
        <v>2.2099447513812156</v>
      </c>
    </row>
    <row r="5197" spans="1:6">
      <c r="A5197" s="5">
        <f>'2020_1-2-4_Download'!D318</f>
        <v>2015</v>
      </c>
      <c r="B5197" s="5" t="str">
        <f>'2020_1-2-4_Download'!C318</f>
        <v>Vechta</v>
      </c>
      <c r="C5197" s="147" t="str">
        <f>'2020_1-2-4_Download'!$N$8</f>
        <v>Irak</v>
      </c>
      <c r="D5197" s="5" t="s">
        <v>181</v>
      </c>
      <c r="E5197" s="5" t="str">
        <f t="shared" si="36"/>
        <v>+162,5</v>
      </c>
      <c r="F5197" s="5">
        <f>'2020_1-2-4_Download'!N318</f>
        <v>162.5</v>
      </c>
    </row>
    <row r="5198" spans="1:6">
      <c r="A5198" s="5">
        <f>'2020_1-2-4_Download'!D319</f>
        <v>2015</v>
      </c>
      <c r="B5198" s="5" t="str">
        <f>'2020_1-2-4_Download'!C319</f>
        <v>Wesermarsch</v>
      </c>
      <c r="C5198" s="147" t="str">
        <f>'2020_1-2-4_Download'!$N$8</f>
        <v>Irak</v>
      </c>
      <c r="D5198" s="5" t="s">
        <v>181</v>
      </c>
      <c r="E5198" s="5" t="str">
        <f t="shared" si="36"/>
        <v>+41,5584415584416</v>
      </c>
      <c r="F5198" s="5">
        <f>'2020_1-2-4_Download'!N319</f>
        <v>41.558441558441558</v>
      </c>
    </row>
    <row r="5199" spans="1:6">
      <c r="A5199" s="5">
        <f>'2020_1-2-4_Download'!D320</f>
        <v>2015</v>
      </c>
      <c r="B5199" s="5" t="str">
        <f>'2020_1-2-4_Download'!C320</f>
        <v>Wittmund</v>
      </c>
      <c r="C5199" s="147" t="str">
        <f>'2020_1-2-4_Download'!$N$8</f>
        <v>Irak</v>
      </c>
      <c r="D5199" s="5" t="s">
        <v>181</v>
      </c>
      <c r="E5199" s="5" t="str">
        <f t="shared" si="36"/>
        <v>+438,461538461538</v>
      </c>
      <c r="F5199" s="5">
        <f>'2020_1-2-4_Download'!N320</f>
        <v>438.46153846153845</v>
      </c>
    </row>
    <row r="5200" spans="1:6">
      <c r="A5200" s="5">
        <f>'2020_1-2-4_Download'!D321</f>
        <v>2015</v>
      </c>
      <c r="B5200" s="5" t="str">
        <f>'2020_1-2-4_Download'!C321</f>
        <v>Statistische Region Weser-Ems</v>
      </c>
      <c r="C5200" s="147" t="str">
        <f>'2020_1-2-4_Download'!$N$8</f>
        <v>Irak</v>
      </c>
      <c r="D5200" s="5" t="s">
        <v>181</v>
      </c>
      <c r="E5200" s="5" t="str">
        <f t="shared" si="36"/>
        <v>+177,528625954198</v>
      </c>
      <c r="F5200" s="5">
        <f>'2020_1-2-4_Download'!N321</f>
        <v>177.52862595419847</v>
      </c>
    </row>
    <row r="5201" spans="1:6">
      <c r="A5201" s="5">
        <f>'2020_1-2-4_Download'!D322</f>
        <v>2015</v>
      </c>
      <c r="B5201" s="5" t="str">
        <f>'2020_1-2-4_Download'!C322</f>
        <v>Niedersachsen</v>
      </c>
      <c r="C5201" s="147" t="str">
        <f>'2020_1-2-4_Download'!$N$8</f>
        <v>Irak</v>
      </c>
      <c r="D5201" s="5" t="s">
        <v>181</v>
      </c>
      <c r="E5201" s="5" t="str">
        <f t="shared" si="36"/>
        <v>+134,613319011815</v>
      </c>
      <c r="F5201" s="5">
        <f>'2020_1-2-4_Download'!N322</f>
        <v>134.61331901181526</v>
      </c>
    </row>
    <row r="5202" spans="1:6">
      <c r="A5202" s="5">
        <f>'2020_1-2-4_Download'!D323</f>
        <v>2016</v>
      </c>
      <c r="B5202" s="5" t="str">
        <f>'2020_1-2-4_Download'!C323</f>
        <v>Braunschweig  Stadt</v>
      </c>
      <c r="C5202" s="147" t="str">
        <f>'2020_1-2-4_Download'!$N$8</f>
        <v>Irak</v>
      </c>
      <c r="D5202" s="5" t="s">
        <v>181</v>
      </c>
      <c r="E5202" s="5" t="str">
        <f t="shared" si="36"/>
        <v>+133,490566037736</v>
      </c>
      <c r="F5202" s="5">
        <f>'2020_1-2-4_Download'!N323</f>
        <v>133.49056603773585</v>
      </c>
    </row>
    <row r="5203" spans="1:6">
      <c r="A5203" s="5">
        <f>'2020_1-2-4_Download'!D324</f>
        <v>2016</v>
      </c>
      <c r="B5203" s="5" t="str">
        <f>'2020_1-2-4_Download'!C324</f>
        <v>Salzgitter  Stadt</v>
      </c>
      <c r="C5203" s="147" t="str">
        <f>'2020_1-2-4_Download'!$N$8</f>
        <v>Irak</v>
      </c>
      <c r="D5203" s="5" t="s">
        <v>181</v>
      </c>
      <c r="E5203" s="5" t="str">
        <f t="shared" si="36"/>
        <v>+133,009708737864</v>
      </c>
      <c r="F5203" s="5">
        <f>'2020_1-2-4_Download'!N324</f>
        <v>133.00970873786409</v>
      </c>
    </row>
    <row r="5204" spans="1:6">
      <c r="A5204" s="5">
        <f>'2020_1-2-4_Download'!D325</f>
        <v>2016</v>
      </c>
      <c r="B5204" s="5" t="str">
        <f>'2020_1-2-4_Download'!C325</f>
        <v>Wolfsburg  Stadt</v>
      </c>
      <c r="C5204" s="147" t="str">
        <f>'2020_1-2-4_Download'!$N$8</f>
        <v>Irak</v>
      </c>
      <c r="D5204" s="5" t="s">
        <v>181</v>
      </c>
      <c r="E5204" s="5" t="str">
        <f t="shared" si="36"/>
        <v>+137,569060773481</v>
      </c>
      <c r="F5204" s="5">
        <f>'2020_1-2-4_Download'!N325</f>
        <v>137.56906077348066</v>
      </c>
    </row>
    <row r="5205" spans="1:6">
      <c r="A5205" s="5">
        <f>'2020_1-2-4_Download'!D326</f>
        <v>2016</v>
      </c>
      <c r="B5205" s="5" t="str">
        <f>'2020_1-2-4_Download'!C326</f>
        <v>Gifhorn</v>
      </c>
      <c r="C5205" s="147" t="str">
        <f>'2020_1-2-4_Download'!$N$8</f>
        <v>Irak</v>
      </c>
      <c r="D5205" s="5" t="s">
        <v>181</v>
      </c>
      <c r="E5205" s="5" t="str">
        <f t="shared" si="36"/>
        <v>+235</v>
      </c>
      <c r="F5205" s="5">
        <f>'2020_1-2-4_Download'!N326</f>
        <v>235</v>
      </c>
    </row>
    <row r="5206" spans="1:6">
      <c r="A5206" s="5">
        <f>'2020_1-2-4_Download'!D327</f>
        <v>2016</v>
      </c>
      <c r="B5206" s="5" t="str">
        <f>'2020_1-2-4_Download'!C327</f>
        <v>Goslar</v>
      </c>
      <c r="C5206" s="147" t="str">
        <f>'2020_1-2-4_Download'!$N$8</f>
        <v>Irak</v>
      </c>
      <c r="D5206" s="5" t="s">
        <v>181</v>
      </c>
      <c r="E5206" s="5" t="str">
        <f t="shared" si="36"/>
        <v>+728,947368421053</v>
      </c>
      <c r="F5206" s="5">
        <f>'2020_1-2-4_Download'!N327</f>
        <v>728.9473684210526</v>
      </c>
    </row>
    <row r="5207" spans="1:6">
      <c r="A5207" s="5">
        <f>'2020_1-2-4_Download'!D328</f>
        <v>2016</v>
      </c>
      <c r="B5207" s="5" t="str">
        <f>'2020_1-2-4_Download'!C328</f>
        <v>Helmstedt</v>
      </c>
      <c r="C5207" s="147" t="str">
        <f>'2020_1-2-4_Download'!$N$8</f>
        <v>Irak</v>
      </c>
      <c r="D5207" s="5" t="s">
        <v>181</v>
      </c>
      <c r="E5207" s="5" t="str">
        <f t="shared" si="36"/>
        <v>+240</v>
      </c>
      <c r="F5207" s="5">
        <f>'2020_1-2-4_Download'!N328</f>
        <v>240</v>
      </c>
    </row>
    <row r="5208" spans="1:6">
      <c r="A5208" s="5">
        <f>'2020_1-2-4_Download'!D329</f>
        <v>2016</v>
      </c>
      <c r="B5208" s="5" t="str">
        <f>'2020_1-2-4_Download'!C329</f>
        <v>Northeim</v>
      </c>
      <c r="C5208" s="147" t="str">
        <f>'2020_1-2-4_Download'!$N$8</f>
        <v>Irak</v>
      </c>
      <c r="D5208" s="5" t="s">
        <v>181</v>
      </c>
      <c r="E5208" s="5" t="str">
        <f t="shared" si="36"/>
        <v>+772,093023255814</v>
      </c>
      <c r="F5208" s="5">
        <f>'2020_1-2-4_Download'!N329</f>
        <v>772.09302325581393</v>
      </c>
    </row>
    <row r="5209" spans="1:6">
      <c r="A5209" s="5">
        <f>'2020_1-2-4_Download'!D330</f>
        <v>2016</v>
      </c>
      <c r="B5209" s="5" t="str">
        <f>'2020_1-2-4_Download'!C330</f>
        <v>Peine</v>
      </c>
      <c r="C5209" s="147" t="str">
        <f>'2020_1-2-4_Download'!$N$8</f>
        <v>Irak</v>
      </c>
      <c r="D5209" s="5" t="s">
        <v>181</v>
      </c>
      <c r="E5209" s="5" t="str">
        <f t="shared" si="36"/>
        <v>+550</v>
      </c>
      <c r="F5209" s="5">
        <f>'2020_1-2-4_Download'!N330</f>
        <v>550</v>
      </c>
    </row>
    <row r="5210" spans="1:6">
      <c r="A5210" s="5">
        <f>'2020_1-2-4_Download'!D331</f>
        <v>2016</v>
      </c>
      <c r="B5210" s="5" t="str">
        <f>'2020_1-2-4_Download'!C331</f>
        <v>Wolfenbüttel</v>
      </c>
      <c r="C5210" s="147" t="str">
        <f>'2020_1-2-4_Download'!$N$8</f>
        <v>Irak</v>
      </c>
      <c r="D5210" s="5" t="s">
        <v>181</v>
      </c>
      <c r="E5210" s="5" t="str">
        <f t="shared" si="36"/>
        <v>+303,508771929825</v>
      </c>
      <c r="F5210" s="5">
        <f>'2020_1-2-4_Download'!N331</f>
        <v>303.50877192982455</v>
      </c>
    </row>
    <row r="5211" spans="1:6">
      <c r="A5211" s="5">
        <f>'2020_1-2-4_Download'!D332</f>
        <v>2016</v>
      </c>
      <c r="B5211" s="5" t="str">
        <f>'2020_1-2-4_Download'!C332</f>
        <v>Göttingen</v>
      </c>
      <c r="C5211" s="147" t="str">
        <f>'2020_1-2-4_Download'!$N$8</f>
        <v>Irak</v>
      </c>
      <c r="D5211" s="5" t="s">
        <v>181</v>
      </c>
      <c r="E5211" s="5" t="str">
        <f t="shared" si="36"/>
        <v>+203,892215568862</v>
      </c>
      <c r="F5211" s="5">
        <f>'2020_1-2-4_Download'!N332</f>
        <v>203.89221556886227</v>
      </c>
    </row>
    <row r="5212" spans="1:6">
      <c r="A5212" s="5">
        <f>'2020_1-2-4_Download'!D333</f>
        <v>2016</v>
      </c>
      <c r="B5212" s="5" t="str">
        <f>'2020_1-2-4_Download'!C333</f>
        <v>Statistische Region Braunschweig</v>
      </c>
      <c r="C5212" s="147" t="str">
        <f>'2020_1-2-4_Download'!$N$8</f>
        <v>Irak</v>
      </c>
      <c r="D5212" s="5" t="s">
        <v>181</v>
      </c>
      <c r="E5212" s="5" t="str">
        <f t="shared" si="36"/>
        <v>+240,855106888361</v>
      </c>
      <c r="F5212" s="5">
        <f>'2020_1-2-4_Download'!N333</f>
        <v>240.85510688836104</v>
      </c>
    </row>
    <row r="5213" spans="1:6">
      <c r="A5213" s="5">
        <f>'2020_1-2-4_Download'!D334</f>
        <v>2016</v>
      </c>
      <c r="B5213" s="5" t="str">
        <f>'2020_1-2-4_Download'!C334</f>
        <v>Hannover  Region</v>
      </c>
      <c r="C5213" s="147" t="str">
        <f>'2020_1-2-4_Download'!$N$8</f>
        <v>Irak</v>
      </c>
      <c r="D5213" s="5" t="s">
        <v>181</v>
      </c>
      <c r="E5213" s="5" t="str">
        <f t="shared" si="36"/>
        <v>+218,757192174914</v>
      </c>
      <c r="F5213" s="5">
        <f>'2020_1-2-4_Download'!N334</f>
        <v>218.75719217491368</v>
      </c>
    </row>
    <row r="5214" spans="1:6">
      <c r="A5214" s="5">
        <f>'2020_1-2-4_Download'!D335</f>
        <v>2016</v>
      </c>
      <c r="B5214" s="5" t="str">
        <f>'2020_1-2-4_Download'!C335</f>
        <v>dav. Hannover  Lhst.</v>
      </c>
      <c r="C5214" s="147" t="str">
        <f>'2020_1-2-4_Download'!$N$8</f>
        <v>Irak</v>
      </c>
      <c r="D5214" s="5" t="s">
        <v>181</v>
      </c>
      <c r="E5214" s="5" t="str">
        <f t="shared" si="36"/>
        <v>+93,176116407426</v>
      </c>
      <c r="F5214" s="5">
        <f>'2020_1-2-4_Download'!N335</f>
        <v>93.176116407425994</v>
      </c>
    </row>
    <row r="5215" spans="1:6">
      <c r="A5215" s="5">
        <f>'2020_1-2-4_Download'!D336</f>
        <v>2016</v>
      </c>
      <c r="B5215" s="5" t="str">
        <f>'2020_1-2-4_Download'!C336</f>
        <v>dav. Hannover  Umland</v>
      </c>
      <c r="C5215" s="147" t="str">
        <f>'2020_1-2-4_Download'!$N$8</f>
        <v>Irak</v>
      </c>
      <c r="D5215" s="5" t="s">
        <v>181</v>
      </c>
      <c r="E5215" s="5" t="str">
        <f t="shared" si="36"/>
        <v>+626,384364820847</v>
      </c>
      <c r="F5215" s="5">
        <f>'2020_1-2-4_Download'!N336</f>
        <v>626.38436482084694</v>
      </c>
    </row>
    <row r="5216" spans="1:6">
      <c r="A5216" s="5">
        <f>'2020_1-2-4_Download'!D337</f>
        <v>2016</v>
      </c>
      <c r="B5216" s="5" t="str">
        <f>'2020_1-2-4_Download'!C337</f>
        <v>Diepholz</v>
      </c>
      <c r="C5216" s="147" t="str">
        <f>'2020_1-2-4_Download'!$N$8</f>
        <v>Irak</v>
      </c>
      <c r="D5216" s="5" t="s">
        <v>181</v>
      </c>
      <c r="E5216" s="5" t="str">
        <f t="shared" si="36"/>
        <v>+697,872340425532</v>
      </c>
      <c r="F5216" s="5">
        <f>'2020_1-2-4_Download'!N337</f>
        <v>697.87234042553189</v>
      </c>
    </row>
    <row r="5217" spans="1:6">
      <c r="A5217" s="5">
        <f>'2020_1-2-4_Download'!D338</f>
        <v>2016</v>
      </c>
      <c r="B5217" s="5" t="str">
        <f>'2020_1-2-4_Download'!C338</f>
        <v>Hameln-Pyrmont</v>
      </c>
      <c r="C5217" s="147" t="str">
        <f>'2020_1-2-4_Download'!$N$8</f>
        <v>Irak</v>
      </c>
      <c r="D5217" s="5" t="s">
        <v>181</v>
      </c>
      <c r="E5217" s="5" t="str">
        <f t="shared" si="36"/>
        <v>+1443,47826086957</v>
      </c>
      <c r="F5217" s="5">
        <f>'2020_1-2-4_Download'!N338</f>
        <v>1443.4782608695652</v>
      </c>
    </row>
    <row r="5218" spans="1:6">
      <c r="A5218" s="5">
        <f>'2020_1-2-4_Download'!D339</f>
        <v>2016</v>
      </c>
      <c r="B5218" s="5" t="str">
        <f>'2020_1-2-4_Download'!C339</f>
        <v>Hildesheim</v>
      </c>
      <c r="C5218" s="147" t="str">
        <f>'2020_1-2-4_Download'!$N$8</f>
        <v>Irak</v>
      </c>
      <c r="D5218" s="5" t="s">
        <v>181</v>
      </c>
      <c r="E5218" s="5" t="str">
        <f t="shared" si="36"/>
        <v>+500</v>
      </c>
      <c r="F5218" s="5">
        <f>'2020_1-2-4_Download'!N339</f>
        <v>500</v>
      </c>
    </row>
    <row r="5219" spans="1:6">
      <c r="A5219" s="5">
        <f>'2020_1-2-4_Download'!D340</f>
        <v>2016</v>
      </c>
      <c r="B5219" s="5" t="str">
        <f>'2020_1-2-4_Download'!C340</f>
        <v>Holzminden</v>
      </c>
      <c r="C5219" s="147" t="str">
        <f>'2020_1-2-4_Download'!$N$8</f>
        <v>Irak</v>
      </c>
      <c r="D5219" s="5" t="s">
        <v>181</v>
      </c>
      <c r="E5219" s="5" t="str">
        <f t="shared" si="36"/>
        <v>+1092,30769230769</v>
      </c>
      <c r="F5219" s="5">
        <f>'2020_1-2-4_Download'!N340</f>
        <v>1092.3076923076924</v>
      </c>
    </row>
    <row r="5220" spans="1:6">
      <c r="A5220" s="5">
        <f>'2020_1-2-4_Download'!D341</f>
        <v>2016</v>
      </c>
      <c r="B5220" s="5" t="str">
        <f>'2020_1-2-4_Download'!C341</f>
        <v>Nienburg (Weser)</v>
      </c>
      <c r="C5220" s="147" t="str">
        <f>'2020_1-2-4_Download'!$N$8</f>
        <v>Irak</v>
      </c>
      <c r="D5220" s="5" t="s">
        <v>181</v>
      </c>
      <c r="E5220" s="5" t="str">
        <f t="shared" si="36"/>
        <v>+1331,03448275862</v>
      </c>
      <c r="F5220" s="5">
        <f>'2020_1-2-4_Download'!N341</f>
        <v>1331.0344827586207</v>
      </c>
    </row>
    <row r="5221" spans="1:6">
      <c r="A5221" s="5">
        <f>'2020_1-2-4_Download'!D342</f>
        <v>2016</v>
      </c>
      <c r="B5221" s="5" t="str">
        <f>'2020_1-2-4_Download'!C342</f>
        <v>Schaumburg</v>
      </c>
      <c r="C5221" s="147" t="str">
        <f>'2020_1-2-4_Download'!$N$8</f>
        <v>Irak</v>
      </c>
      <c r="D5221" s="5" t="s">
        <v>181</v>
      </c>
      <c r="E5221" s="5" t="str">
        <f t="shared" si="36"/>
        <v>+313,793103448276</v>
      </c>
      <c r="F5221" s="5">
        <f>'2020_1-2-4_Download'!N342</f>
        <v>313.79310344827587</v>
      </c>
    </row>
    <row r="5222" spans="1:6">
      <c r="A5222" s="5">
        <f>'2020_1-2-4_Download'!D343</f>
        <v>2016</v>
      </c>
      <c r="B5222" s="5" t="str">
        <f>'2020_1-2-4_Download'!C343</f>
        <v>Statistische Region Hannover</v>
      </c>
      <c r="C5222" s="147" t="str">
        <f>'2020_1-2-4_Download'!$N$8</f>
        <v>Irak</v>
      </c>
      <c r="D5222" s="5" t="s">
        <v>181</v>
      </c>
      <c r="E5222" s="5" t="str">
        <f t="shared" si="36"/>
        <v>+297,891755821271</v>
      </c>
      <c r="F5222" s="5">
        <f>'2020_1-2-4_Download'!N343</f>
        <v>297.89175582127126</v>
      </c>
    </row>
    <row r="5223" spans="1:6">
      <c r="A5223" s="5">
        <f>'2020_1-2-4_Download'!D344</f>
        <v>2016</v>
      </c>
      <c r="B5223" s="5" t="str">
        <f>'2020_1-2-4_Download'!C344</f>
        <v>Celle</v>
      </c>
      <c r="C5223" s="147" t="str">
        <f>'2020_1-2-4_Download'!$N$8</f>
        <v>Irak</v>
      </c>
      <c r="D5223" s="5" t="s">
        <v>181</v>
      </c>
      <c r="E5223" s="5" t="str">
        <f t="shared" si="36"/>
        <v>+833,333333333333</v>
      </c>
      <c r="F5223" s="5">
        <f>'2020_1-2-4_Download'!N344</f>
        <v>833.33333333333337</v>
      </c>
    </row>
    <row r="5224" spans="1:6">
      <c r="A5224" s="5">
        <f>'2020_1-2-4_Download'!D345</f>
        <v>2016</v>
      </c>
      <c r="B5224" s="5" t="str">
        <f>'2020_1-2-4_Download'!C345</f>
        <v>Cuxhaven</v>
      </c>
      <c r="C5224" s="147" t="str">
        <f>'2020_1-2-4_Download'!$N$8</f>
        <v>Irak</v>
      </c>
      <c r="D5224" s="5" t="s">
        <v>181</v>
      </c>
      <c r="E5224" s="5" t="str">
        <f t="shared" si="36"/>
        <v>+539,240506329114</v>
      </c>
      <c r="F5224" s="5">
        <f>'2020_1-2-4_Download'!N345</f>
        <v>539.24050632911394</v>
      </c>
    </row>
    <row r="5225" spans="1:6">
      <c r="A5225" s="5">
        <f>'2020_1-2-4_Download'!D346</f>
        <v>2016</v>
      </c>
      <c r="B5225" s="5" t="str">
        <f>'2020_1-2-4_Download'!C346</f>
        <v>Harburg</v>
      </c>
      <c r="C5225" s="147" t="str">
        <f>'2020_1-2-4_Download'!$N$8</f>
        <v>Irak</v>
      </c>
      <c r="D5225" s="5" t="s">
        <v>181</v>
      </c>
      <c r="E5225" s="5" t="str">
        <f t="shared" si="36"/>
        <v>+529,310344827586</v>
      </c>
      <c r="F5225" s="5">
        <f>'2020_1-2-4_Download'!N346</f>
        <v>529.31034482758616</v>
      </c>
    </row>
    <row r="5226" spans="1:6">
      <c r="A5226" s="5">
        <f>'2020_1-2-4_Download'!D347</f>
        <v>2016</v>
      </c>
      <c r="B5226" s="5" t="str">
        <f>'2020_1-2-4_Download'!C347</f>
        <v>Lüchow-Dannenberg</v>
      </c>
      <c r="C5226" s="147" t="str">
        <f>'2020_1-2-4_Download'!$N$8</f>
        <v>Irak</v>
      </c>
      <c r="D5226" s="5" t="s">
        <v>181</v>
      </c>
      <c r="E5226" s="5" t="str">
        <f t="shared" si="36"/>
        <v>+3900</v>
      </c>
      <c r="F5226" s="5">
        <f>'2020_1-2-4_Download'!N347</f>
        <v>3900</v>
      </c>
    </row>
    <row r="5227" spans="1:6">
      <c r="A5227" s="5">
        <f>'2020_1-2-4_Download'!D348</f>
        <v>2016</v>
      </c>
      <c r="B5227" s="5" t="str">
        <f>'2020_1-2-4_Download'!C348</f>
        <v>Lüneburg</v>
      </c>
      <c r="C5227" s="147" t="str">
        <f>'2020_1-2-4_Download'!$N$8</f>
        <v>Irak</v>
      </c>
      <c r="D5227" s="5" t="s">
        <v>181</v>
      </c>
      <c r="E5227" s="5" t="str">
        <f t="shared" si="36"/>
        <v>+304,458598726115</v>
      </c>
      <c r="F5227" s="5">
        <f>'2020_1-2-4_Download'!N348</f>
        <v>304.45859872611464</v>
      </c>
    </row>
    <row r="5228" spans="1:6">
      <c r="A5228" s="5">
        <f>'2020_1-2-4_Download'!D349</f>
        <v>2016</v>
      </c>
      <c r="B5228" s="5" t="str">
        <f>'2020_1-2-4_Download'!C349</f>
        <v>Osterholz</v>
      </c>
      <c r="C5228" s="147" t="str">
        <f>'2020_1-2-4_Download'!$N$8</f>
        <v>Irak</v>
      </c>
      <c r="D5228" s="5" t="s">
        <v>181</v>
      </c>
      <c r="E5228" s="5" t="str">
        <f t="shared" si="36"/>
        <v>+371,428571428571</v>
      </c>
      <c r="F5228" s="5">
        <f>'2020_1-2-4_Download'!N349</f>
        <v>371.42857142857144</v>
      </c>
    </row>
    <row r="5229" spans="1:6">
      <c r="A5229" s="5">
        <f>'2020_1-2-4_Download'!D350</f>
        <v>2016</v>
      </c>
      <c r="B5229" s="5" t="str">
        <f>'2020_1-2-4_Download'!C350</f>
        <v>Rotenburg (Wümme)</v>
      </c>
      <c r="C5229" s="147" t="str">
        <f>'2020_1-2-4_Download'!$N$8</f>
        <v>Irak</v>
      </c>
      <c r="D5229" s="5" t="s">
        <v>181</v>
      </c>
      <c r="E5229" s="5" t="str">
        <f t="shared" si="36"/>
        <v>+358,333333333333</v>
      </c>
      <c r="F5229" s="5">
        <f>'2020_1-2-4_Download'!N350</f>
        <v>358.33333333333331</v>
      </c>
    </row>
    <row r="5230" spans="1:6">
      <c r="A5230" s="5">
        <f>'2020_1-2-4_Download'!D351</f>
        <v>2016</v>
      </c>
      <c r="B5230" s="5" t="str">
        <f>'2020_1-2-4_Download'!C351</f>
        <v>Heidekreis</v>
      </c>
      <c r="C5230" s="147" t="str">
        <f>'2020_1-2-4_Download'!$N$8</f>
        <v>Irak</v>
      </c>
      <c r="D5230" s="5" t="s">
        <v>181</v>
      </c>
      <c r="E5230" s="5" t="str">
        <f t="shared" si="36"/>
        <v>+387,951807228916</v>
      </c>
      <c r="F5230" s="5">
        <f>'2020_1-2-4_Download'!N351</f>
        <v>387.95180722891564</v>
      </c>
    </row>
    <row r="5231" spans="1:6">
      <c r="A5231" s="5">
        <f>'2020_1-2-4_Download'!D352</f>
        <v>2016</v>
      </c>
      <c r="B5231" s="5" t="str">
        <f>'2020_1-2-4_Download'!C352</f>
        <v>Stade</v>
      </c>
      <c r="C5231" s="147" t="str">
        <f>'2020_1-2-4_Download'!$N$8</f>
        <v>Irak</v>
      </c>
      <c r="D5231" s="5" t="s">
        <v>181</v>
      </c>
      <c r="E5231" s="5" t="str">
        <f t="shared" ref="E5231:E5294" si="37">IF(F5231&gt;0,"+"&amp;F5231,F5231)</f>
        <v>+227,586206896552</v>
      </c>
      <c r="F5231" s="5">
        <f>'2020_1-2-4_Download'!N352</f>
        <v>227.58620689655172</v>
      </c>
    </row>
    <row r="5232" spans="1:6">
      <c r="A5232" s="5">
        <f>'2020_1-2-4_Download'!D353</f>
        <v>2016</v>
      </c>
      <c r="B5232" s="5" t="str">
        <f>'2020_1-2-4_Download'!C353</f>
        <v>Uelzen</v>
      </c>
      <c r="C5232" s="147" t="str">
        <f>'2020_1-2-4_Download'!$N$8</f>
        <v>Irak</v>
      </c>
      <c r="D5232" s="5" t="s">
        <v>181</v>
      </c>
      <c r="E5232" s="5" t="str">
        <f t="shared" si="37"/>
        <v>+162,295081967213</v>
      </c>
      <c r="F5232" s="5">
        <f>'2020_1-2-4_Download'!N353</f>
        <v>162.29508196721312</v>
      </c>
    </row>
    <row r="5233" spans="1:6">
      <c r="A5233" s="5">
        <f>'2020_1-2-4_Download'!D354</f>
        <v>2016</v>
      </c>
      <c r="B5233" s="5" t="str">
        <f>'2020_1-2-4_Download'!C354</f>
        <v>Verden</v>
      </c>
      <c r="C5233" s="147" t="str">
        <f>'2020_1-2-4_Download'!$N$8</f>
        <v>Irak</v>
      </c>
      <c r="D5233" s="5" t="s">
        <v>181</v>
      </c>
      <c r="E5233" s="5" t="str">
        <f t="shared" si="37"/>
        <v>+381,981981981982</v>
      </c>
      <c r="F5233" s="5">
        <f>'2020_1-2-4_Download'!N354</f>
        <v>381.98198198198196</v>
      </c>
    </row>
    <row r="5234" spans="1:6">
      <c r="A5234" s="5">
        <f>'2020_1-2-4_Download'!D355</f>
        <v>2016</v>
      </c>
      <c r="B5234" s="5" t="str">
        <f>'2020_1-2-4_Download'!C355</f>
        <v>Statistische Region Lüneburg</v>
      </c>
      <c r="C5234" s="147" t="str">
        <f>'2020_1-2-4_Download'!$N$8</f>
        <v>Irak</v>
      </c>
      <c r="D5234" s="5" t="s">
        <v>181</v>
      </c>
      <c r="E5234" s="5" t="str">
        <f t="shared" si="37"/>
        <v>+435,126234906696</v>
      </c>
      <c r="F5234" s="5">
        <f>'2020_1-2-4_Download'!N355</f>
        <v>435.12623490669591</v>
      </c>
    </row>
    <row r="5235" spans="1:6">
      <c r="A5235" s="5">
        <f>'2020_1-2-4_Download'!D356</f>
        <v>2016</v>
      </c>
      <c r="B5235" s="5" t="str">
        <f>'2020_1-2-4_Download'!C356</f>
        <v>Delmenhorst  Stadt</v>
      </c>
      <c r="C5235" s="147" t="str">
        <f>'2020_1-2-4_Download'!$N$8</f>
        <v>Irak</v>
      </c>
      <c r="D5235" s="5" t="s">
        <v>181</v>
      </c>
      <c r="E5235" s="5" t="str">
        <f t="shared" si="37"/>
        <v>+907,142857142857</v>
      </c>
      <c r="F5235" s="5">
        <f>'2020_1-2-4_Download'!N356</f>
        <v>907.14285714285711</v>
      </c>
    </row>
    <row r="5236" spans="1:6">
      <c r="A5236" s="5">
        <f>'2020_1-2-4_Download'!D357</f>
        <v>2016</v>
      </c>
      <c r="B5236" s="5" t="str">
        <f>'2020_1-2-4_Download'!C357</f>
        <v>Emden  Stadt</v>
      </c>
      <c r="C5236" s="147" t="str">
        <f>'2020_1-2-4_Download'!$N$8</f>
        <v>Irak</v>
      </c>
      <c r="D5236" s="5" t="s">
        <v>181</v>
      </c>
      <c r="E5236" s="5" t="str">
        <f t="shared" si="37"/>
        <v>+381,481481481481</v>
      </c>
      <c r="F5236" s="5">
        <f>'2020_1-2-4_Download'!N357</f>
        <v>381.48148148148147</v>
      </c>
    </row>
    <row r="5237" spans="1:6">
      <c r="A5237" s="5">
        <f>'2020_1-2-4_Download'!D358</f>
        <v>2016</v>
      </c>
      <c r="B5237" s="5" t="str">
        <f>'2020_1-2-4_Download'!C358</f>
        <v>Oldenburg(Oldb)  Stadt</v>
      </c>
      <c r="C5237" s="147" t="str">
        <f>'2020_1-2-4_Download'!$N$8</f>
        <v>Irak</v>
      </c>
      <c r="D5237" s="5" t="s">
        <v>181</v>
      </c>
      <c r="E5237" s="5" t="str">
        <f t="shared" si="37"/>
        <v>+464,044943820225</v>
      </c>
      <c r="F5237" s="5">
        <f>'2020_1-2-4_Download'!N358</f>
        <v>464.04494382022472</v>
      </c>
    </row>
    <row r="5238" spans="1:6">
      <c r="A5238" s="5">
        <f>'2020_1-2-4_Download'!D359</f>
        <v>2016</v>
      </c>
      <c r="B5238" s="5" t="str">
        <f>'2020_1-2-4_Download'!C359</f>
        <v>Osnabrück  Stadt</v>
      </c>
      <c r="C5238" s="147" t="str">
        <f>'2020_1-2-4_Download'!$N$8</f>
        <v>Irak</v>
      </c>
      <c r="D5238" s="5" t="s">
        <v>181</v>
      </c>
      <c r="E5238" s="5" t="str">
        <f t="shared" si="37"/>
        <v>+985,365853658537</v>
      </c>
      <c r="F5238" s="5">
        <f>'2020_1-2-4_Download'!N359</f>
        <v>985.36585365853659</v>
      </c>
    </row>
    <row r="5239" spans="1:6">
      <c r="A5239" s="5">
        <f>'2020_1-2-4_Download'!D360</f>
        <v>2016</v>
      </c>
      <c r="B5239" s="5" t="str">
        <f>'2020_1-2-4_Download'!C360</f>
        <v>Wilhelmshaven  Stadt</v>
      </c>
      <c r="C5239" s="147" t="str">
        <f>'2020_1-2-4_Download'!$N$8</f>
        <v>Irak</v>
      </c>
      <c r="D5239" s="5" t="s">
        <v>181</v>
      </c>
      <c r="E5239" s="5" t="str">
        <f t="shared" si="37"/>
        <v>+325,531914893617</v>
      </c>
      <c r="F5239" s="5">
        <f>'2020_1-2-4_Download'!N360</f>
        <v>325.531914893617</v>
      </c>
    </row>
    <row r="5240" spans="1:6">
      <c r="A5240" s="5">
        <f>'2020_1-2-4_Download'!D361</f>
        <v>2016</v>
      </c>
      <c r="B5240" s="5" t="str">
        <f>'2020_1-2-4_Download'!C361</f>
        <v>Ammerland</v>
      </c>
      <c r="C5240" s="147" t="str">
        <f>'2020_1-2-4_Download'!$N$8</f>
        <v>Irak</v>
      </c>
      <c r="D5240" s="5" t="s">
        <v>181</v>
      </c>
      <c r="E5240" s="5" t="str">
        <f t="shared" si="37"/>
        <v>+356,521739130435</v>
      </c>
      <c r="F5240" s="5">
        <f>'2020_1-2-4_Download'!N361</f>
        <v>356.52173913043481</v>
      </c>
    </row>
    <row r="5241" spans="1:6">
      <c r="A5241" s="5">
        <f>'2020_1-2-4_Download'!D362</f>
        <v>2016</v>
      </c>
      <c r="B5241" s="5" t="str">
        <f>'2020_1-2-4_Download'!C362</f>
        <v>Aurich</v>
      </c>
      <c r="C5241" s="147" t="str">
        <f>'2020_1-2-4_Download'!$N$8</f>
        <v>Irak</v>
      </c>
      <c r="D5241" s="5" t="s">
        <v>181</v>
      </c>
      <c r="E5241" s="5" t="str">
        <f t="shared" si="37"/>
        <v>+291,566265060241</v>
      </c>
      <c r="F5241" s="5">
        <f>'2020_1-2-4_Download'!N362</f>
        <v>291.56626506024094</v>
      </c>
    </row>
    <row r="5242" spans="1:6">
      <c r="A5242" s="5">
        <f>'2020_1-2-4_Download'!D363</f>
        <v>2016</v>
      </c>
      <c r="B5242" s="5" t="str">
        <f>'2020_1-2-4_Download'!C363</f>
        <v>Cloppenburg</v>
      </c>
      <c r="C5242" s="147" t="str">
        <f>'2020_1-2-4_Download'!$N$8</f>
        <v>Irak</v>
      </c>
      <c r="D5242" s="5" t="s">
        <v>181</v>
      </c>
      <c r="E5242" s="5" t="str">
        <f t="shared" si="37"/>
        <v>+614,765100671141</v>
      </c>
      <c r="F5242" s="5">
        <f>'2020_1-2-4_Download'!N363</f>
        <v>614.76510067114089</v>
      </c>
    </row>
    <row r="5243" spans="1:6">
      <c r="A5243" s="5">
        <f>'2020_1-2-4_Download'!D364</f>
        <v>2016</v>
      </c>
      <c r="B5243" s="5" t="str">
        <f>'2020_1-2-4_Download'!C364</f>
        <v>Emsland</v>
      </c>
      <c r="C5243" s="147" t="str">
        <f>'2020_1-2-4_Download'!$N$8</f>
        <v>Irak</v>
      </c>
      <c r="D5243" s="5" t="s">
        <v>181</v>
      </c>
      <c r="E5243" s="5" t="str">
        <f t="shared" si="37"/>
        <v>+501,910828025478</v>
      </c>
      <c r="F5243" s="5">
        <f>'2020_1-2-4_Download'!N364</f>
        <v>501.91082802547771</v>
      </c>
    </row>
    <row r="5244" spans="1:6">
      <c r="A5244" s="5">
        <f>'2020_1-2-4_Download'!D365</f>
        <v>2016</v>
      </c>
      <c r="B5244" s="5" t="str">
        <f>'2020_1-2-4_Download'!C365</f>
        <v>Friesland</v>
      </c>
      <c r="C5244" s="147" t="str">
        <f>'2020_1-2-4_Download'!$N$8</f>
        <v>Irak</v>
      </c>
      <c r="D5244" s="5" t="s">
        <v>181</v>
      </c>
      <c r="E5244" s="5" t="str">
        <f t="shared" si="37"/>
        <v>+322,222222222222</v>
      </c>
      <c r="F5244" s="5">
        <f>'2020_1-2-4_Download'!N365</f>
        <v>322.22222222222223</v>
      </c>
    </row>
    <row r="5245" spans="1:6">
      <c r="A5245" s="5">
        <f>'2020_1-2-4_Download'!D366</f>
        <v>2016</v>
      </c>
      <c r="B5245" s="5" t="str">
        <f>'2020_1-2-4_Download'!C366</f>
        <v>Grafschaft Bentheim</v>
      </c>
      <c r="C5245" s="147" t="str">
        <f>'2020_1-2-4_Download'!$N$8</f>
        <v>Irak</v>
      </c>
      <c r="D5245" s="5" t="s">
        <v>181</v>
      </c>
      <c r="E5245" s="5" t="str">
        <f t="shared" si="37"/>
        <v>+110,714285714286</v>
      </c>
      <c r="F5245" s="5">
        <f>'2020_1-2-4_Download'!N366</f>
        <v>110.71428571428571</v>
      </c>
    </row>
    <row r="5246" spans="1:6">
      <c r="A5246" s="5">
        <f>'2020_1-2-4_Download'!D367</f>
        <v>2016</v>
      </c>
      <c r="B5246" s="5" t="str">
        <f>'2020_1-2-4_Download'!C367</f>
        <v>Leer</v>
      </c>
      <c r="C5246" s="147" t="str">
        <f>'2020_1-2-4_Download'!$N$8</f>
        <v>Irak</v>
      </c>
      <c r="D5246" s="5" t="s">
        <v>181</v>
      </c>
      <c r="E5246" s="5" t="str">
        <f t="shared" si="37"/>
        <v>+267,34693877551</v>
      </c>
      <c r="F5246" s="5">
        <f>'2020_1-2-4_Download'!N367</f>
        <v>267.34693877551018</v>
      </c>
    </row>
    <row r="5247" spans="1:6">
      <c r="A5247" s="5">
        <f>'2020_1-2-4_Download'!D368</f>
        <v>2016</v>
      </c>
      <c r="B5247" s="5" t="str">
        <f>'2020_1-2-4_Download'!C368</f>
        <v>Oldenburg</v>
      </c>
      <c r="C5247" s="147" t="str">
        <f>'2020_1-2-4_Download'!$N$8</f>
        <v>Irak</v>
      </c>
      <c r="D5247" s="5" t="s">
        <v>181</v>
      </c>
      <c r="E5247" s="5" t="str">
        <f t="shared" si="37"/>
        <v>+446,875</v>
      </c>
      <c r="F5247" s="5">
        <f>'2020_1-2-4_Download'!N368</f>
        <v>446.875</v>
      </c>
    </row>
    <row r="5248" spans="1:6">
      <c r="A5248" s="5">
        <f>'2020_1-2-4_Download'!D369</f>
        <v>2016</v>
      </c>
      <c r="B5248" s="5" t="str">
        <f>'2020_1-2-4_Download'!C369</f>
        <v>Osnabrück</v>
      </c>
      <c r="C5248" s="147" t="str">
        <f>'2020_1-2-4_Download'!$N$8</f>
        <v>Irak</v>
      </c>
      <c r="D5248" s="5" t="s">
        <v>181</v>
      </c>
      <c r="E5248" s="5" t="str">
        <f t="shared" si="37"/>
        <v>+292,265193370166</v>
      </c>
      <c r="F5248" s="5">
        <f>'2020_1-2-4_Download'!N369</f>
        <v>292.26519337016572</v>
      </c>
    </row>
    <row r="5249" spans="1:6">
      <c r="A5249" s="5">
        <f>'2020_1-2-4_Download'!D370</f>
        <v>2016</v>
      </c>
      <c r="B5249" s="5" t="str">
        <f>'2020_1-2-4_Download'!C370</f>
        <v>Vechta</v>
      </c>
      <c r="C5249" s="147" t="str">
        <f>'2020_1-2-4_Download'!$N$8</f>
        <v>Irak</v>
      </c>
      <c r="D5249" s="5" t="s">
        <v>181</v>
      </c>
      <c r="E5249" s="5" t="str">
        <f t="shared" si="37"/>
        <v>+418,75</v>
      </c>
      <c r="F5249" s="5">
        <f>'2020_1-2-4_Download'!N370</f>
        <v>418.75</v>
      </c>
    </row>
    <row r="5250" spans="1:6">
      <c r="A5250" s="5">
        <f>'2020_1-2-4_Download'!D371</f>
        <v>2016</v>
      </c>
      <c r="B5250" s="5" t="str">
        <f>'2020_1-2-4_Download'!C371</f>
        <v>Wesermarsch</v>
      </c>
      <c r="C5250" s="147" t="str">
        <f>'2020_1-2-4_Download'!$N$8</f>
        <v>Irak</v>
      </c>
      <c r="D5250" s="5" t="s">
        <v>181</v>
      </c>
      <c r="E5250" s="5" t="str">
        <f t="shared" si="37"/>
        <v>+257,142857142857</v>
      </c>
      <c r="F5250" s="5">
        <f>'2020_1-2-4_Download'!N371</f>
        <v>257.14285714285717</v>
      </c>
    </row>
    <row r="5251" spans="1:6">
      <c r="A5251" s="5">
        <f>'2020_1-2-4_Download'!D372</f>
        <v>2016</v>
      </c>
      <c r="B5251" s="5" t="str">
        <f>'2020_1-2-4_Download'!C372</f>
        <v>Wittmund</v>
      </c>
      <c r="C5251" s="147" t="str">
        <f>'2020_1-2-4_Download'!$N$8</f>
        <v>Irak</v>
      </c>
      <c r="D5251" s="5" t="s">
        <v>181</v>
      </c>
      <c r="E5251" s="5" t="str">
        <f t="shared" si="37"/>
        <v>+669,230769230769</v>
      </c>
      <c r="F5251" s="5">
        <f>'2020_1-2-4_Download'!N372</f>
        <v>669.23076923076928</v>
      </c>
    </row>
    <row r="5252" spans="1:6">
      <c r="A5252" s="5">
        <f>'2020_1-2-4_Download'!D373</f>
        <v>2016</v>
      </c>
      <c r="B5252" s="5" t="str">
        <f>'2020_1-2-4_Download'!C373</f>
        <v>Statistische Region Weser-Ems</v>
      </c>
      <c r="C5252" s="147" t="str">
        <f>'2020_1-2-4_Download'!$N$8</f>
        <v>Irak</v>
      </c>
      <c r="D5252" s="5" t="s">
        <v>181</v>
      </c>
      <c r="E5252" s="5" t="str">
        <f t="shared" si="37"/>
        <v>+421,469465648855</v>
      </c>
      <c r="F5252" s="5">
        <f>'2020_1-2-4_Download'!N373</f>
        <v>421.46946564885496</v>
      </c>
    </row>
    <row r="5253" spans="1:6">
      <c r="A5253" s="5">
        <f>'2020_1-2-4_Download'!D374</f>
        <v>2016</v>
      </c>
      <c r="B5253" s="5" t="str">
        <f>'2020_1-2-4_Download'!C374</f>
        <v>Niedersachsen</v>
      </c>
      <c r="C5253" s="147" t="str">
        <f>'2020_1-2-4_Download'!$N$8</f>
        <v>Irak</v>
      </c>
      <c r="D5253" s="5" t="s">
        <v>181</v>
      </c>
      <c r="E5253" s="5" t="str">
        <f t="shared" si="37"/>
        <v>+339,782491944146</v>
      </c>
      <c r="F5253" s="5">
        <f>'2020_1-2-4_Download'!N374</f>
        <v>339.7824919441461</v>
      </c>
    </row>
    <row r="5254" spans="1:6">
      <c r="A5254" s="5">
        <f>'2020_1-2-4_Download'!D375</f>
        <v>2017</v>
      </c>
      <c r="B5254" s="5" t="str">
        <f>'2020_1-2-4_Download'!C375</f>
        <v>Braunschweig  Stadt</v>
      </c>
      <c r="C5254" s="147" t="str">
        <f>'2020_1-2-4_Download'!$N$8</f>
        <v>Irak</v>
      </c>
      <c r="D5254" s="5" t="s">
        <v>181</v>
      </c>
      <c r="E5254" s="5" t="str">
        <f t="shared" si="37"/>
        <v>+152,358490566038</v>
      </c>
      <c r="F5254" s="5">
        <f>'2020_1-2-4_Download'!N375</f>
        <v>152.35849056603774</v>
      </c>
    </row>
    <row r="5255" spans="1:6">
      <c r="A5255" s="5">
        <f>'2020_1-2-4_Download'!D376</f>
        <v>2017</v>
      </c>
      <c r="B5255" s="5" t="str">
        <f>'2020_1-2-4_Download'!C376</f>
        <v>Salzgitter  Stadt</v>
      </c>
      <c r="C5255" s="147" t="str">
        <f>'2020_1-2-4_Download'!$N$8</f>
        <v>Irak</v>
      </c>
      <c r="D5255" s="5" t="s">
        <v>181</v>
      </c>
      <c r="E5255" s="5" t="str">
        <f t="shared" si="37"/>
        <v>+181,553398058252</v>
      </c>
      <c r="F5255" s="5">
        <f>'2020_1-2-4_Download'!N376</f>
        <v>181.55339805825244</v>
      </c>
    </row>
    <row r="5256" spans="1:6">
      <c r="A5256" s="5">
        <f>'2020_1-2-4_Download'!D377</f>
        <v>2017</v>
      </c>
      <c r="B5256" s="5" t="str">
        <f>'2020_1-2-4_Download'!C377</f>
        <v>Wolfsburg  Stadt</v>
      </c>
      <c r="C5256" s="147" t="str">
        <f>'2020_1-2-4_Download'!$N$8</f>
        <v>Irak</v>
      </c>
      <c r="D5256" s="5" t="s">
        <v>181</v>
      </c>
      <c r="E5256" s="5" t="str">
        <f t="shared" si="37"/>
        <v>+162,430939226519</v>
      </c>
      <c r="F5256" s="5">
        <f>'2020_1-2-4_Download'!N377</f>
        <v>162.43093922651934</v>
      </c>
    </row>
    <row r="5257" spans="1:6">
      <c r="A5257" s="5">
        <f>'2020_1-2-4_Download'!D378</f>
        <v>2017</v>
      </c>
      <c r="B5257" s="5" t="str">
        <f>'2020_1-2-4_Download'!C378</f>
        <v>Gifhorn</v>
      </c>
      <c r="C5257" s="147" t="str">
        <f>'2020_1-2-4_Download'!$N$8</f>
        <v>Irak</v>
      </c>
      <c r="D5257" s="5" t="s">
        <v>181</v>
      </c>
      <c r="E5257" s="5" t="str">
        <f t="shared" si="37"/>
        <v>+280</v>
      </c>
      <c r="F5257" s="5">
        <f>'2020_1-2-4_Download'!N378</f>
        <v>280</v>
      </c>
    </row>
    <row r="5258" spans="1:6">
      <c r="A5258" s="5">
        <f>'2020_1-2-4_Download'!D379</f>
        <v>2017</v>
      </c>
      <c r="B5258" s="5" t="str">
        <f>'2020_1-2-4_Download'!C379</f>
        <v>Goslar</v>
      </c>
      <c r="C5258" s="147" t="str">
        <f>'2020_1-2-4_Download'!$N$8</f>
        <v>Irak</v>
      </c>
      <c r="D5258" s="5" t="s">
        <v>181</v>
      </c>
      <c r="E5258" s="5" t="str">
        <f t="shared" si="37"/>
        <v>+873,684210526316</v>
      </c>
      <c r="F5258" s="5">
        <f>'2020_1-2-4_Download'!N379</f>
        <v>873.68421052631584</v>
      </c>
    </row>
    <row r="5259" spans="1:6">
      <c r="A5259" s="5">
        <f>'2020_1-2-4_Download'!D380</f>
        <v>2017</v>
      </c>
      <c r="B5259" s="5" t="str">
        <f>'2020_1-2-4_Download'!C380</f>
        <v>Helmstedt</v>
      </c>
      <c r="C5259" s="147" t="str">
        <f>'2020_1-2-4_Download'!$N$8</f>
        <v>Irak</v>
      </c>
      <c r="D5259" s="5" t="s">
        <v>181</v>
      </c>
      <c r="E5259" s="5" t="str">
        <f t="shared" si="37"/>
        <v>+224</v>
      </c>
      <c r="F5259" s="5">
        <f>'2020_1-2-4_Download'!N380</f>
        <v>224</v>
      </c>
    </row>
    <row r="5260" spans="1:6">
      <c r="A5260" s="5">
        <f>'2020_1-2-4_Download'!D381</f>
        <v>2017</v>
      </c>
      <c r="B5260" s="5" t="str">
        <f>'2020_1-2-4_Download'!C381</f>
        <v>Northeim</v>
      </c>
      <c r="C5260" s="147" t="str">
        <f>'2020_1-2-4_Download'!$N$8</f>
        <v>Irak</v>
      </c>
      <c r="D5260" s="5" t="s">
        <v>181</v>
      </c>
      <c r="E5260" s="5" t="str">
        <f t="shared" si="37"/>
        <v>+865,116279069767</v>
      </c>
      <c r="F5260" s="5">
        <f>'2020_1-2-4_Download'!N381</f>
        <v>865.11627906976742</v>
      </c>
    </row>
    <row r="5261" spans="1:6">
      <c r="A5261" s="5">
        <f>'2020_1-2-4_Download'!D382</f>
        <v>2017</v>
      </c>
      <c r="B5261" s="5" t="str">
        <f>'2020_1-2-4_Download'!C382</f>
        <v>Peine</v>
      </c>
      <c r="C5261" s="147" t="str">
        <f>'2020_1-2-4_Download'!$N$8</f>
        <v>Irak</v>
      </c>
      <c r="D5261" s="5" t="s">
        <v>181</v>
      </c>
      <c r="E5261" s="5" t="str">
        <f t="shared" si="37"/>
        <v>+621,428571428571</v>
      </c>
      <c r="F5261" s="5">
        <f>'2020_1-2-4_Download'!N382</f>
        <v>621.42857142857144</v>
      </c>
    </row>
    <row r="5262" spans="1:6">
      <c r="A5262" s="5">
        <f>'2020_1-2-4_Download'!D383</f>
        <v>2017</v>
      </c>
      <c r="B5262" s="5" t="str">
        <f>'2020_1-2-4_Download'!C383</f>
        <v>Wolfenbüttel</v>
      </c>
      <c r="C5262" s="147" t="str">
        <f>'2020_1-2-4_Download'!$N$8</f>
        <v>Irak</v>
      </c>
      <c r="D5262" s="5" t="s">
        <v>181</v>
      </c>
      <c r="E5262" s="5" t="str">
        <f t="shared" si="37"/>
        <v>+312,280701754386</v>
      </c>
      <c r="F5262" s="5">
        <f>'2020_1-2-4_Download'!N383</f>
        <v>312.28070175438597</v>
      </c>
    </row>
    <row r="5263" spans="1:6">
      <c r="A5263" s="5">
        <f>'2020_1-2-4_Download'!D384</f>
        <v>2017</v>
      </c>
      <c r="B5263" s="5" t="str">
        <f>'2020_1-2-4_Download'!C384</f>
        <v>Göttingen</v>
      </c>
      <c r="C5263" s="147" t="str">
        <f>'2020_1-2-4_Download'!$N$8</f>
        <v>Irak</v>
      </c>
      <c r="D5263" s="5" t="s">
        <v>181</v>
      </c>
      <c r="E5263" s="5" t="str">
        <f t="shared" si="37"/>
        <v>+160,479041916168</v>
      </c>
      <c r="F5263" s="5">
        <f>'2020_1-2-4_Download'!N384</f>
        <v>160.47904191616766</v>
      </c>
    </row>
    <row r="5264" spans="1:6">
      <c r="A5264" s="5">
        <f>'2020_1-2-4_Download'!D385</f>
        <v>2017</v>
      </c>
      <c r="B5264" s="5" t="str">
        <f>'2020_1-2-4_Download'!C385</f>
        <v>Statistische Region Braunschweig</v>
      </c>
      <c r="C5264" s="147" t="str">
        <f>'2020_1-2-4_Download'!$N$8</f>
        <v>Irak</v>
      </c>
      <c r="D5264" s="5" t="s">
        <v>181</v>
      </c>
      <c r="E5264" s="5" t="str">
        <f t="shared" si="37"/>
        <v>+254,711005542359</v>
      </c>
      <c r="F5264" s="5">
        <f>'2020_1-2-4_Download'!N385</f>
        <v>254.71100554235946</v>
      </c>
    </row>
    <row r="5265" spans="1:6">
      <c r="A5265" s="5">
        <f>'2020_1-2-4_Download'!D386</f>
        <v>2017</v>
      </c>
      <c r="B5265" s="5" t="str">
        <f>'2020_1-2-4_Download'!C386</f>
        <v>Hannover  Region</v>
      </c>
      <c r="C5265" s="147" t="str">
        <f>'2020_1-2-4_Download'!$N$8</f>
        <v>Irak</v>
      </c>
      <c r="D5265" s="5" t="s">
        <v>181</v>
      </c>
      <c r="E5265" s="5" t="str">
        <f t="shared" si="37"/>
        <v>+262,869198312236</v>
      </c>
      <c r="F5265" s="5">
        <f>'2020_1-2-4_Download'!N386</f>
        <v>262.86919831223628</v>
      </c>
    </row>
    <row r="5266" spans="1:6">
      <c r="A5266" s="5">
        <f>'2020_1-2-4_Download'!D387</f>
        <v>2017</v>
      </c>
      <c r="B5266" s="5" t="str">
        <f>'2020_1-2-4_Download'!C387</f>
        <v>dav. Hannover  Lhst.</v>
      </c>
      <c r="C5266" s="147" t="str">
        <f>'2020_1-2-4_Download'!$N$8</f>
        <v>Irak</v>
      </c>
      <c r="D5266" s="5" t="s">
        <v>181</v>
      </c>
      <c r="E5266" s="5" t="str">
        <f t="shared" si="37"/>
        <v>+120,270948319117</v>
      </c>
      <c r="F5266" s="5">
        <f>'2020_1-2-4_Download'!N387</f>
        <v>120.27094831911691</v>
      </c>
    </row>
    <row r="5267" spans="1:6">
      <c r="A5267" s="5">
        <f>'2020_1-2-4_Download'!D388</f>
        <v>2017</v>
      </c>
      <c r="B5267" s="5" t="str">
        <f>'2020_1-2-4_Download'!C388</f>
        <v>dav. Hannover  Umland</v>
      </c>
      <c r="C5267" s="147" t="str">
        <f>'2020_1-2-4_Download'!$N$8</f>
        <v>Irak</v>
      </c>
      <c r="D5267" s="5" t="s">
        <v>181</v>
      </c>
      <c r="E5267" s="5" t="str">
        <f t="shared" si="37"/>
        <v>+725,732899022801</v>
      </c>
      <c r="F5267" s="5">
        <f>'2020_1-2-4_Download'!N388</f>
        <v>725.73289902280135</v>
      </c>
    </row>
    <row r="5268" spans="1:6">
      <c r="A5268" s="5">
        <f>'2020_1-2-4_Download'!D389</f>
        <v>2017</v>
      </c>
      <c r="B5268" s="5" t="str">
        <f>'2020_1-2-4_Download'!C389</f>
        <v>Diepholz</v>
      </c>
      <c r="C5268" s="147" t="str">
        <f>'2020_1-2-4_Download'!$N$8</f>
        <v>Irak</v>
      </c>
      <c r="D5268" s="5" t="s">
        <v>181</v>
      </c>
      <c r="E5268" s="5" t="str">
        <f t="shared" si="37"/>
        <v>+777,659574468085</v>
      </c>
      <c r="F5268" s="5">
        <f>'2020_1-2-4_Download'!N389</f>
        <v>777.65957446808511</v>
      </c>
    </row>
    <row r="5269" spans="1:6">
      <c r="A5269" s="5">
        <f>'2020_1-2-4_Download'!D390</f>
        <v>2017</v>
      </c>
      <c r="B5269" s="5" t="str">
        <f>'2020_1-2-4_Download'!C390</f>
        <v>Hameln-Pyrmont</v>
      </c>
      <c r="C5269" s="147" t="str">
        <f>'2020_1-2-4_Download'!$N$8</f>
        <v>Irak</v>
      </c>
      <c r="D5269" s="5" t="s">
        <v>181</v>
      </c>
      <c r="E5269" s="5" t="str">
        <f t="shared" si="37"/>
        <v>+1791,30434782609</v>
      </c>
      <c r="F5269" s="5">
        <f>'2020_1-2-4_Download'!N390</f>
        <v>1791.304347826087</v>
      </c>
    </row>
    <row r="5270" spans="1:6">
      <c r="A5270" s="5">
        <f>'2020_1-2-4_Download'!D391</f>
        <v>2017</v>
      </c>
      <c r="B5270" s="5" t="str">
        <f>'2020_1-2-4_Download'!C391</f>
        <v>Hildesheim</v>
      </c>
      <c r="C5270" s="147" t="str">
        <f>'2020_1-2-4_Download'!$N$8</f>
        <v>Irak</v>
      </c>
      <c r="D5270" s="5" t="s">
        <v>181</v>
      </c>
      <c r="E5270" s="5" t="str">
        <f t="shared" si="37"/>
        <v>+588,372093023256</v>
      </c>
      <c r="F5270" s="5">
        <f>'2020_1-2-4_Download'!N391</f>
        <v>588.37209302325584</v>
      </c>
    </row>
    <row r="5271" spans="1:6">
      <c r="A5271" s="5">
        <f>'2020_1-2-4_Download'!D392</f>
        <v>2017</v>
      </c>
      <c r="B5271" s="5" t="str">
        <f>'2020_1-2-4_Download'!C392</f>
        <v>Holzminden</v>
      </c>
      <c r="C5271" s="147" t="str">
        <f>'2020_1-2-4_Download'!$N$8</f>
        <v>Irak</v>
      </c>
      <c r="D5271" s="5" t="s">
        <v>181</v>
      </c>
      <c r="E5271" s="5" t="str">
        <f t="shared" si="37"/>
        <v>+1284,61538461538</v>
      </c>
      <c r="F5271" s="5">
        <f>'2020_1-2-4_Download'!N392</f>
        <v>1284.6153846153845</v>
      </c>
    </row>
    <row r="5272" spans="1:6">
      <c r="A5272" s="5">
        <f>'2020_1-2-4_Download'!D393</f>
        <v>2017</v>
      </c>
      <c r="B5272" s="5" t="str">
        <f>'2020_1-2-4_Download'!C393</f>
        <v>Nienburg (Weser)</v>
      </c>
      <c r="C5272" s="147" t="str">
        <f>'2020_1-2-4_Download'!$N$8</f>
        <v>Irak</v>
      </c>
      <c r="D5272" s="5" t="s">
        <v>181</v>
      </c>
      <c r="E5272" s="5" t="str">
        <f t="shared" si="37"/>
        <v>+1477,58620689655</v>
      </c>
      <c r="F5272" s="5">
        <f>'2020_1-2-4_Download'!N393</f>
        <v>1477.5862068965516</v>
      </c>
    </row>
    <row r="5273" spans="1:6">
      <c r="A5273" s="5">
        <f>'2020_1-2-4_Download'!D394</f>
        <v>2017</v>
      </c>
      <c r="B5273" s="5" t="str">
        <f>'2020_1-2-4_Download'!C394</f>
        <v>Schaumburg</v>
      </c>
      <c r="C5273" s="147" t="str">
        <f>'2020_1-2-4_Download'!$N$8</f>
        <v>Irak</v>
      </c>
      <c r="D5273" s="5" t="s">
        <v>181</v>
      </c>
      <c r="E5273" s="5" t="str">
        <f t="shared" si="37"/>
        <v>+413,793103448276</v>
      </c>
      <c r="F5273" s="5">
        <f>'2020_1-2-4_Download'!N394</f>
        <v>413.79310344827587</v>
      </c>
    </row>
    <row r="5274" spans="1:6">
      <c r="A5274" s="5">
        <f>'2020_1-2-4_Download'!D395</f>
        <v>2017</v>
      </c>
      <c r="B5274" s="5" t="str">
        <f>'2020_1-2-4_Download'!C395</f>
        <v>Statistische Region Hannover</v>
      </c>
      <c r="C5274" s="147" t="str">
        <f>'2020_1-2-4_Download'!$N$8</f>
        <v>Irak</v>
      </c>
      <c r="D5274" s="5" t="s">
        <v>181</v>
      </c>
      <c r="E5274" s="5" t="str">
        <f t="shared" si="37"/>
        <v>+355,317809943361</v>
      </c>
      <c r="F5274" s="5">
        <f>'2020_1-2-4_Download'!N395</f>
        <v>355.3178099433606</v>
      </c>
    </row>
    <row r="5275" spans="1:6">
      <c r="A5275" s="5">
        <f>'2020_1-2-4_Download'!D396</f>
        <v>2017</v>
      </c>
      <c r="B5275" s="5" t="str">
        <f>'2020_1-2-4_Download'!C396</f>
        <v>Celle</v>
      </c>
      <c r="C5275" s="147" t="str">
        <f>'2020_1-2-4_Download'!$N$8</f>
        <v>Irak</v>
      </c>
      <c r="D5275" s="5" t="s">
        <v>181</v>
      </c>
      <c r="E5275" s="5" t="str">
        <f t="shared" si="37"/>
        <v>+1023,33333333333</v>
      </c>
      <c r="F5275" s="5">
        <f>'2020_1-2-4_Download'!N396</f>
        <v>1023.3333333333334</v>
      </c>
    </row>
    <row r="5276" spans="1:6">
      <c r="A5276" s="5">
        <f>'2020_1-2-4_Download'!D397</f>
        <v>2017</v>
      </c>
      <c r="B5276" s="5" t="str">
        <f>'2020_1-2-4_Download'!C397</f>
        <v>Cuxhaven</v>
      </c>
      <c r="C5276" s="147" t="str">
        <f>'2020_1-2-4_Download'!$N$8</f>
        <v>Irak</v>
      </c>
      <c r="D5276" s="5" t="s">
        <v>181</v>
      </c>
      <c r="E5276" s="5" t="str">
        <f t="shared" si="37"/>
        <v>+444,303797468354</v>
      </c>
      <c r="F5276" s="5">
        <f>'2020_1-2-4_Download'!N397</f>
        <v>444.30379746835445</v>
      </c>
    </row>
    <row r="5277" spans="1:6">
      <c r="A5277" s="5">
        <f>'2020_1-2-4_Download'!D398</f>
        <v>2017</v>
      </c>
      <c r="B5277" s="5" t="str">
        <f>'2020_1-2-4_Download'!C398</f>
        <v>Harburg</v>
      </c>
      <c r="C5277" s="147" t="str">
        <f>'2020_1-2-4_Download'!$N$8</f>
        <v>Irak</v>
      </c>
      <c r="D5277" s="5" t="s">
        <v>181</v>
      </c>
      <c r="E5277" s="5" t="str">
        <f t="shared" si="37"/>
        <v>+520,689655172414</v>
      </c>
      <c r="F5277" s="5">
        <f>'2020_1-2-4_Download'!N398</f>
        <v>520.68965517241384</v>
      </c>
    </row>
    <row r="5278" spans="1:6">
      <c r="A5278" s="5">
        <f>'2020_1-2-4_Download'!D399</f>
        <v>2017</v>
      </c>
      <c r="B5278" s="5" t="str">
        <f>'2020_1-2-4_Download'!C399</f>
        <v>Lüchow-Dannenberg</v>
      </c>
      <c r="C5278" s="147" t="str">
        <f>'2020_1-2-4_Download'!$N$8</f>
        <v>Irak</v>
      </c>
      <c r="D5278" s="5" t="s">
        <v>181</v>
      </c>
      <c r="E5278" s="5" t="str">
        <f t="shared" si="37"/>
        <v>+3900</v>
      </c>
      <c r="F5278" s="5">
        <f>'2020_1-2-4_Download'!N399</f>
        <v>3900</v>
      </c>
    </row>
    <row r="5279" spans="1:6">
      <c r="A5279" s="5">
        <f>'2020_1-2-4_Download'!D400</f>
        <v>2017</v>
      </c>
      <c r="B5279" s="5" t="str">
        <f>'2020_1-2-4_Download'!C400</f>
        <v>Lüneburg</v>
      </c>
      <c r="C5279" s="147" t="str">
        <f>'2020_1-2-4_Download'!$N$8</f>
        <v>Irak</v>
      </c>
      <c r="D5279" s="5" t="s">
        <v>181</v>
      </c>
      <c r="E5279" s="5" t="str">
        <f t="shared" si="37"/>
        <v>+349,044585987261</v>
      </c>
      <c r="F5279" s="5">
        <f>'2020_1-2-4_Download'!N400</f>
        <v>349.04458598726114</v>
      </c>
    </row>
    <row r="5280" spans="1:6">
      <c r="A5280" s="5">
        <f>'2020_1-2-4_Download'!D401</f>
        <v>2017</v>
      </c>
      <c r="B5280" s="5" t="str">
        <f>'2020_1-2-4_Download'!C401</f>
        <v>Osterholz</v>
      </c>
      <c r="C5280" s="147" t="str">
        <f>'2020_1-2-4_Download'!$N$8</f>
        <v>Irak</v>
      </c>
      <c r="D5280" s="5" t="s">
        <v>181</v>
      </c>
      <c r="E5280" s="5" t="str">
        <f t="shared" si="37"/>
        <v>+600</v>
      </c>
      <c r="F5280" s="5">
        <f>'2020_1-2-4_Download'!N401</f>
        <v>600</v>
      </c>
    </row>
    <row r="5281" spans="1:6">
      <c r="A5281" s="5">
        <f>'2020_1-2-4_Download'!D402</f>
        <v>2017</v>
      </c>
      <c r="B5281" s="5" t="str">
        <f>'2020_1-2-4_Download'!C402</f>
        <v>Rotenburg (Wümme)</v>
      </c>
      <c r="C5281" s="147" t="str">
        <f>'2020_1-2-4_Download'!$N$8</f>
        <v>Irak</v>
      </c>
      <c r="D5281" s="5" t="s">
        <v>181</v>
      </c>
      <c r="E5281" s="5" t="str">
        <f t="shared" si="37"/>
        <v>+366,666666666667</v>
      </c>
      <c r="F5281" s="5">
        <f>'2020_1-2-4_Download'!N402</f>
        <v>366.66666666666669</v>
      </c>
    </row>
    <row r="5282" spans="1:6">
      <c r="A5282" s="5">
        <f>'2020_1-2-4_Download'!D403</f>
        <v>2017</v>
      </c>
      <c r="B5282" s="5" t="str">
        <f>'2020_1-2-4_Download'!C403</f>
        <v>Heidekreis</v>
      </c>
      <c r="C5282" s="147" t="str">
        <f>'2020_1-2-4_Download'!$N$8</f>
        <v>Irak</v>
      </c>
      <c r="D5282" s="5" t="s">
        <v>181</v>
      </c>
      <c r="E5282" s="5" t="str">
        <f t="shared" si="37"/>
        <v>+375,903614457831</v>
      </c>
      <c r="F5282" s="5">
        <f>'2020_1-2-4_Download'!N403</f>
        <v>375.90361445783134</v>
      </c>
    </row>
    <row r="5283" spans="1:6">
      <c r="A5283" s="5">
        <f>'2020_1-2-4_Download'!D404</f>
        <v>2017</v>
      </c>
      <c r="B5283" s="5" t="str">
        <f>'2020_1-2-4_Download'!C404</f>
        <v>Stade</v>
      </c>
      <c r="C5283" s="147" t="str">
        <f>'2020_1-2-4_Download'!$N$8</f>
        <v>Irak</v>
      </c>
      <c r="D5283" s="5" t="s">
        <v>181</v>
      </c>
      <c r="E5283" s="5" t="str">
        <f t="shared" si="37"/>
        <v>+214,655172413793</v>
      </c>
      <c r="F5283" s="5">
        <f>'2020_1-2-4_Download'!N404</f>
        <v>214.65517241379311</v>
      </c>
    </row>
    <row r="5284" spans="1:6">
      <c r="A5284" s="5">
        <f>'2020_1-2-4_Download'!D405</f>
        <v>2017</v>
      </c>
      <c r="B5284" s="5" t="str">
        <f>'2020_1-2-4_Download'!C405</f>
        <v>Uelzen</v>
      </c>
      <c r="C5284" s="147" t="str">
        <f>'2020_1-2-4_Download'!$N$8</f>
        <v>Irak</v>
      </c>
      <c r="D5284" s="5" t="s">
        <v>181</v>
      </c>
      <c r="E5284" s="5" t="str">
        <f t="shared" si="37"/>
        <v>+203,27868852459</v>
      </c>
      <c r="F5284" s="5">
        <f>'2020_1-2-4_Download'!N405</f>
        <v>203.27868852459017</v>
      </c>
    </row>
    <row r="5285" spans="1:6">
      <c r="A5285" s="5">
        <f>'2020_1-2-4_Download'!D406</f>
        <v>2017</v>
      </c>
      <c r="B5285" s="5" t="str">
        <f>'2020_1-2-4_Download'!C406</f>
        <v>Verden</v>
      </c>
      <c r="C5285" s="147" t="str">
        <f>'2020_1-2-4_Download'!$N$8</f>
        <v>Irak</v>
      </c>
      <c r="D5285" s="5" t="s">
        <v>181</v>
      </c>
      <c r="E5285" s="5" t="str">
        <f t="shared" si="37"/>
        <v>+463,063063063063</v>
      </c>
      <c r="F5285" s="5">
        <f>'2020_1-2-4_Download'!N406</f>
        <v>463.06306306306305</v>
      </c>
    </row>
    <row r="5286" spans="1:6">
      <c r="A5286" s="5">
        <f>'2020_1-2-4_Download'!D407</f>
        <v>2017</v>
      </c>
      <c r="B5286" s="5" t="str">
        <f>'2020_1-2-4_Download'!C407</f>
        <v>Statistische Region Lüneburg</v>
      </c>
      <c r="C5286" s="147" t="str">
        <f>'2020_1-2-4_Download'!$N$8</f>
        <v>Irak</v>
      </c>
      <c r="D5286" s="5" t="s">
        <v>181</v>
      </c>
      <c r="E5286" s="5" t="str">
        <f t="shared" si="37"/>
        <v>+483,424807903403</v>
      </c>
      <c r="F5286" s="5">
        <f>'2020_1-2-4_Download'!N407</f>
        <v>483.42480790340284</v>
      </c>
    </row>
    <row r="5287" spans="1:6">
      <c r="A5287" s="5">
        <f>'2020_1-2-4_Download'!D408</f>
        <v>2017</v>
      </c>
      <c r="B5287" s="5" t="str">
        <f>'2020_1-2-4_Download'!C408</f>
        <v>Delmenhorst  Stadt</v>
      </c>
      <c r="C5287" s="147" t="str">
        <f>'2020_1-2-4_Download'!$N$8</f>
        <v>Irak</v>
      </c>
      <c r="D5287" s="5" t="s">
        <v>181</v>
      </c>
      <c r="E5287" s="5" t="str">
        <f t="shared" si="37"/>
        <v>+1214,28571428571</v>
      </c>
      <c r="F5287" s="5">
        <f>'2020_1-2-4_Download'!N408</f>
        <v>1214.2857142857142</v>
      </c>
    </row>
    <row r="5288" spans="1:6">
      <c r="A5288" s="5">
        <f>'2020_1-2-4_Download'!D409</f>
        <v>2017</v>
      </c>
      <c r="B5288" s="5" t="str">
        <f>'2020_1-2-4_Download'!C409</f>
        <v>Emden  Stadt</v>
      </c>
      <c r="C5288" s="147" t="str">
        <f>'2020_1-2-4_Download'!$N$8</f>
        <v>Irak</v>
      </c>
      <c r="D5288" s="5" t="s">
        <v>181</v>
      </c>
      <c r="E5288" s="5" t="str">
        <f t="shared" si="37"/>
        <v>+418,518518518519</v>
      </c>
      <c r="F5288" s="5">
        <f>'2020_1-2-4_Download'!N409</f>
        <v>418.51851851851853</v>
      </c>
    </row>
    <row r="5289" spans="1:6">
      <c r="A5289" s="5">
        <f>'2020_1-2-4_Download'!D410</f>
        <v>2017</v>
      </c>
      <c r="B5289" s="5" t="str">
        <f>'2020_1-2-4_Download'!C410</f>
        <v>Oldenburg(Oldb)  Stadt</v>
      </c>
      <c r="C5289" s="147" t="str">
        <f>'2020_1-2-4_Download'!$N$8</f>
        <v>Irak</v>
      </c>
      <c r="D5289" s="5" t="s">
        <v>181</v>
      </c>
      <c r="E5289" s="5" t="str">
        <f t="shared" si="37"/>
        <v>+569,662921348315</v>
      </c>
      <c r="F5289" s="5">
        <f>'2020_1-2-4_Download'!N410</f>
        <v>569.66292134831463</v>
      </c>
    </row>
    <row r="5290" spans="1:6">
      <c r="A5290" s="5">
        <f>'2020_1-2-4_Download'!D411</f>
        <v>2017</v>
      </c>
      <c r="B5290" s="5" t="str">
        <f>'2020_1-2-4_Download'!C411</f>
        <v>Osnabrück  Stadt</v>
      </c>
      <c r="C5290" s="147" t="str">
        <f>'2020_1-2-4_Download'!$N$8</f>
        <v>Irak</v>
      </c>
      <c r="D5290" s="5" t="s">
        <v>181</v>
      </c>
      <c r="E5290" s="5" t="str">
        <f t="shared" si="37"/>
        <v>+1204,87804878049</v>
      </c>
      <c r="F5290" s="5">
        <f>'2020_1-2-4_Download'!N411</f>
        <v>1204.8780487804879</v>
      </c>
    </row>
    <row r="5291" spans="1:6">
      <c r="A5291" s="5">
        <f>'2020_1-2-4_Download'!D412</f>
        <v>2017</v>
      </c>
      <c r="B5291" s="5" t="str">
        <f>'2020_1-2-4_Download'!C412</f>
        <v>Wilhelmshaven  Stadt</v>
      </c>
      <c r="C5291" s="147" t="str">
        <f>'2020_1-2-4_Download'!$N$8</f>
        <v>Irak</v>
      </c>
      <c r="D5291" s="5" t="s">
        <v>181</v>
      </c>
      <c r="E5291" s="5" t="str">
        <f t="shared" si="37"/>
        <v>+501,063829787234</v>
      </c>
      <c r="F5291" s="5">
        <f>'2020_1-2-4_Download'!N412</f>
        <v>501.06382978723406</v>
      </c>
    </row>
    <row r="5292" spans="1:6">
      <c r="A5292" s="5">
        <f>'2020_1-2-4_Download'!D413</f>
        <v>2017</v>
      </c>
      <c r="B5292" s="5" t="str">
        <f>'2020_1-2-4_Download'!C413</f>
        <v>Ammerland</v>
      </c>
      <c r="C5292" s="147" t="str">
        <f>'2020_1-2-4_Download'!$N$8</f>
        <v>Irak</v>
      </c>
      <c r="D5292" s="5" t="s">
        <v>181</v>
      </c>
      <c r="E5292" s="5" t="str">
        <f t="shared" si="37"/>
        <v>+454,347826086957</v>
      </c>
      <c r="F5292" s="5">
        <f>'2020_1-2-4_Download'!N413</f>
        <v>454.3478260869565</v>
      </c>
    </row>
    <row r="5293" spans="1:6">
      <c r="A5293" s="5">
        <f>'2020_1-2-4_Download'!D414</f>
        <v>2017</v>
      </c>
      <c r="B5293" s="5" t="str">
        <f>'2020_1-2-4_Download'!C414</f>
        <v>Aurich</v>
      </c>
      <c r="C5293" s="147" t="str">
        <f>'2020_1-2-4_Download'!$N$8</f>
        <v>Irak</v>
      </c>
      <c r="D5293" s="5" t="s">
        <v>181</v>
      </c>
      <c r="E5293" s="5" t="str">
        <f t="shared" si="37"/>
        <v>+261,44578313253</v>
      </c>
      <c r="F5293" s="5">
        <f>'2020_1-2-4_Download'!N414</f>
        <v>261.4457831325301</v>
      </c>
    </row>
    <row r="5294" spans="1:6">
      <c r="A5294" s="5">
        <f>'2020_1-2-4_Download'!D415</f>
        <v>2017</v>
      </c>
      <c r="B5294" s="5" t="str">
        <f>'2020_1-2-4_Download'!C415</f>
        <v>Cloppenburg</v>
      </c>
      <c r="C5294" s="147" t="str">
        <f>'2020_1-2-4_Download'!$N$8</f>
        <v>Irak</v>
      </c>
      <c r="D5294" s="5" t="s">
        <v>181</v>
      </c>
      <c r="E5294" s="5" t="str">
        <f t="shared" si="37"/>
        <v>+631,543624161074</v>
      </c>
      <c r="F5294" s="5">
        <f>'2020_1-2-4_Download'!N415</f>
        <v>631.54362416107381</v>
      </c>
    </row>
    <row r="5295" spans="1:6">
      <c r="A5295" s="5">
        <f>'2020_1-2-4_Download'!D416</f>
        <v>2017</v>
      </c>
      <c r="B5295" s="5" t="str">
        <f>'2020_1-2-4_Download'!C416</f>
        <v>Emsland</v>
      </c>
      <c r="C5295" s="147" t="str">
        <f>'2020_1-2-4_Download'!$N$8</f>
        <v>Irak</v>
      </c>
      <c r="D5295" s="5" t="s">
        <v>181</v>
      </c>
      <c r="E5295" s="5" t="str">
        <f t="shared" ref="E5295:E5358" si="38">IF(F5295&gt;0,"+"&amp;F5295,F5295)</f>
        <v>+578,343949044586</v>
      </c>
      <c r="F5295" s="5">
        <f>'2020_1-2-4_Download'!N416</f>
        <v>578.343949044586</v>
      </c>
    </row>
    <row r="5296" spans="1:6">
      <c r="A5296" s="5">
        <f>'2020_1-2-4_Download'!D417</f>
        <v>2017</v>
      </c>
      <c r="B5296" s="5" t="str">
        <f>'2020_1-2-4_Download'!C417</f>
        <v>Friesland</v>
      </c>
      <c r="C5296" s="147" t="str">
        <f>'2020_1-2-4_Download'!$N$8</f>
        <v>Irak</v>
      </c>
      <c r="D5296" s="5" t="s">
        <v>181</v>
      </c>
      <c r="E5296" s="5" t="str">
        <f t="shared" si="38"/>
        <v>+300</v>
      </c>
      <c r="F5296" s="5">
        <f>'2020_1-2-4_Download'!N417</f>
        <v>300</v>
      </c>
    </row>
    <row r="5297" spans="1:6">
      <c r="A5297" s="5">
        <f>'2020_1-2-4_Download'!D418</f>
        <v>2017</v>
      </c>
      <c r="B5297" s="5" t="str">
        <f>'2020_1-2-4_Download'!C418</f>
        <v>Grafschaft Bentheim</v>
      </c>
      <c r="C5297" s="147" t="str">
        <f>'2020_1-2-4_Download'!$N$8</f>
        <v>Irak</v>
      </c>
      <c r="D5297" s="5" t="s">
        <v>181</v>
      </c>
      <c r="E5297" s="5" t="str">
        <f t="shared" si="38"/>
        <v>+103,571428571429</v>
      </c>
      <c r="F5297" s="5">
        <f>'2020_1-2-4_Download'!N418</f>
        <v>103.57142857142857</v>
      </c>
    </row>
    <row r="5298" spans="1:6">
      <c r="A5298" s="5">
        <f>'2020_1-2-4_Download'!D419</f>
        <v>2017</v>
      </c>
      <c r="B5298" s="5" t="str">
        <f>'2020_1-2-4_Download'!C419</f>
        <v>Leer</v>
      </c>
      <c r="C5298" s="147" t="str">
        <f>'2020_1-2-4_Download'!$N$8</f>
        <v>Irak</v>
      </c>
      <c r="D5298" s="5" t="s">
        <v>181</v>
      </c>
      <c r="E5298" s="5" t="str">
        <f t="shared" si="38"/>
        <v>+262,244897959184</v>
      </c>
      <c r="F5298" s="5">
        <f>'2020_1-2-4_Download'!N419</f>
        <v>262.24489795918367</v>
      </c>
    </row>
    <row r="5299" spans="1:6">
      <c r="A5299" s="5">
        <f>'2020_1-2-4_Download'!D420</f>
        <v>2017</v>
      </c>
      <c r="B5299" s="5" t="str">
        <f>'2020_1-2-4_Download'!C420</f>
        <v>Oldenburg</v>
      </c>
      <c r="C5299" s="147" t="str">
        <f>'2020_1-2-4_Download'!$N$8</f>
        <v>Irak</v>
      </c>
      <c r="D5299" s="5" t="s">
        <v>181</v>
      </c>
      <c r="E5299" s="5" t="str">
        <f t="shared" si="38"/>
        <v>+466,964285714286</v>
      </c>
      <c r="F5299" s="5">
        <f>'2020_1-2-4_Download'!N420</f>
        <v>466.96428571428572</v>
      </c>
    </row>
    <row r="5300" spans="1:6">
      <c r="A5300" s="5">
        <f>'2020_1-2-4_Download'!D421</f>
        <v>2017</v>
      </c>
      <c r="B5300" s="5" t="str">
        <f>'2020_1-2-4_Download'!C421</f>
        <v>Osnabrück</v>
      </c>
      <c r="C5300" s="147" t="str">
        <f>'2020_1-2-4_Download'!$N$8</f>
        <v>Irak</v>
      </c>
      <c r="D5300" s="5" t="s">
        <v>181</v>
      </c>
      <c r="E5300" s="5" t="str">
        <f t="shared" si="38"/>
        <v>+286,740331491713</v>
      </c>
      <c r="F5300" s="5">
        <f>'2020_1-2-4_Download'!N421</f>
        <v>286.74033149171271</v>
      </c>
    </row>
    <row r="5301" spans="1:6">
      <c r="A5301" s="5">
        <f>'2020_1-2-4_Download'!D422</f>
        <v>2017</v>
      </c>
      <c r="B5301" s="5" t="str">
        <f>'2020_1-2-4_Download'!C422</f>
        <v>Vechta</v>
      </c>
      <c r="C5301" s="147" t="str">
        <f>'2020_1-2-4_Download'!$N$8</f>
        <v>Irak</v>
      </c>
      <c r="D5301" s="5" t="s">
        <v>181</v>
      </c>
      <c r="E5301" s="5" t="str">
        <f t="shared" si="38"/>
        <v>+403,125</v>
      </c>
      <c r="F5301" s="5">
        <f>'2020_1-2-4_Download'!N422</f>
        <v>403.125</v>
      </c>
    </row>
    <row r="5302" spans="1:6">
      <c r="A5302" s="5">
        <f>'2020_1-2-4_Download'!D423</f>
        <v>2017</v>
      </c>
      <c r="B5302" s="5" t="str">
        <f>'2020_1-2-4_Download'!C423</f>
        <v>Wesermarsch</v>
      </c>
      <c r="C5302" s="147" t="str">
        <f>'2020_1-2-4_Download'!$N$8</f>
        <v>Irak</v>
      </c>
      <c r="D5302" s="5" t="s">
        <v>181</v>
      </c>
      <c r="E5302" s="5" t="str">
        <f t="shared" si="38"/>
        <v>+257,142857142857</v>
      </c>
      <c r="F5302" s="5">
        <f>'2020_1-2-4_Download'!N423</f>
        <v>257.14285714285717</v>
      </c>
    </row>
    <row r="5303" spans="1:6">
      <c r="A5303" s="5">
        <f>'2020_1-2-4_Download'!D424</f>
        <v>2017</v>
      </c>
      <c r="B5303" s="5" t="str">
        <f>'2020_1-2-4_Download'!C424</f>
        <v>Wittmund</v>
      </c>
      <c r="C5303" s="147" t="str">
        <f>'2020_1-2-4_Download'!$N$8</f>
        <v>Irak</v>
      </c>
      <c r="D5303" s="5" t="s">
        <v>181</v>
      </c>
      <c r="E5303" s="5" t="str">
        <f t="shared" si="38"/>
        <v>+592,307692307692</v>
      </c>
      <c r="F5303" s="5">
        <f>'2020_1-2-4_Download'!N424</f>
        <v>592.30769230769226</v>
      </c>
    </row>
    <row r="5304" spans="1:6">
      <c r="A5304" s="5">
        <f>'2020_1-2-4_Download'!D425</f>
        <v>2017</v>
      </c>
      <c r="B5304" s="5" t="str">
        <f>'2020_1-2-4_Download'!C425</f>
        <v>Statistische Region Weser-Ems</v>
      </c>
      <c r="C5304" s="147" t="str">
        <f>'2020_1-2-4_Download'!$N$8</f>
        <v>Irak</v>
      </c>
      <c r="D5304" s="5" t="s">
        <v>181</v>
      </c>
      <c r="E5304" s="5" t="str">
        <f t="shared" si="38"/>
        <v>+476,097328244275</v>
      </c>
      <c r="F5304" s="5">
        <f>'2020_1-2-4_Download'!N425</f>
        <v>476.09732824427482</v>
      </c>
    </row>
    <row r="5305" spans="1:6">
      <c r="A5305" s="5">
        <f>'2020_1-2-4_Download'!D426</f>
        <v>2017</v>
      </c>
      <c r="B5305" s="5" t="str">
        <f>'2020_1-2-4_Download'!C426</f>
        <v>Niedersachsen</v>
      </c>
      <c r="C5305" s="147" t="str">
        <f>'2020_1-2-4_Download'!$N$8</f>
        <v>Irak</v>
      </c>
      <c r="D5305" s="5" t="s">
        <v>181</v>
      </c>
      <c r="E5305" s="5" t="str">
        <f t="shared" si="38"/>
        <v>+387,916219119227</v>
      </c>
      <c r="F5305" s="5">
        <f>'2020_1-2-4_Download'!N426</f>
        <v>387.91621911922664</v>
      </c>
    </row>
    <row r="5306" spans="1:6">
      <c r="A5306" s="5">
        <f>'2020_1-2-4_Download'!D427</f>
        <v>2018</v>
      </c>
      <c r="B5306" s="5" t="str">
        <f>'2020_1-2-4_Download'!C427</f>
        <v>Braunschweig  Stadt</v>
      </c>
      <c r="C5306" s="147" t="str">
        <f>'2020_1-2-4_Download'!$N$8</f>
        <v>Irak</v>
      </c>
      <c r="D5306" s="5" t="s">
        <v>181</v>
      </c>
      <c r="E5306" s="5" t="str">
        <f t="shared" si="38"/>
        <v>+166,509433962264</v>
      </c>
      <c r="F5306" s="5">
        <f>'2020_1-2-4_Download'!N427</f>
        <v>166.50943396226415</v>
      </c>
    </row>
    <row r="5307" spans="1:6">
      <c r="A5307" s="5">
        <f>'2020_1-2-4_Download'!D428</f>
        <v>2018</v>
      </c>
      <c r="B5307" s="5" t="str">
        <f>'2020_1-2-4_Download'!C428</f>
        <v>Salzgitter  Stadt</v>
      </c>
      <c r="C5307" s="147" t="str">
        <f>'2020_1-2-4_Download'!$N$8</f>
        <v>Irak</v>
      </c>
      <c r="D5307" s="5" t="s">
        <v>181</v>
      </c>
      <c r="E5307" s="5" t="str">
        <f t="shared" si="38"/>
        <v>+200,970873786408</v>
      </c>
      <c r="F5307" s="5">
        <f>'2020_1-2-4_Download'!N428</f>
        <v>200.97087378640776</v>
      </c>
    </row>
    <row r="5308" spans="1:6">
      <c r="A5308" s="5">
        <f>'2020_1-2-4_Download'!D429</f>
        <v>2018</v>
      </c>
      <c r="B5308" s="5" t="str">
        <f>'2020_1-2-4_Download'!C429</f>
        <v>Wolfsburg  Stadt</v>
      </c>
      <c r="C5308" s="147" t="str">
        <f>'2020_1-2-4_Download'!$N$8</f>
        <v>Irak</v>
      </c>
      <c r="D5308" s="5" t="s">
        <v>181</v>
      </c>
      <c r="E5308" s="5" t="str">
        <f t="shared" si="38"/>
        <v>+184,530386740331</v>
      </c>
      <c r="F5308" s="5">
        <f>'2020_1-2-4_Download'!N429</f>
        <v>184.53038674033149</v>
      </c>
    </row>
    <row r="5309" spans="1:6">
      <c r="A5309" s="5">
        <f>'2020_1-2-4_Download'!D430</f>
        <v>2018</v>
      </c>
      <c r="B5309" s="5" t="str">
        <f>'2020_1-2-4_Download'!C430</f>
        <v>Gifhorn</v>
      </c>
      <c r="C5309" s="147" t="str">
        <f>'2020_1-2-4_Download'!$N$8</f>
        <v>Irak</v>
      </c>
      <c r="D5309" s="5" t="s">
        <v>181</v>
      </c>
      <c r="E5309" s="5" t="str">
        <f t="shared" si="38"/>
        <v>+330</v>
      </c>
      <c r="F5309" s="5">
        <f>'2020_1-2-4_Download'!N430</f>
        <v>330</v>
      </c>
    </row>
    <row r="5310" spans="1:6">
      <c r="A5310" s="5">
        <f>'2020_1-2-4_Download'!D431</f>
        <v>2018</v>
      </c>
      <c r="B5310" s="5" t="str">
        <f>'2020_1-2-4_Download'!C431</f>
        <v>Goslar</v>
      </c>
      <c r="C5310" s="147" t="str">
        <f>'2020_1-2-4_Download'!$N$8</f>
        <v>Irak</v>
      </c>
      <c r="D5310" s="5" t="s">
        <v>181</v>
      </c>
      <c r="E5310" s="5" t="str">
        <f t="shared" si="38"/>
        <v>+781,578947368421</v>
      </c>
      <c r="F5310" s="5">
        <f>'2020_1-2-4_Download'!N431</f>
        <v>781.57894736842104</v>
      </c>
    </row>
    <row r="5311" spans="1:6">
      <c r="A5311" s="5">
        <f>'2020_1-2-4_Download'!D432</f>
        <v>2018</v>
      </c>
      <c r="B5311" s="5" t="str">
        <f>'2020_1-2-4_Download'!C432</f>
        <v>Helmstedt</v>
      </c>
      <c r="C5311" s="147" t="str">
        <f>'2020_1-2-4_Download'!$N$8</f>
        <v>Irak</v>
      </c>
      <c r="D5311" s="5" t="s">
        <v>181</v>
      </c>
      <c r="E5311" s="5" t="str">
        <f t="shared" si="38"/>
        <v>+232</v>
      </c>
      <c r="F5311" s="5">
        <f>'2020_1-2-4_Download'!N432</f>
        <v>232</v>
      </c>
    </row>
    <row r="5312" spans="1:6">
      <c r="A5312" s="5">
        <f>'2020_1-2-4_Download'!D433</f>
        <v>2018</v>
      </c>
      <c r="B5312" s="5" t="str">
        <f>'2020_1-2-4_Download'!C433</f>
        <v>Northeim</v>
      </c>
      <c r="C5312" s="147" t="str">
        <f>'2020_1-2-4_Download'!$N$8</f>
        <v>Irak</v>
      </c>
      <c r="D5312" s="5" t="s">
        <v>181</v>
      </c>
      <c r="E5312" s="5" t="str">
        <f t="shared" si="38"/>
        <v>+958,139534883721</v>
      </c>
      <c r="F5312" s="5">
        <f>'2020_1-2-4_Download'!N433</f>
        <v>958.1395348837209</v>
      </c>
    </row>
    <row r="5313" spans="1:6">
      <c r="A5313" s="5">
        <f>'2020_1-2-4_Download'!D434</f>
        <v>2018</v>
      </c>
      <c r="B5313" s="5" t="str">
        <f>'2020_1-2-4_Download'!C434</f>
        <v>Peine</v>
      </c>
      <c r="C5313" s="147" t="str">
        <f>'2020_1-2-4_Download'!$N$8</f>
        <v>Irak</v>
      </c>
      <c r="D5313" s="5" t="s">
        <v>181</v>
      </c>
      <c r="E5313" s="5" t="str">
        <f t="shared" si="38"/>
        <v>+714,285714285714</v>
      </c>
      <c r="F5313" s="5">
        <f>'2020_1-2-4_Download'!N434</f>
        <v>714.28571428571433</v>
      </c>
    </row>
    <row r="5314" spans="1:6">
      <c r="A5314" s="5">
        <f>'2020_1-2-4_Download'!D435</f>
        <v>2018</v>
      </c>
      <c r="B5314" s="5" t="str">
        <f>'2020_1-2-4_Download'!C435</f>
        <v>Wolfenbüttel</v>
      </c>
      <c r="C5314" s="147" t="str">
        <f>'2020_1-2-4_Download'!$N$8</f>
        <v>Irak</v>
      </c>
      <c r="D5314" s="5" t="s">
        <v>181</v>
      </c>
      <c r="E5314" s="5" t="str">
        <f t="shared" si="38"/>
        <v>+329,824561403509</v>
      </c>
      <c r="F5314" s="5">
        <f>'2020_1-2-4_Download'!N435</f>
        <v>329.82456140350877</v>
      </c>
    </row>
    <row r="5315" spans="1:6">
      <c r="A5315" s="5">
        <f>'2020_1-2-4_Download'!D436</f>
        <v>2018</v>
      </c>
      <c r="B5315" s="5" t="str">
        <f>'2020_1-2-4_Download'!C436</f>
        <v>Göttingen</v>
      </c>
      <c r="C5315" s="147" t="str">
        <f>'2020_1-2-4_Download'!$N$8</f>
        <v>Irak</v>
      </c>
      <c r="D5315" s="5" t="s">
        <v>181</v>
      </c>
      <c r="E5315" s="5" t="str">
        <f t="shared" si="38"/>
        <v>+152,994011976048</v>
      </c>
      <c r="F5315" s="5">
        <f>'2020_1-2-4_Download'!N436</f>
        <v>152.99401197604791</v>
      </c>
    </row>
    <row r="5316" spans="1:6">
      <c r="A5316" s="5">
        <f>'2020_1-2-4_Download'!D437</f>
        <v>2018</v>
      </c>
      <c r="B5316" s="5" t="str">
        <f>'2020_1-2-4_Download'!C437</f>
        <v>Statistische Region Braunschweig</v>
      </c>
      <c r="C5316" s="147" t="str">
        <f>'2020_1-2-4_Download'!$N$8</f>
        <v>Irak</v>
      </c>
      <c r="D5316" s="5" t="s">
        <v>181</v>
      </c>
      <c r="E5316" s="5" t="str">
        <f t="shared" si="38"/>
        <v>+270,150435471101</v>
      </c>
      <c r="F5316" s="5">
        <f>'2020_1-2-4_Download'!N437</f>
        <v>270.15043547110054</v>
      </c>
    </row>
    <row r="5317" spans="1:6">
      <c r="A5317" s="5">
        <f>'2020_1-2-4_Download'!D438</f>
        <v>2018</v>
      </c>
      <c r="B5317" s="5" t="str">
        <f>'2020_1-2-4_Download'!C438</f>
        <v>Hannover  Region</v>
      </c>
      <c r="C5317" s="147" t="str">
        <f>'2020_1-2-4_Download'!$N$8</f>
        <v>Irak</v>
      </c>
      <c r="D5317" s="5" t="s">
        <v>181</v>
      </c>
      <c r="E5317" s="5" t="str">
        <f t="shared" si="38"/>
        <v>+302,95358649789</v>
      </c>
      <c r="F5317" s="5">
        <f>'2020_1-2-4_Download'!N438</f>
        <v>302.95358649789029</v>
      </c>
    </row>
    <row r="5318" spans="1:6">
      <c r="A5318" s="5">
        <f>'2020_1-2-4_Download'!D439</f>
        <v>2018</v>
      </c>
      <c r="B5318" s="5" t="str">
        <f>'2020_1-2-4_Download'!C439</f>
        <v>dav. Hannover  Lhst.</v>
      </c>
      <c r="C5318" s="147" t="str">
        <f>'2020_1-2-4_Download'!$N$8</f>
        <v>Irak</v>
      </c>
      <c r="D5318" s="5" t="s">
        <v>181</v>
      </c>
      <c r="E5318" s="5" t="str">
        <f t="shared" si="38"/>
        <v>+145,609633718013</v>
      </c>
      <c r="F5318" s="5">
        <f>'2020_1-2-4_Download'!N439</f>
        <v>145.60963371801304</v>
      </c>
    </row>
    <row r="5319" spans="1:6">
      <c r="A5319" s="5">
        <f>'2020_1-2-4_Download'!D440</f>
        <v>2018</v>
      </c>
      <c r="B5319" s="5" t="str">
        <f>'2020_1-2-4_Download'!C440</f>
        <v>dav. Hannover  Umland</v>
      </c>
      <c r="C5319" s="147" t="str">
        <f>'2020_1-2-4_Download'!$N$8</f>
        <v>Irak</v>
      </c>
      <c r="D5319" s="5" t="s">
        <v>181</v>
      </c>
      <c r="E5319" s="5" t="str">
        <f t="shared" si="38"/>
        <v>+813,680781758958</v>
      </c>
      <c r="F5319" s="5">
        <f>'2020_1-2-4_Download'!N440</f>
        <v>813.68078175895766</v>
      </c>
    </row>
    <row r="5320" spans="1:6">
      <c r="A5320" s="5">
        <f>'2020_1-2-4_Download'!D441</f>
        <v>2018</v>
      </c>
      <c r="B5320" s="5" t="str">
        <f>'2020_1-2-4_Download'!C441</f>
        <v>Diepholz</v>
      </c>
      <c r="C5320" s="147" t="str">
        <f>'2020_1-2-4_Download'!$N$8</f>
        <v>Irak</v>
      </c>
      <c r="D5320" s="5" t="s">
        <v>181</v>
      </c>
      <c r="E5320" s="5" t="str">
        <f t="shared" si="38"/>
        <v>+862,765957446809</v>
      </c>
      <c r="F5320" s="5">
        <f>'2020_1-2-4_Download'!N441</f>
        <v>862.76595744680856</v>
      </c>
    </row>
    <row r="5321" spans="1:6">
      <c r="A5321" s="5">
        <f>'2020_1-2-4_Download'!D442</f>
        <v>2018</v>
      </c>
      <c r="B5321" s="5" t="str">
        <f>'2020_1-2-4_Download'!C442</f>
        <v>Hameln-Pyrmont</v>
      </c>
      <c r="C5321" s="147" t="str">
        <f>'2020_1-2-4_Download'!$N$8</f>
        <v>Irak</v>
      </c>
      <c r="D5321" s="5" t="s">
        <v>181</v>
      </c>
      <c r="E5321" s="5" t="str">
        <f t="shared" si="38"/>
        <v>+2160,86956521739</v>
      </c>
      <c r="F5321" s="5">
        <f>'2020_1-2-4_Download'!N442</f>
        <v>2160.8695652173915</v>
      </c>
    </row>
    <row r="5322" spans="1:6">
      <c r="A5322" s="5">
        <f>'2020_1-2-4_Download'!D443</f>
        <v>2018</v>
      </c>
      <c r="B5322" s="5" t="str">
        <f>'2020_1-2-4_Download'!C443</f>
        <v>Hildesheim</v>
      </c>
      <c r="C5322" s="147" t="str">
        <f>'2020_1-2-4_Download'!$N$8</f>
        <v>Irak</v>
      </c>
      <c r="D5322" s="5" t="s">
        <v>181</v>
      </c>
      <c r="E5322" s="5" t="str">
        <f t="shared" si="38"/>
        <v>+662,790697674419</v>
      </c>
      <c r="F5322" s="5">
        <f>'2020_1-2-4_Download'!N443</f>
        <v>662.79069767441865</v>
      </c>
    </row>
    <row r="5323" spans="1:6">
      <c r="A5323" s="5">
        <f>'2020_1-2-4_Download'!D444</f>
        <v>2018</v>
      </c>
      <c r="B5323" s="5" t="str">
        <f>'2020_1-2-4_Download'!C444</f>
        <v>Holzminden</v>
      </c>
      <c r="C5323" s="147" t="str">
        <f>'2020_1-2-4_Download'!$N$8</f>
        <v>Irak</v>
      </c>
      <c r="D5323" s="5" t="s">
        <v>181</v>
      </c>
      <c r="E5323" s="5" t="str">
        <f t="shared" si="38"/>
        <v>+1323,07692307692</v>
      </c>
      <c r="F5323" s="5">
        <f>'2020_1-2-4_Download'!N444</f>
        <v>1323.0769230769231</v>
      </c>
    </row>
    <row r="5324" spans="1:6">
      <c r="A5324" s="5">
        <f>'2020_1-2-4_Download'!D445</f>
        <v>2018</v>
      </c>
      <c r="B5324" s="5" t="str">
        <f>'2020_1-2-4_Download'!C445</f>
        <v>Nienburg (Weser)</v>
      </c>
      <c r="C5324" s="147" t="str">
        <f>'2020_1-2-4_Download'!$N$8</f>
        <v>Irak</v>
      </c>
      <c r="D5324" s="5" t="s">
        <v>181</v>
      </c>
      <c r="E5324" s="5" t="str">
        <f t="shared" si="38"/>
        <v>+1641,37931034483</v>
      </c>
      <c r="F5324" s="5">
        <f>'2020_1-2-4_Download'!N445</f>
        <v>1641.3793103448277</v>
      </c>
    </row>
    <row r="5325" spans="1:6">
      <c r="A5325" s="5">
        <f>'2020_1-2-4_Download'!D446</f>
        <v>2018</v>
      </c>
      <c r="B5325" s="5" t="str">
        <f>'2020_1-2-4_Download'!C446</f>
        <v>Schaumburg</v>
      </c>
      <c r="C5325" s="147" t="str">
        <f>'2020_1-2-4_Download'!$N$8</f>
        <v>Irak</v>
      </c>
      <c r="D5325" s="5" t="s">
        <v>181</v>
      </c>
      <c r="E5325" s="5" t="str">
        <f t="shared" si="38"/>
        <v>+468,965517241379</v>
      </c>
      <c r="F5325" s="5">
        <f>'2020_1-2-4_Download'!N446</f>
        <v>468.9655172413793</v>
      </c>
    </row>
    <row r="5326" spans="1:6">
      <c r="A5326" s="5">
        <f>'2020_1-2-4_Download'!D447</f>
        <v>2018</v>
      </c>
      <c r="B5326" s="5" t="str">
        <f>'2020_1-2-4_Download'!C447</f>
        <v>Statistische Region Hannover</v>
      </c>
      <c r="C5326" s="147" t="str">
        <f>'2020_1-2-4_Download'!$N$8</f>
        <v>Irak</v>
      </c>
      <c r="D5326" s="5" t="s">
        <v>181</v>
      </c>
      <c r="E5326" s="5" t="str">
        <f t="shared" si="38"/>
        <v>+406,922592825677</v>
      </c>
      <c r="F5326" s="5">
        <f>'2020_1-2-4_Download'!N447</f>
        <v>406.92259282567653</v>
      </c>
    </row>
    <row r="5327" spans="1:6">
      <c r="A5327" s="5">
        <f>'2020_1-2-4_Download'!D448</f>
        <v>2018</v>
      </c>
      <c r="B5327" s="5" t="str">
        <f>'2020_1-2-4_Download'!C448</f>
        <v>Celle</v>
      </c>
      <c r="C5327" s="147" t="str">
        <f>'2020_1-2-4_Download'!$N$8</f>
        <v>Irak</v>
      </c>
      <c r="D5327" s="5" t="s">
        <v>181</v>
      </c>
      <c r="E5327" s="5" t="str">
        <f t="shared" si="38"/>
        <v>+1170</v>
      </c>
      <c r="F5327" s="5">
        <f>'2020_1-2-4_Download'!N448</f>
        <v>1170</v>
      </c>
    </row>
    <row r="5328" spans="1:6">
      <c r="A5328" s="5">
        <f>'2020_1-2-4_Download'!D449</f>
        <v>2018</v>
      </c>
      <c r="B5328" s="5" t="str">
        <f>'2020_1-2-4_Download'!C449</f>
        <v>Cuxhaven</v>
      </c>
      <c r="C5328" s="147" t="str">
        <f>'2020_1-2-4_Download'!$N$8</f>
        <v>Irak</v>
      </c>
      <c r="D5328" s="5" t="s">
        <v>181</v>
      </c>
      <c r="E5328" s="5" t="str">
        <f t="shared" si="38"/>
        <v>+381,012658227848</v>
      </c>
      <c r="F5328" s="5">
        <f>'2020_1-2-4_Download'!N449</f>
        <v>381.01265822784808</v>
      </c>
    </row>
    <row r="5329" spans="1:6">
      <c r="A5329" s="5">
        <f>'2020_1-2-4_Download'!D450</f>
        <v>2018</v>
      </c>
      <c r="B5329" s="5" t="str">
        <f>'2020_1-2-4_Download'!C450</f>
        <v>Harburg</v>
      </c>
      <c r="C5329" s="147" t="str">
        <f>'2020_1-2-4_Download'!$N$8</f>
        <v>Irak</v>
      </c>
      <c r="D5329" s="5" t="s">
        <v>181</v>
      </c>
      <c r="E5329" s="5" t="str">
        <f t="shared" si="38"/>
        <v>+572,413793103448</v>
      </c>
      <c r="F5329" s="5">
        <f>'2020_1-2-4_Download'!N450</f>
        <v>572.41379310344826</v>
      </c>
    </row>
    <row r="5330" spans="1:6">
      <c r="A5330" s="5">
        <f>'2020_1-2-4_Download'!D451</f>
        <v>2018</v>
      </c>
      <c r="B5330" s="5" t="str">
        <f>'2020_1-2-4_Download'!C451</f>
        <v>Lüchow-Dannenberg</v>
      </c>
      <c r="C5330" s="147" t="str">
        <f>'2020_1-2-4_Download'!$N$8</f>
        <v>Irak</v>
      </c>
      <c r="D5330" s="5" t="s">
        <v>181</v>
      </c>
      <c r="E5330" s="5" t="str">
        <f t="shared" si="38"/>
        <v>+3400</v>
      </c>
      <c r="F5330" s="5">
        <f>'2020_1-2-4_Download'!N451</f>
        <v>3400</v>
      </c>
    </row>
    <row r="5331" spans="1:6">
      <c r="A5331" s="5">
        <f>'2020_1-2-4_Download'!D452</f>
        <v>2018</v>
      </c>
      <c r="B5331" s="5" t="str">
        <f>'2020_1-2-4_Download'!C452</f>
        <v>Lüneburg</v>
      </c>
      <c r="C5331" s="147" t="str">
        <f>'2020_1-2-4_Download'!$N$8</f>
        <v>Irak</v>
      </c>
      <c r="D5331" s="5" t="s">
        <v>181</v>
      </c>
      <c r="E5331" s="5" t="str">
        <f t="shared" si="38"/>
        <v>+380,891719745223</v>
      </c>
      <c r="F5331" s="5">
        <f>'2020_1-2-4_Download'!N452</f>
        <v>380.89171974522293</v>
      </c>
    </row>
    <row r="5332" spans="1:6">
      <c r="A5332" s="5">
        <f>'2020_1-2-4_Download'!D453</f>
        <v>2018</v>
      </c>
      <c r="B5332" s="5" t="str">
        <f>'2020_1-2-4_Download'!C453</f>
        <v>Osterholz</v>
      </c>
      <c r="C5332" s="147" t="str">
        <f>'2020_1-2-4_Download'!$N$8</f>
        <v>Irak</v>
      </c>
      <c r="D5332" s="5" t="s">
        <v>181</v>
      </c>
      <c r="E5332" s="5" t="str">
        <f t="shared" si="38"/>
        <v>+657,142857142857</v>
      </c>
      <c r="F5332" s="5">
        <f>'2020_1-2-4_Download'!N453</f>
        <v>657.14285714285711</v>
      </c>
    </row>
    <row r="5333" spans="1:6">
      <c r="A5333" s="5">
        <f>'2020_1-2-4_Download'!D454</f>
        <v>2018</v>
      </c>
      <c r="B5333" s="5" t="str">
        <f>'2020_1-2-4_Download'!C454</f>
        <v>Rotenburg (Wümme)</v>
      </c>
      <c r="C5333" s="147" t="str">
        <f>'2020_1-2-4_Download'!$N$8</f>
        <v>Irak</v>
      </c>
      <c r="D5333" s="5" t="s">
        <v>181</v>
      </c>
      <c r="E5333" s="5" t="str">
        <f t="shared" si="38"/>
        <v>+416,666666666667</v>
      </c>
      <c r="F5333" s="5">
        <f>'2020_1-2-4_Download'!N454</f>
        <v>416.66666666666669</v>
      </c>
    </row>
    <row r="5334" spans="1:6">
      <c r="A5334" s="5">
        <f>'2020_1-2-4_Download'!D455</f>
        <v>2018</v>
      </c>
      <c r="B5334" s="5" t="str">
        <f>'2020_1-2-4_Download'!C455</f>
        <v>Heidekreis</v>
      </c>
      <c r="C5334" s="147" t="str">
        <f>'2020_1-2-4_Download'!$N$8</f>
        <v>Irak</v>
      </c>
      <c r="D5334" s="5" t="s">
        <v>181</v>
      </c>
      <c r="E5334" s="5" t="str">
        <f t="shared" si="38"/>
        <v>+412,048192771084</v>
      </c>
      <c r="F5334" s="5">
        <f>'2020_1-2-4_Download'!N455</f>
        <v>412.04819277108436</v>
      </c>
    </row>
    <row r="5335" spans="1:6">
      <c r="A5335" s="5">
        <f>'2020_1-2-4_Download'!D456</f>
        <v>2018</v>
      </c>
      <c r="B5335" s="5" t="str">
        <f>'2020_1-2-4_Download'!C456</f>
        <v>Stade</v>
      </c>
      <c r="C5335" s="147" t="str">
        <f>'2020_1-2-4_Download'!$N$8</f>
        <v>Irak</v>
      </c>
      <c r="D5335" s="5" t="s">
        <v>181</v>
      </c>
      <c r="E5335" s="5" t="str">
        <f t="shared" si="38"/>
        <v>+236,206896551724</v>
      </c>
      <c r="F5335" s="5">
        <f>'2020_1-2-4_Download'!N456</f>
        <v>236.20689655172413</v>
      </c>
    </row>
    <row r="5336" spans="1:6">
      <c r="A5336" s="5">
        <f>'2020_1-2-4_Download'!D457</f>
        <v>2018</v>
      </c>
      <c r="B5336" s="5" t="str">
        <f>'2020_1-2-4_Download'!C457</f>
        <v>Uelzen</v>
      </c>
      <c r="C5336" s="147" t="str">
        <f>'2020_1-2-4_Download'!$N$8</f>
        <v>Irak</v>
      </c>
      <c r="D5336" s="5" t="s">
        <v>181</v>
      </c>
      <c r="E5336" s="5" t="str">
        <f t="shared" si="38"/>
        <v>+260,655737704918</v>
      </c>
      <c r="F5336" s="5">
        <f>'2020_1-2-4_Download'!N457</f>
        <v>260.65573770491801</v>
      </c>
    </row>
    <row r="5337" spans="1:6">
      <c r="A5337" s="5">
        <f>'2020_1-2-4_Download'!D458</f>
        <v>2018</v>
      </c>
      <c r="B5337" s="5" t="str">
        <f>'2020_1-2-4_Download'!C458</f>
        <v>Verden</v>
      </c>
      <c r="C5337" s="147" t="str">
        <f>'2020_1-2-4_Download'!$N$8</f>
        <v>Irak</v>
      </c>
      <c r="D5337" s="5" t="s">
        <v>181</v>
      </c>
      <c r="E5337" s="5" t="str">
        <f t="shared" si="38"/>
        <v>+526,126126126126</v>
      </c>
      <c r="F5337" s="5">
        <f>'2020_1-2-4_Download'!N458</f>
        <v>526.12612612612611</v>
      </c>
    </row>
    <row r="5338" spans="1:6">
      <c r="A5338" s="5">
        <f>'2020_1-2-4_Download'!D459</f>
        <v>2018</v>
      </c>
      <c r="B5338" s="5" t="str">
        <f>'2020_1-2-4_Download'!C459</f>
        <v>Statistische Region Lüneburg</v>
      </c>
      <c r="C5338" s="147" t="str">
        <f>'2020_1-2-4_Download'!$N$8</f>
        <v>Irak</v>
      </c>
      <c r="D5338" s="5" t="s">
        <v>181</v>
      </c>
      <c r="E5338" s="5" t="str">
        <f t="shared" si="38"/>
        <v>+533,918770581778</v>
      </c>
      <c r="F5338" s="5">
        <f>'2020_1-2-4_Download'!N459</f>
        <v>533.91877058177829</v>
      </c>
    </row>
    <row r="5339" spans="1:6">
      <c r="A5339" s="5">
        <f>'2020_1-2-4_Download'!D460</f>
        <v>2018</v>
      </c>
      <c r="B5339" s="5" t="str">
        <f>'2020_1-2-4_Download'!C460</f>
        <v>Delmenhorst  Stadt</v>
      </c>
      <c r="C5339" s="147" t="str">
        <f>'2020_1-2-4_Download'!$N$8</f>
        <v>Irak</v>
      </c>
      <c r="D5339" s="5" t="s">
        <v>181</v>
      </c>
      <c r="E5339" s="5" t="str">
        <f t="shared" si="38"/>
        <v>+1307,14285714286</v>
      </c>
      <c r="F5339" s="5">
        <f>'2020_1-2-4_Download'!N460</f>
        <v>1307.1428571428571</v>
      </c>
    </row>
    <row r="5340" spans="1:6">
      <c r="A5340" s="5">
        <f>'2020_1-2-4_Download'!D461</f>
        <v>2018</v>
      </c>
      <c r="B5340" s="5" t="str">
        <f>'2020_1-2-4_Download'!C461</f>
        <v>Emden  Stadt</v>
      </c>
      <c r="C5340" s="147" t="str">
        <f>'2020_1-2-4_Download'!$N$8</f>
        <v>Irak</v>
      </c>
      <c r="D5340" s="5" t="s">
        <v>181</v>
      </c>
      <c r="E5340" s="5" t="str">
        <f t="shared" si="38"/>
        <v>+511,111111111111</v>
      </c>
      <c r="F5340" s="5">
        <f>'2020_1-2-4_Download'!N461</f>
        <v>511.11111111111109</v>
      </c>
    </row>
    <row r="5341" spans="1:6">
      <c r="A5341" s="5">
        <f>'2020_1-2-4_Download'!D462</f>
        <v>2018</v>
      </c>
      <c r="B5341" s="5" t="str">
        <f>'2020_1-2-4_Download'!C462</f>
        <v>Oldenburg(Oldb)  Stadt</v>
      </c>
      <c r="C5341" s="147" t="str">
        <f>'2020_1-2-4_Download'!$N$8</f>
        <v>Irak</v>
      </c>
      <c r="D5341" s="5" t="s">
        <v>181</v>
      </c>
      <c r="E5341" s="5" t="str">
        <f t="shared" si="38"/>
        <v>+603,370786516854</v>
      </c>
      <c r="F5341" s="5">
        <f>'2020_1-2-4_Download'!N462</f>
        <v>603.37078651685397</v>
      </c>
    </row>
    <row r="5342" spans="1:6">
      <c r="A5342" s="5">
        <f>'2020_1-2-4_Download'!D463</f>
        <v>2018</v>
      </c>
      <c r="B5342" s="5" t="str">
        <f>'2020_1-2-4_Download'!C463</f>
        <v>Osnabrück  Stadt</v>
      </c>
      <c r="C5342" s="147" t="str">
        <f>'2020_1-2-4_Download'!$N$8</f>
        <v>Irak</v>
      </c>
      <c r="D5342" s="5" t="s">
        <v>181</v>
      </c>
      <c r="E5342" s="5" t="str">
        <f t="shared" si="38"/>
        <v>+1204,87804878049</v>
      </c>
      <c r="F5342" s="5">
        <f>'2020_1-2-4_Download'!N463</f>
        <v>1204.8780487804879</v>
      </c>
    </row>
    <row r="5343" spans="1:6">
      <c r="A5343" s="5">
        <f>'2020_1-2-4_Download'!D464</f>
        <v>2018</v>
      </c>
      <c r="B5343" s="5" t="str">
        <f>'2020_1-2-4_Download'!C464</f>
        <v>Wilhelmshaven  Stadt</v>
      </c>
      <c r="C5343" s="147" t="str">
        <f>'2020_1-2-4_Download'!$N$8</f>
        <v>Irak</v>
      </c>
      <c r="D5343" s="5" t="s">
        <v>181</v>
      </c>
      <c r="E5343" s="5" t="str">
        <f t="shared" si="38"/>
        <v>+580,851063829787</v>
      </c>
      <c r="F5343" s="5">
        <f>'2020_1-2-4_Download'!N464</f>
        <v>580.85106382978722</v>
      </c>
    </row>
    <row r="5344" spans="1:6">
      <c r="A5344" s="5">
        <f>'2020_1-2-4_Download'!D465</f>
        <v>2018</v>
      </c>
      <c r="B5344" s="5" t="str">
        <f>'2020_1-2-4_Download'!C465</f>
        <v>Ammerland</v>
      </c>
      <c r="C5344" s="147" t="str">
        <f>'2020_1-2-4_Download'!$N$8</f>
        <v>Irak</v>
      </c>
      <c r="D5344" s="5" t="s">
        <v>181</v>
      </c>
      <c r="E5344" s="5" t="str">
        <f t="shared" si="38"/>
        <v>+546,739130434783</v>
      </c>
      <c r="F5344" s="5">
        <f>'2020_1-2-4_Download'!N465</f>
        <v>546.73913043478262</v>
      </c>
    </row>
    <row r="5345" spans="1:6">
      <c r="A5345" s="5">
        <f>'2020_1-2-4_Download'!D466</f>
        <v>2018</v>
      </c>
      <c r="B5345" s="5" t="str">
        <f>'2020_1-2-4_Download'!C466</f>
        <v>Aurich</v>
      </c>
      <c r="C5345" s="147" t="str">
        <f>'2020_1-2-4_Download'!$N$8</f>
        <v>Irak</v>
      </c>
      <c r="D5345" s="5" t="s">
        <v>181</v>
      </c>
      <c r="E5345" s="5" t="str">
        <f t="shared" si="38"/>
        <v>+231,325301204819</v>
      </c>
      <c r="F5345" s="5">
        <f>'2020_1-2-4_Download'!N466</f>
        <v>231.32530120481928</v>
      </c>
    </row>
    <row r="5346" spans="1:6">
      <c r="A5346" s="5">
        <f>'2020_1-2-4_Download'!D467</f>
        <v>2018</v>
      </c>
      <c r="B5346" s="5" t="str">
        <f>'2020_1-2-4_Download'!C467</f>
        <v>Cloppenburg</v>
      </c>
      <c r="C5346" s="147" t="str">
        <f>'2020_1-2-4_Download'!$N$8</f>
        <v>Irak</v>
      </c>
      <c r="D5346" s="5" t="s">
        <v>181</v>
      </c>
      <c r="E5346" s="5" t="str">
        <f t="shared" si="38"/>
        <v>+634,89932885906</v>
      </c>
      <c r="F5346" s="5">
        <f>'2020_1-2-4_Download'!N467</f>
        <v>634.89932885906035</v>
      </c>
    </row>
    <row r="5347" spans="1:6">
      <c r="A5347" s="5">
        <f>'2020_1-2-4_Download'!D468</f>
        <v>2018</v>
      </c>
      <c r="B5347" s="5" t="str">
        <f>'2020_1-2-4_Download'!C468</f>
        <v>Emsland</v>
      </c>
      <c r="C5347" s="147" t="str">
        <f>'2020_1-2-4_Download'!$N$8</f>
        <v>Irak</v>
      </c>
      <c r="D5347" s="5" t="s">
        <v>181</v>
      </c>
      <c r="E5347" s="5" t="str">
        <f t="shared" si="38"/>
        <v>+549,68152866242</v>
      </c>
      <c r="F5347" s="5">
        <f>'2020_1-2-4_Download'!N468</f>
        <v>549.68152866242042</v>
      </c>
    </row>
    <row r="5348" spans="1:6">
      <c r="A5348" s="5">
        <f>'2020_1-2-4_Download'!D469</f>
        <v>2018</v>
      </c>
      <c r="B5348" s="5" t="str">
        <f>'2020_1-2-4_Download'!C469</f>
        <v>Friesland</v>
      </c>
      <c r="C5348" s="147" t="str">
        <f>'2020_1-2-4_Download'!$N$8</f>
        <v>Irak</v>
      </c>
      <c r="D5348" s="5" t="s">
        <v>181</v>
      </c>
      <c r="E5348" s="5" t="str">
        <f t="shared" si="38"/>
        <v>+288,888888888889</v>
      </c>
      <c r="F5348" s="5">
        <f>'2020_1-2-4_Download'!N469</f>
        <v>288.88888888888891</v>
      </c>
    </row>
    <row r="5349" spans="1:6">
      <c r="A5349" s="5">
        <f>'2020_1-2-4_Download'!D470</f>
        <v>2018</v>
      </c>
      <c r="B5349" s="5" t="str">
        <f>'2020_1-2-4_Download'!C470</f>
        <v>Grafschaft Bentheim</v>
      </c>
      <c r="C5349" s="147" t="str">
        <f>'2020_1-2-4_Download'!$N$8</f>
        <v>Irak</v>
      </c>
      <c r="D5349" s="5" t="s">
        <v>181</v>
      </c>
      <c r="E5349" s="5" t="str">
        <f t="shared" si="38"/>
        <v>+135,714285714286</v>
      </c>
      <c r="F5349" s="5">
        <f>'2020_1-2-4_Download'!N470</f>
        <v>135.71428571428572</v>
      </c>
    </row>
    <row r="5350" spans="1:6">
      <c r="A5350" s="5">
        <f>'2020_1-2-4_Download'!D471</f>
        <v>2018</v>
      </c>
      <c r="B5350" s="5" t="str">
        <f>'2020_1-2-4_Download'!C471</f>
        <v>Leer</v>
      </c>
      <c r="C5350" s="147" t="str">
        <f>'2020_1-2-4_Download'!$N$8</f>
        <v>Irak</v>
      </c>
      <c r="D5350" s="5" t="s">
        <v>181</v>
      </c>
      <c r="E5350" s="5" t="str">
        <f t="shared" si="38"/>
        <v>+343,877551020408</v>
      </c>
      <c r="F5350" s="5">
        <f>'2020_1-2-4_Download'!N471</f>
        <v>343.87755102040819</v>
      </c>
    </row>
    <row r="5351" spans="1:6">
      <c r="A5351" s="5">
        <f>'2020_1-2-4_Download'!D472</f>
        <v>2018</v>
      </c>
      <c r="B5351" s="5" t="str">
        <f>'2020_1-2-4_Download'!C472</f>
        <v>Oldenburg</v>
      </c>
      <c r="C5351" s="147" t="str">
        <f>'2020_1-2-4_Download'!$N$8</f>
        <v>Irak</v>
      </c>
      <c r="D5351" s="5" t="s">
        <v>181</v>
      </c>
      <c r="E5351" s="5" t="str">
        <f t="shared" si="38"/>
        <v>+473,660714285714</v>
      </c>
      <c r="F5351" s="5">
        <f>'2020_1-2-4_Download'!N472</f>
        <v>473.66071428571428</v>
      </c>
    </row>
    <row r="5352" spans="1:6">
      <c r="A5352" s="5">
        <f>'2020_1-2-4_Download'!D473</f>
        <v>2018</v>
      </c>
      <c r="B5352" s="5" t="str">
        <f>'2020_1-2-4_Download'!C473</f>
        <v>Osnabrück</v>
      </c>
      <c r="C5352" s="147" t="str">
        <f>'2020_1-2-4_Download'!$N$8</f>
        <v>Irak</v>
      </c>
      <c r="D5352" s="5" t="s">
        <v>181</v>
      </c>
      <c r="E5352" s="5" t="str">
        <f t="shared" si="38"/>
        <v>+283,977900552486</v>
      </c>
      <c r="F5352" s="5">
        <f>'2020_1-2-4_Download'!N473</f>
        <v>283.97790055248618</v>
      </c>
    </row>
    <row r="5353" spans="1:6">
      <c r="A5353" s="5">
        <f>'2020_1-2-4_Download'!D474</f>
        <v>2018</v>
      </c>
      <c r="B5353" s="5" t="str">
        <f>'2020_1-2-4_Download'!C474</f>
        <v>Vechta</v>
      </c>
      <c r="C5353" s="147" t="str">
        <f>'2020_1-2-4_Download'!$N$8</f>
        <v>Irak</v>
      </c>
      <c r="D5353" s="5" t="s">
        <v>181</v>
      </c>
      <c r="E5353" s="5" t="str">
        <f t="shared" si="38"/>
        <v>+412,5</v>
      </c>
      <c r="F5353" s="5">
        <f>'2020_1-2-4_Download'!N474</f>
        <v>412.5</v>
      </c>
    </row>
    <row r="5354" spans="1:6">
      <c r="A5354" s="5">
        <f>'2020_1-2-4_Download'!D475</f>
        <v>2018</v>
      </c>
      <c r="B5354" s="5" t="str">
        <f>'2020_1-2-4_Download'!C475</f>
        <v>Wesermarsch</v>
      </c>
      <c r="C5354" s="147" t="str">
        <f>'2020_1-2-4_Download'!$N$8</f>
        <v>Irak</v>
      </c>
      <c r="D5354" s="5" t="s">
        <v>181</v>
      </c>
      <c r="E5354" s="5" t="str">
        <f t="shared" si="38"/>
        <v>+276,623376623377</v>
      </c>
      <c r="F5354" s="5">
        <f>'2020_1-2-4_Download'!N475</f>
        <v>276.6233766233766</v>
      </c>
    </row>
    <row r="5355" spans="1:6">
      <c r="A5355" s="5">
        <f>'2020_1-2-4_Download'!D476</f>
        <v>2018</v>
      </c>
      <c r="B5355" s="5" t="str">
        <f>'2020_1-2-4_Download'!C476</f>
        <v>Wittmund</v>
      </c>
      <c r="C5355" s="147" t="str">
        <f>'2020_1-2-4_Download'!$N$8</f>
        <v>Irak</v>
      </c>
      <c r="D5355" s="5" t="s">
        <v>181</v>
      </c>
      <c r="E5355" s="5" t="str">
        <f t="shared" si="38"/>
        <v>+784,615384615385</v>
      </c>
      <c r="F5355" s="5">
        <f>'2020_1-2-4_Download'!N476</f>
        <v>784.61538461538464</v>
      </c>
    </row>
    <row r="5356" spans="1:6">
      <c r="A5356" s="5">
        <f>'2020_1-2-4_Download'!D477</f>
        <v>2018</v>
      </c>
      <c r="B5356" s="5" t="str">
        <f>'2020_1-2-4_Download'!C477</f>
        <v>Statistische Region Weser-Ems</v>
      </c>
      <c r="C5356" s="147" t="str">
        <f>'2020_1-2-4_Download'!$N$8</f>
        <v>Irak</v>
      </c>
      <c r="D5356" s="5" t="s">
        <v>181</v>
      </c>
      <c r="E5356" s="5" t="str">
        <f t="shared" si="38"/>
        <v>+500,429389312977</v>
      </c>
      <c r="F5356" s="5">
        <f>'2020_1-2-4_Download'!N477</f>
        <v>500.42938931297709</v>
      </c>
    </row>
    <row r="5357" spans="1:6">
      <c r="A5357" s="5">
        <f>'2020_1-2-4_Download'!D478</f>
        <v>2018</v>
      </c>
      <c r="B5357" s="5" t="str">
        <f>'2020_1-2-4_Download'!C478</f>
        <v>Niedersachsen</v>
      </c>
      <c r="C5357" s="147" t="str">
        <f>'2020_1-2-4_Download'!$N$8</f>
        <v>Irak</v>
      </c>
      <c r="D5357" s="5" t="s">
        <v>181</v>
      </c>
      <c r="E5357" s="5" t="str">
        <f t="shared" si="38"/>
        <v>+425,711600429646</v>
      </c>
      <c r="F5357" s="5">
        <f>'2020_1-2-4_Download'!N478</f>
        <v>425.71160042964556</v>
      </c>
    </row>
    <row r="5358" spans="1:6">
      <c r="A5358" s="5">
        <f>'2020_1-2-4_Download'!D479</f>
        <v>2019</v>
      </c>
      <c r="B5358" s="5" t="str">
        <f>'2020_1-2-4_Download'!C479</f>
        <v>Braunschweig  Stadt</v>
      </c>
      <c r="C5358" s="147" t="str">
        <f>'2020_1-2-4_Download'!$N$8</f>
        <v>Irak</v>
      </c>
      <c r="D5358" s="5" t="s">
        <v>181</v>
      </c>
      <c r="E5358" s="5" t="str">
        <f t="shared" si="38"/>
        <v>+216,037735849057</v>
      </c>
      <c r="F5358" s="5">
        <f>'2020_1-2-4_Download'!N479</f>
        <v>216.03773584905662</v>
      </c>
    </row>
    <row r="5359" spans="1:6">
      <c r="A5359" s="5">
        <f>'2020_1-2-4_Download'!D480</f>
        <v>2019</v>
      </c>
      <c r="B5359" s="5" t="str">
        <f>'2020_1-2-4_Download'!C480</f>
        <v>Salzgitter  Stadt</v>
      </c>
      <c r="C5359" s="147" t="str">
        <f>'2020_1-2-4_Download'!$N$8</f>
        <v>Irak</v>
      </c>
      <c r="D5359" s="5" t="s">
        <v>181</v>
      </c>
      <c r="E5359" s="5" t="str">
        <f t="shared" ref="E5359:E5422" si="39">IF(F5359&gt;0,"+"&amp;F5359,F5359)</f>
        <v>+196,116504854369</v>
      </c>
      <c r="F5359" s="5">
        <f>'2020_1-2-4_Download'!N480</f>
        <v>196.11650485436894</v>
      </c>
    </row>
    <row r="5360" spans="1:6">
      <c r="A5360" s="5">
        <f>'2020_1-2-4_Download'!D481</f>
        <v>2019</v>
      </c>
      <c r="B5360" s="5" t="str">
        <f>'2020_1-2-4_Download'!C481</f>
        <v>Wolfsburg  Stadt</v>
      </c>
      <c r="C5360" s="147" t="str">
        <f>'2020_1-2-4_Download'!$N$8</f>
        <v>Irak</v>
      </c>
      <c r="D5360" s="5" t="s">
        <v>181</v>
      </c>
      <c r="E5360" s="5" t="str">
        <f t="shared" si="39"/>
        <v>+198,342541436464</v>
      </c>
      <c r="F5360" s="5">
        <f>'2020_1-2-4_Download'!N481</f>
        <v>198.34254143646407</v>
      </c>
    </row>
    <row r="5361" spans="1:6">
      <c r="A5361" s="5">
        <f>'2020_1-2-4_Download'!D482</f>
        <v>2019</v>
      </c>
      <c r="B5361" s="5" t="str">
        <f>'2020_1-2-4_Download'!C482</f>
        <v>Gifhorn</v>
      </c>
      <c r="C5361" s="147" t="str">
        <f>'2020_1-2-4_Download'!$N$8</f>
        <v>Irak</v>
      </c>
      <c r="D5361" s="5" t="s">
        <v>181</v>
      </c>
      <c r="E5361" s="5" t="str">
        <f t="shared" si="39"/>
        <v>+355</v>
      </c>
      <c r="F5361" s="5">
        <f>'2020_1-2-4_Download'!N482</f>
        <v>355</v>
      </c>
    </row>
    <row r="5362" spans="1:6">
      <c r="A5362" s="5">
        <f>'2020_1-2-4_Download'!D483</f>
        <v>2019</v>
      </c>
      <c r="B5362" s="5" t="str">
        <f>'2020_1-2-4_Download'!C483</f>
        <v>Goslar</v>
      </c>
      <c r="C5362" s="147" t="str">
        <f>'2020_1-2-4_Download'!$N$8</f>
        <v>Irak</v>
      </c>
      <c r="D5362" s="5" t="s">
        <v>181</v>
      </c>
      <c r="E5362" s="5" t="str">
        <f t="shared" si="39"/>
        <v>+847,368421052632</v>
      </c>
      <c r="F5362" s="5">
        <f>'2020_1-2-4_Download'!N483</f>
        <v>847.36842105263156</v>
      </c>
    </row>
    <row r="5363" spans="1:6">
      <c r="A5363" s="5">
        <f>'2020_1-2-4_Download'!D484</f>
        <v>2019</v>
      </c>
      <c r="B5363" s="5" t="str">
        <f>'2020_1-2-4_Download'!C484</f>
        <v>Helmstedt</v>
      </c>
      <c r="C5363" s="147" t="str">
        <f>'2020_1-2-4_Download'!$N$8</f>
        <v>Irak</v>
      </c>
      <c r="D5363" s="5" t="s">
        <v>181</v>
      </c>
      <c r="E5363" s="5" t="str">
        <f t="shared" si="39"/>
        <v>+212</v>
      </c>
      <c r="F5363" s="5">
        <f>'2020_1-2-4_Download'!N484</f>
        <v>212</v>
      </c>
    </row>
    <row r="5364" spans="1:6">
      <c r="A5364" s="5">
        <f>'2020_1-2-4_Download'!D485</f>
        <v>2019</v>
      </c>
      <c r="B5364" s="5" t="str">
        <f>'2020_1-2-4_Download'!C485</f>
        <v>Northeim</v>
      </c>
      <c r="C5364" s="147" t="str">
        <f>'2020_1-2-4_Download'!$N$8</f>
        <v>Irak</v>
      </c>
      <c r="D5364" s="5" t="s">
        <v>181</v>
      </c>
      <c r="E5364" s="5" t="str">
        <f t="shared" si="39"/>
        <v>+981,395348837209</v>
      </c>
      <c r="F5364" s="5">
        <f>'2020_1-2-4_Download'!N485</f>
        <v>981.39534883720933</v>
      </c>
    </row>
    <row r="5365" spans="1:6">
      <c r="A5365" s="5">
        <f>'2020_1-2-4_Download'!D486</f>
        <v>2019</v>
      </c>
      <c r="B5365" s="5" t="str">
        <f>'2020_1-2-4_Download'!C486</f>
        <v>Peine</v>
      </c>
      <c r="C5365" s="147" t="str">
        <f>'2020_1-2-4_Download'!$N$8</f>
        <v>Irak</v>
      </c>
      <c r="D5365" s="5" t="s">
        <v>181</v>
      </c>
      <c r="E5365" s="5" t="str">
        <f t="shared" si="39"/>
        <v>+785,714285714286</v>
      </c>
      <c r="F5365" s="5">
        <f>'2020_1-2-4_Download'!N486</f>
        <v>785.71428571428567</v>
      </c>
    </row>
    <row r="5366" spans="1:6">
      <c r="A5366" s="5">
        <f>'2020_1-2-4_Download'!D487</f>
        <v>2019</v>
      </c>
      <c r="B5366" s="5" t="str">
        <f>'2020_1-2-4_Download'!C487</f>
        <v>Wolfenbüttel</v>
      </c>
      <c r="C5366" s="147" t="str">
        <f>'2020_1-2-4_Download'!$N$8</f>
        <v>Irak</v>
      </c>
      <c r="D5366" s="5" t="s">
        <v>181</v>
      </c>
      <c r="E5366" s="5" t="str">
        <f t="shared" si="39"/>
        <v>+338,59649122807</v>
      </c>
      <c r="F5366" s="5">
        <f>'2020_1-2-4_Download'!N487</f>
        <v>338.59649122807019</v>
      </c>
    </row>
    <row r="5367" spans="1:6">
      <c r="A5367" s="5">
        <f>'2020_1-2-4_Download'!D488</f>
        <v>2019</v>
      </c>
      <c r="B5367" s="5" t="str">
        <f>'2020_1-2-4_Download'!C488</f>
        <v>Göttingen</v>
      </c>
      <c r="C5367" s="147" t="str">
        <f>'2020_1-2-4_Download'!$N$8</f>
        <v>Irak</v>
      </c>
      <c r="D5367" s="5" t="s">
        <v>181</v>
      </c>
      <c r="E5367" s="5" t="str">
        <f t="shared" si="39"/>
        <v>+144,011976047904</v>
      </c>
      <c r="F5367" s="5">
        <f>'2020_1-2-4_Download'!N488</f>
        <v>144.0119760479042</v>
      </c>
    </row>
    <row r="5368" spans="1:6">
      <c r="A5368" s="5">
        <f>'2020_1-2-4_Download'!D489</f>
        <v>2019</v>
      </c>
      <c r="B5368" s="5" t="str">
        <f>'2020_1-2-4_Download'!C489</f>
        <v>Statistische Region Braunschweig</v>
      </c>
      <c r="C5368" s="147" t="str">
        <f>'2020_1-2-4_Download'!$N$8</f>
        <v>Irak</v>
      </c>
      <c r="D5368" s="5" t="s">
        <v>181</v>
      </c>
      <c r="E5368" s="5" t="str">
        <f t="shared" si="39"/>
        <v>+284,79809976247</v>
      </c>
      <c r="F5368" s="5">
        <f>'2020_1-2-4_Download'!N489</f>
        <v>284.79809976247031</v>
      </c>
    </row>
    <row r="5369" spans="1:6">
      <c r="A5369" s="5">
        <f>'2020_1-2-4_Download'!D490</f>
        <v>2019</v>
      </c>
      <c r="B5369" s="5" t="str">
        <f>'2020_1-2-4_Download'!C490</f>
        <v>Hannover  Region</v>
      </c>
      <c r="C5369" s="147" t="str">
        <f>'2020_1-2-4_Download'!$N$8</f>
        <v>Irak</v>
      </c>
      <c r="D5369" s="5" t="s">
        <v>181</v>
      </c>
      <c r="E5369" s="5" t="str">
        <f t="shared" si="39"/>
        <v>+333,256616800921</v>
      </c>
      <c r="F5369" s="5">
        <f>'2020_1-2-4_Download'!N490</f>
        <v>333.2566168009206</v>
      </c>
    </row>
    <row r="5370" spans="1:6">
      <c r="A5370" s="5">
        <f>'2020_1-2-4_Download'!D491</f>
        <v>2019</v>
      </c>
      <c r="B5370" s="5" t="str">
        <f>'2020_1-2-4_Download'!C491</f>
        <v>dav. Hannover  Lhst.</v>
      </c>
      <c r="C5370" s="147" t="str">
        <f>'2020_1-2-4_Download'!$N$8</f>
        <v>Irak</v>
      </c>
      <c r="D5370" s="5" t="s">
        <v>181</v>
      </c>
      <c r="E5370" s="5" t="str">
        <f t="shared" si="39"/>
        <v>+166,934269944807</v>
      </c>
      <c r="F5370" s="5">
        <f>'2020_1-2-4_Download'!N491</f>
        <v>166.93426994480683</v>
      </c>
    </row>
    <row r="5371" spans="1:6">
      <c r="A5371" s="5">
        <f>'2020_1-2-4_Download'!D492</f>
        <v>2019</v>
      </c>
      <c r="B5371" s="5" t="str">
        <f>'2020_1-2-4_Download'!C492</f>
        <v>dav. Hannover  Umland</v>
      </c>
      <c r="C5371" s="147" t="str">
        <f>'2020_1-2-4_Download'!$N$8</f>
        <v>Irak</v>
      </c>
      <c r="D5371" s="5" t="s">
        <v>181</v>
      </c>
      <c r="E5371" s="5" t="str">
        <f t="shared" si="39"/>
        <v>+873,127035830619</v>
      </c>
      <c r="F5371" s="5">
        <f>'2020_1-2-4_Download'!N492</f>
        <v>873.12703583061887</v>
      </c>
    </row>
    <row r="5372" spans="1:6">
      <c r="A5372" s="5">
        <f>'2020_1-2-4_Download'!D493</f>
        <v>2019</v>
      </c>
      <c r="B5372" s="5" t="str">
        <f>'2020_1-2-4_Download'!C493</f>
        <v>Diepholz</v>
      </c>
      <c r="C5372" s="147" t="str">
        <f>'2020_1-2-4_Download'!$N$8</f>
        <v>Irak</v>
      </c>
      <c r="D5372" s="5" t="s">
        <v>181</v>
      </c>
      <c r="E5372" s="5" t="str">
        <f t="shared" si="39"/>
        <v>+852,127659574468</v>
      </c>
      <c r="F5372" s="5">
        <f>'2020_1-2-4_Download'!N493</f>
        <v>852.12765957446811</v>
      </c>
    </row>
    <row r="5373" spans="1:6">
      <c r="A5373" s="5">
        <f>'2020_1-2-4_Download'!D494</f>
        <v>2019</v>
      </c>
      <c r="B5373" s="5" t="str">
        <f>'2020_1-2-4_Download'!C494</f>
        <v>Hameln-Pyrmont</v>
      </c>
      <c r="C5373" s="147" t="str">
        <f>'2020_1-2-4_Download'!$N$8</f>
        <v>Irak</v>
      </c>
      <c r="D5373" s="5" t="s">
        <v>181</v>
      </c>
      <c r="E5373" s="5" t="str">
        <f t="shared" si="39"/>
        <v>+2410,86956521739</v>
      </c>
      <c r="F5373" s="5">
        <f>'2020_1-2-4_Download'!N494</f>
        <v>2410.8695652173915</v>
      </c>
    </row>
    <row r="5374" spans="1:6">
      <c r="A5374" s="5">
        <f>'2020_1-2-4_Download'!D495</f>
        <v>2019</v>
      </c>
      <c r="B5374" s="5" t="str">
        <f>'2020_1-2-4_Download'!C495</f>
        <v>Hildesheim</v>
      </c>
      <c r="C5374" s="147" t="str">
        <f>'2020_1-2-4_Download'!$N$8</f>
        <v>Irak</v>
      </c>
      <c r="D5374" s="5" t="s">
        <v>181</v>
      </c>
      <c r="E5374" s="5" t="str">
        <f t="shared" si="39"/>
        <v>+709,302325581395</v>
      </c>
      <c r="F5374" s="5">
        <f>'2020_1-2-4_Download'!N495</f>
        <v>709.30232558139539</v>
      </c>
    </row>
    <row r="5375" spans="1:6">
      <c r="A5375" s="5">
        <f>'2020_1-2-4_Download'!D496</f>
        <v>2019</v>
      </c>
      <c r="B5375" s="5" t="str">
        <f>'2020_1-2-4_Download'!C496</f>
        <v>Holzminden</v>
      </c>
      <c r="C5375" s="147" t="str">
        <f>'2020_1-2-4_Download'!$N$8</f>
        <v>Irak</v>
      </c>
      <c r="D5375" s="5" t="s">
        <v>181</v>
      </c>
      <c r="E5375" s="5" t="str">
        <f t="shared" si="39"/>
        <v>+1053,84615384615</v>
      </c>
      <c r="F5375" s="5">
        <f>'2020_1-2-4_Download'!N496</f>
        <v>1053.8461538461538</v>
      </c>
    </row>
    <row r="5376" spans="1:6">
      <c r="A5376" s="5">
        <f>'2020_1-2-4_Download'!D497</f>
        <v>2019</v>
      </c>
      <c r="B5376" s="5" t="str">
        <f>'2020_1-2-4_Download'!C497</f>
        <v>Nienburg (Weser)</v>
      </c>
      <c r="C5376" s="147" t="str">
        <f>'2020_1-2-4_Download'!$N$8</f>
        <v>Irak</v>
      </c>
      <c r="D5376" s="5" t="s">
        <v>181</v>
      </c>
      <c r="E5376" s="5" t="str">
        <f t="shared" si="39"/>
        <v>+1718,96551724138</v>
      </c>
      <c r="F5376" s="5">
        <f>'2020_1-2-4_Download'!N497</f>
        <v>1718.9655172413793</v>
      </c>
    </row>
    <row r="5377" spans="1:6">
      <c r="A5377" s="5">
        <f>'2020_1-2-4_Download'!D498</f>
        <v>2019</v>
      </c>
      <c r="B5377" s="5" t="str">
        <f>'2020_1-2-4_Download'!C498</f>
        <v>Schaumburg</v>
      </c>
      <c r="C5377" s="147" t="str">
        <f>'2020_1-2-4_Download'!$N$8</f>
        <v>Irak</v>
      </c>
      <c r="D5377" s="5" t="s">
        <v>181</v>
      </c>
      <c r="E5377" s="5" t="str">
        <f t="shared" si="39"/>
        <v>+458,620689655172</v>
      </c>
      <c r="F5377" s="5">
        <f>'2020_1-2-4_Download'!N498</f>
        <v>458.62068965517244</v>
      </c>
    </row>
    <row r="5378" spans="1:6">
      <c r="A5378" s="5">
        <f>'2020_1-2-4_Download'!D499</f>
        <v>2019</v>
      </c>
      <c r="B5378" s="5" t="str">
        <f>'2020_1-2-4_Download'!C499</f>
        <v>Statistische Region Hannover</v>
      </c>
      <c r="C5378" s="147" t="str">
        <f>'2020_1-2-4_Download'!$N$8</f>
        <v>Irak</v>
      </c>
      <c r="D5378" s="5" t="s">
        <v>181</v>
      </c>
      <c r="E5378" s="5" t="str">
        <f t="shared" si="39"/>
        <v>+438,23159219635</v>
      </c>
      <c r="F5378" s="5">
        <f>'2020_1-2-4_Download'!N499</f>
        <v>438.23159219634988</v>
      </c>
    </row>
    <row r="5379" spans="1:6">
      <c r="A5379" s="5">
        <f>'2020_1-2-4_Download'!D500</f>
        <v>2019</v>
      </c>
      <c r="B5379" s="5" t="str">
        <f>'2020_1-2-4_Download'!C500</f>
        <v>Celle</v>
      </c>
      <c r="C5379" s="147" t="str">
        <f>'2020_1-2-4_Download'!$N$8</f>
        <v>Irak</v>
      </c>
      <c r="D5379" s="5" t="s">
        <v>181</v>
      </c>
      <c r="E5379" s="5" t="str">
        <f t="shared" si="39"/>
        <v>+1186,66666666667</v>
      </c>
      <c r="F5379" s="5">
        <f>'2020_1-2-4_Download'!N500</f>
        <v>1186.6666666666667</v>
      </c>
    </row>
    <row r="5380" spans="1:6">
      <c r="A5380" s="5">
        <f>'2020_1-2-4_Download'!D501</f>
        <v>2019</v>
      </c>
      <c r="B5380" s="5" t="str">
        <f>'2020_1-2-4_Download'!C501</f>
        <v>Cuxhaven</v>
      </c>
      <c r="C5380" s="147" t="str">
        <f>'2020_1-2-4_Download'!$N$8</f>
        <v>Irak</v>
      </c>
      <c r="D5380" s="5" t="s">
        <v>181</v>
      </c>
      <c r="E5380" s="5" t="str">
        <f t="shared" si="39"/>
        <v>+362,025316455696</v>
      </c>
      <c r="F5380" s="5">
        <f>'2020_1-2-4_Download'!N501</f>
        <v>362.02531645569621</v>
      </c>
    </row>
    <row r="5381" spans="1:6">
      <c r="A5381" s="5">
        <f>'2020_1-2-4_Download'!D502</f>
        <v>2019</v>
      </c>
      <c r="B5381" s="5" t="str">
        <f>'2020_1-2-4_Download'!C502</f>
        <v>Harburg</v>
      </c>
      <c r="C5381" s="147" t="str">
        <f>'2020_1-2-4_Download'!$N$8</f>
        <v>Irak</v>
      </c>
      <c r="D5381" s="5" t="s">
        <v>181</v>
      </c>
      <c r="E5381" s="5" t="str">
        <f t="shared" si="39"/>
        <v>+632,758620689655</v>
      </c>
      <c r="F5381" s="5">
        <f>'2020_1-2-4_Download'!N502</f>
        <v>632.75862068965512</v>
      </c>
    </row>
    <row r="5382" spans="1:6">
      <c r="A5382" s="5">
        <f>'2020_1-2-4_Download'!D503</f>
        <v>2019</v>
      </c>
      <c r="B5382" s="5" t="str">
        <f>'2020_1-2-4_Download'!C503</f>
        <v>Lüchow-Dannenberg</v>
      </c>
      <c r="C5382" s="147" t="str">
        <f>'2020_1-2-4_Download'!$N$8</f>
        <v>Irak</v>
      </c>
      <c r="D5382" s="5" t="s">
        <v>181</v>
      </c>
      <c r="E5382" s="5" t="str">
        <f t="shared" si="39"/>
        <v>+5400</v>
      </c>
      <c r="F5382" s="5">
        <f>'2020_1-2-4_Download'!N503</f>
        <v>5400</v>
      </c>
    </row>
    <row r="5383" spans="1:6">
      <c r="A5383" s="5">
        <f>'2020_1-2-4_Download'!D504</f>
        <v>2019</v>
      </c>
      <c r="B5383" s="5" t="str">
        <f>'2020_1-2-4_Download'!C504</f>
        <v>Lüneburg</v>
      </c>
      <c r="C5383" s="147" t="str">
        <f>'2020_1-2-4_Download'!$N$8</f>
        <v>Irak</v>
      </c>
      <c r="D5383" s="5" t="s">
        <v>181</v>
      </c>
      <c r="E5383" s="5" t="str">
        <f t="shared" si="39"/>
        <v>+406,369426751592</v>
      </c>
      <c r="F5383" s="5">
        <f>'2020_1-2-4_Download'!N504</f>
        <v>406.36942675159236</v>
      </c>
    </row>
    <row r="5384" spans="1:6">
      <c r="A5384" s="5">
        <f>'2020_1-2-4_Download'!D505</f>
        <v>2019</v>
      </c>
      <c r="B5384" s="5" t="str">
        <f>'2020_1-2-4_Download'!C505</f>
        <v>Osterholz</v>
      </c>
      <c r="C5384" s="147" t="str">
        <f>'2020_1-2-4_Download'!$N$8</f>
        <v>Irak</v>
      </c>
      <c r="D5384" s="5" t="s">
        <v>181</v>
      </c>
      <c r="E5384" s="5" t="str">
        <f t="shared" si="39"/>
        <v>+714,285714285714</v>
      </c>
      <c r="F5384" s="5">
        <f>'2020_1-2-4_Download'!N505</f>
        <v>714.28571428571433</v>
      </c>
    </row>
    <row r="5385" spans="1:6">
      <c r="A5385" s="5">
        <f>'2020_1-2-4_Download'!D506</f>
        <v>2019</v>
      </c>
      <c r="B5385" s="5" t="str">
        <f>'2020_1-2-4_Download'!C506</f>
        <v>Rotenburg (Wümme)</v>
      </c>
      <c r="C5385" s="147" t="str">
        <f>'2020_1-2-4_Download'!$N$8</f>
        <v>Irak</v>
      </c>
      <c r="D5385" s="5" t="s">
        <v>181</v>
      </c>
      <c r="E5385" s="5" t="str">
        <f t="shared" si="39"/>
        <v>+433,333333333333</v>
      </c>
      <c r="F5385" s="5">
        <f>'2020_1-2-4_Download'!N506</f>
        <v>433.33333333333331</v>
      </c>
    </row>
    <row r="5386" spans="1:6">
      <c r="A5386" s="5">
        <f>'2020_1-2-4_Download'!D507</f>
        <v>2019</v>
      </c>
      <c r="B5386" s="5" t="str">
        <f>'2020_1-2-4_Download'!C507</f>
        <v>Heidekreis</v>
      </c>
      <c r="C5386" s="147" t="str">
        <f>'2020_1-2-4_Download'!$N$8</f>
        <v>Irak</v>
      </c>
      <c r="D5386" s="5" t="s">
        <v>181</v>
      </c>
      <c r="E5386" s="5" t="str">
        <f t="shared" si="39"/>
        <v>+502,409638554217</v>
      </c>
      <c r="F5386" s="5">
        <f>'2020_1-2-4_Download'!N507</f>
        <v>502.40963855421688</v>
      </c>
    </row>
    <row r="5387" spans="1:6">
      <c r="A5387" s="5">
        <f>'2020_1-2-4_Download'!D508</f>
        <v>2019</v>
      </c>
      <c r="B5387" s="5" t="str">
        <f>'2020_1-2-4_Download'!C508</f>
        <v>Stade</v>
      </c>
      <c r="C5387" s="147" t="str">
        <f>'2020_1-2-4_Download'!$N$8</f>
        <v>Irak</v>
      </c>
      <c r="D5387" s="5" t="s">
        <v>181</v>
      </c>
      <c r="E5387" s="5" t="str">
        <f t="shared" si="39"/>
        <v>+244,827586206897</v>
      </c>
      <c r="F5387" s="5">
        <f>'2020_1-2-4_Download'!N508</f>
        <v>244.82758620689654</v>
      </c>
    </row>
    <row r="5388" spans="1:6">
      <c r="A5388" s="5">
        <f>'2020_1-2-4_Download'!D509</f>
        <v>2019</v>
      </c>
      <c r="B5388" s="5" t="str">
        <f>'2020_1-2-4_Download'!C509</f>
        <v>Uelzen</v>
      </c>
      <c r="C5388" s="147" t="str">
        <f>'2020_1-2-4_Download'!$N$8</f>
        <v>Irak</v>
      </c>
      <c r="D5388" s="5" t="s">
        <v>181</v>
      </c>
      <c r="E5388" s="5" t="str">
        <f t="shared" si="39"/>
        <v>+268,852459016393</v>
      </c>
      <c r="F5388" s="5">
        <f>'2020_1-2-4_Download'!N509</f>
        <v>268.85245901639342</v>
      </c>
    </row>
    <row r="5389" spans="1:6">
      <c r="A5389" s="5">
        <f>'2020_1-2-4_Download'!D510</f>
        <v>2019</v>
      </c>
      <c r="B5389" s="5" t="str">
        <f>'2020_1-2-4_Download'!C510</f>
        <v>Verden</v>
      </c>
      <c r="C5389" s="147" t="str">
        <f>'2020_1-2-4_Download'!$N$8</f>
        <v>Irak</v>
      </c>
      <c r="D5389" s="5" t="s">
        <v>181</v>
      </c>
      <c r="E5389" s="5" t="str">
        <f t="shared" si="39"/>
        <v>+548,648648648649</v>
      </c>
      <c r="F5389" s="5">
        <f>'2020_1-2-4_Download'!N510</f>
        <v>548.64864864864865</v>
      </c>
    </row>
    <row r="5390" spans="1:6">
      <c r="A5390" s="5">
        <f>'2020_1-2-4_Download'!D511</f>
        <v>2019</v>
      </c>
      <c r="B5390" s="5" t="str">
        <f>'2020_1-2-4_Download'!C511</f>
        <v>Statistische Region Lüneburg</v>
      </c>
      <c r="C5390" s="147" t="str">
        <f>'2020_1-2-4_Download'!$N$8</f>
        <v>Irak</v>
      </c>
      <c r="D5390" s="5" t="s">
        <v>181</v>
      </c>
      <c r="E5390" s="5" t="str">
        <f t="shared" si="39"/>
        <v>+561,361141602634</v>
      </c>
      <c r="F5390" s="5">
        <f>'2020_1-2-4_Download'!N511</f>
        <v>561.36114160263446</v>
      </c>
    </row>
    <row r="5391" spans="1:6">
      <c r="A5391" s="5">
        <f>'2020_1-2-4_Download'!D512</f>
        <v>2019</v>
      </c>
      <c r="B5391" s="5" t="str">
        <f>'2020_1-2-4_Download'!C512</f>
        <v>Delmenhorst  Stadt</v>
      </c>
      <c r="C5391" s="147" t="str">
        <f>'2020_1-2-4_Download'!$N$8</f>
        <v>Irak</v>
      </c>
      <c r="D5391" s="5" t="s">
        <v>181</v>
      </c>
      <c r="E5391" s="5" t="str">
        <f t="shared" si="39"/>
        <v>+1321,42857142857</v>
      </c>
      <c r="F5391" s="5">
        <f>'2020_1-2-4_Download'!N512</f>
        <v>1321.4285714285713</v>
      </c>
    </row>
    <row r="5392" spans="1:6">
      <c r="A5392" s="5">
        <f>'2020_1-2-4_Download'!D513</f>
        <v>2019</v>
      </c>
      <c r="B5392" s="5" t="str">
        <f>'2020_1-2-4_Download'!C513</f>
        <v>Emden  Stadt</v>
      </c>
      <c r="C5392" s="147" t="str">
        <f>'2020_1-2-4_Download'!$N$8</f>
        <v>Irak</v>
      </c>
      <c r="D5392" s="5" t="s">
        <v>181</v>
      </c>
      <c r="E5392" s="5" t="str">
        <f t="shared" si="39"/>
        <v>+492,592592592593</v>
      </c>
      <c r="F5392" s="5">
        <f>'2020_1-2-4_Download'!N513</f>
        <v>492.59259259259261</v>
      </c>
    </row>
    <row r="5393" spans="1:6">
      <c r="A5393" s="5">
        <f>'2020_1-2-4_Download'!D514</f>
        <v>2019</v>
      </c>
      <c r="B5393" s="5" t="str">
        <f>'2020_1-2-4_Download'!C514</f>
        <v>Oldenburg(Oldb)  Stadt</v>
      </c>
      <c r="C5393" s="147" t="str">
        <f>'2020_1-2-4_Download'!$N$8</f>
        <v>Irak</v>
      </c>
      <c r="D5393" s="5" t="s">
        <v>181</v>
      </c>
      <c r="E5393" s="5" t="str">
        <f t="shared" si="39"/>
        <v>+657,303370786517</v>
      </c>
      <c r="F5393" s="5">
        <f>'2020_1-2-4_Download'!N514</f>
        <v>657.30337078651689</v>
      </c>
    </row>
    <row r="5394" spans="1:6">
      <c r="A5394" s="5">
        <f>'2020_1-2-4_Download'!D515</f>
        <v>2019</v>
      </c>
      <c r="B5394" s="5" t="str">
        <f>'2020_1-2-4_Download'!C515</f>
        <v>Osnabrück  Stadt</v>
      </c>
      <c r="C5394" s="147" t="str">
        <f>'2020_1-2-4_Download'!$N$8</f>
        <v>Irak</v>
      </c>
      <c r="D5394" s="5" t="s">
        <v>181</v>
      </c>
      <c r="E5394" s="5" t="str">
        <f t="shared" si="39"/>
        <v>+1302,43902439024</v>
      </c>
      <c r="F5394" s="5">
        <f>'2020_1-2-4_Download'!N515</f>
        <v>1302.439024390244</v>
      </c>
    </row>
    <row r="5395" spans="1:6">
      <c r="A5395" s="5">
        <f>'2020_1-2-4_Download'!D516</f>
        <v>2019</v>
      </c>
      <c r="B5395" s="5" t="str">
        <f>'2020_1-2-4_Download'!C516</f>
        <v>Wilhelmshaven  Stadt</v>
      </c>
      <c r="C5395" s="147" t="str">
        <f>'2020_1-2-4_Download'!$N$8</f>
        <v>Irak</v>
      </c>
      <c r="D5395" s="5" t="s">
        <v>181</v>
      </c>
      <c r="E5395" s="5" t="str">
        <f t="shared" si="39"/>
        <v>+591,489361702128</v>
      </c>
      <c r="F5395" s="5">
        <f>'2020_1-2-4_Download'!N516</f>
        <v>591.48936170212767</v>
      </c>
    </row>
    <row r="5396" spans="1:6">
      <c r="A5396" s="5">
        <f>'2020_1-2-4_Download'!D517</f>
        <v>2019</v>
      </c>
      <c r="B5396" s="5" t="str">
        <f>'2020_1-2-4_Download'!C517</f>
        <v>Ammerland</v>
      </c>
      <c r="C5396" s="147" t="str">
        <f>'2020_1-2-4_Download'!$N$8</f>
        <v>Irak</v>
      </c>
      <c r="D5396" s="5" t="s">
        <v>181</v>
      </c>
      <c r="E5396" s="5" t="str">
        <f t="shared" si="39"/>
        <v>+546,739130434783</v>
      </c>
      <c r="F5396" s="5">
        <f>'2020_1-2-4_Download'!N517</f>
        <v>546.73913043478262</v>
      </c>
    </row>
    <row r="5397" spans="1:6">
      <c r="A5397" s="5">
        <f>'2020_1-2-4_Download'!D518</f>
        <v>2019</v>
      </c>
      <c r="B5397" s="5" t="str">
        <f>'2020_1-2-4_Download'!C518</f>
        <v>Aurich</v>
      </c>
      <c r="C5397" s="147" t="str">
        <f>'2020_1-2-4_Download'!$N$8</f>
        <v>Irak</v>
      </c>
      <c r="D5397" s="5" t="s">
        <v>181</v>
      </c>
      <c r="E5397" s="5" t="str">
        <f t="shared" si="39"/>
        <v>+243,373493975904</v>
      </c>
      <c r="F5397" s="5">
        <f>'2020_1-2-4_Download'!N518</f>
        <v>243.37349397590361</v>
      </c>
    </row>
    <row r="5398" spans="1:6">
      <c r="A5398" s="5">
        <f>'2020_1-2-4_Download'!D519</f>
        <v>2019</v>
      </c>
      <c r="B5398" s="5" t="str">
        <f>'2020_1-2-4_Download'!C519</f>
        <v>Cloppenburg</v>
      </c>
      <c r="C5398" s="147" t="str">
        <f>'2020_1-2-4_Download'!$N$8</f>
        <v>Irak</v>
      </c>
      <c r="D5398" s="5" t="s">
        <v>181</v>
      </c>
      <c r="E5398" s="5" t="str">
        <f t="shared" si="39"/>
        <v>+644,96644295302</v>
      </c>
      <c r="F5398" s="5">
        <f>'2020_1-2-4_Download'!N519</f>
        <v>644.96644295302008</v>
      </c>
    </row>
    <row r="5399" spans="1:6">
      <c r="A5399" s="5">
        <f>'2020_1-2-4_Download'!D520</f>
        <v>2019</v>
      </c>
      <c r="B5399" s="5" t="str">
        <f>'2020_1-2-4_Download'!C520</f>
        <v>Emsland</v>
      </c>
      <c r="C5399" s="147" t="str">
        <f>'2020_1-2-4_Download'!$N$8</f>
        <v>Irak</v>
      </c>
      <c r="D5399" s="5" t="s">
        <v>181</v>
      </c>
      <c r="E5399" s="5" t="str">
        <f t="shared" si="39"/>
        <v>+530,573248407643</v>
      </c>
      <c r="F5399" s="5">
        <f>'2020_1-2-4_Download'!N520</f>
        <v>530.57324840764329</v>
      </c>
    </row>
    <row r="5400" spans="1:6">
      <c r="A5400" s="5">
        <f>'2020_1-2-4_Download'!D521</f>
        <v>2019</v>
      </c>
      <c r="B5400" s="5" t="str">
        <f>'2020_1-2-4_Download'!C521</f>
        <v>Friesland</v>
      </c>
      <c r="C5400" s="147" t="str">
        <f>'2020_1-2-4_Download'!$N$8</f>
        <v>Irak</v>
      </c>
      <c r="D5400" s="5" t="s">
        <v>181</v>
      </c>
      <c r="E5400" s="5" t="str">
        <f t="shared" si="39"/>
        <v>+277,777777777778</v>
      </c>
      <c r="F5400" s="5">
        <f>'2020_1-2-4_Download'!N521</f>
        <v>277.77777777777777</v>
      </c>
    </row>
    <row r="5401" spans="1:6">
      <c r="A5401" s="5">
        <f>'2020_1-2-4_Download'!D522</f>
        <v>2019</v>
      </c>
      <c r="B5401" s="5" t="str">
        <f>'2020_1-2-4_Download'!C522</f>
        <v>Grafschaft Bentheim</v>
      </c>
      <c r="C5401" s="147" t="str">
        <f>'2020_1-2-4_Download'!$N$8</f>
        <v>Irak</v>
      </c>
      <c r="D5401" s="5" t="s">
        <v>181</v>
      </c>
      <c r="E5401" s="5" t="str">
        <f t="shared" si="39"/>
        <v>+153,571428571429</v>
      </c>
      <c r="F5401" s="5">
        <f>'2020_1-2-4_Download'!N522</f>
        <v>153.57142857142858</v>
      </c>
    </row>
    <row r="5402" spans="1:6">
      <c r="A5402" s="5">
        <f>'2020_1-2-4_Download'!D523</f>
        <v>2019</v>
      </c>
      <c r="B5402" s="5" t="str">
        <f>'2020_1-2-4_Download'!C523</f>
        <v>Leer</v>
      </c>
      <c r="C5402" s="147" t="str">
        <f>'2020_1-2-4_Download'!$N$8</f>
        <v>Irak</v>
      </c>
      <c r="D5402" s="5" t="s">
        <v>181</v>
      </c>
      <c r="E5402" s="5" t="str">
        <f t="shared" si="39"/>
        <v>+364,285714285714</v>
      </c>
      <c r="F5402" s="5">
        <f>'2020_1-2-4_Download'!N523</f>
        <v>364.28571428571428</v>
      </c>
    </row>
    <row r="5403" spans="1:6">
      <c r="A5403" s="5">
        <f>'2020_1-2-4_Download'!D524</f>
        <v>2019</v>
      </c>
      <c r="B5403" s="5" t="str">
        <f>'2020_1-2-4_Download'!C524</f>
        <v>Oldenburg</v>
      </c>
      <c r="C5403" s="147" t="str">
        <f>'2020_1-2-4_Download'!$N$8</f>
        <v>Irak</v>
      </c>
      <c r="D5403" s="5" t="s">
        <v>181</v>
      </c>
      <c r="E5403" s="5" t="str">
        <f t="shared" si="39"/>
        <v>+471,428571428571</v>
      </c>
      <c r="F5403" s="5">
        <f>'2020_1-2-4_Download'!N524</f>
        <v>471.42857142857144</v>
      </c>
    </row>
    <row r="5404" spans="1:6">
      <c r="A5404" s="5">
        <f>'2020_1-2-4_Download'!D525</f>
        <v>2019</v>
      </c>
      <c r="B5404" s="5" t="str">
        <f>'2020_1-2-4_Download'!C525</f>
        <v>Osnabrück</v>
      </c>
      <c r="C5404" s="147" t="str">
        <f>'2020_1-2-4_Download'!$N$8</f>
        <v>Irak</v>
      </c>
      <c r="D5404" s="5" t="s">
        <v>181</v>
      </c>
      <c r="E5404" s="5" t="str">
        <f t="shared" si="39"/>
        <v>+306,077348066298</v>
      </c>
      <c r="F5404" s="5">
        <f>'2020_1-2-4_Download'!N525</f>
        <v>306.07734806629833</v>
      </c>
    </row>
    <row r="5405" spans="1:6">
      <c r="A5405" s="5">
        <f>'2020_1-2-4_Download'!D526</f>
        <v>2019</v>
      </c>
      <c r="B5405" s="5" t="str">
        <f>'2020_1-2-4_Download'!C526</f>
        <v>Vechta</v>
      </c>
      <c r="C5405" s="147" t="str">
        <f>'2020_1-2-4_Download'!$N$8</f>
        <v>Irak</v>
      </c>
      <c r="D5405" s="5" t="s">
        <v>181</v>
      </c>
      <c r="E5405" s="5" t="str">
        <f t="shared" si="39"/>
        <v>+459,375</v>
      </c>
      <c r="F5405" s="5">
        <f>'2020_1-2-4_Download'!N526</f>
        <v>459.375</v>
      </c>
    </row>
    <row r="5406" spans="1:6">
      <c r="A5406" s="5">
        <f>'2020_1-2-4_Download'!D527</f>
        <v>2019</v>
      </c>
      <c r="B5406" s="5" t="str">
        <f>'2020_1-2-4_Download'!C527</f>
        <v>Wesermarsch</v>
      </c>
      <c r="C5406" s="147" t="str">
        <f>'2020_1-2-4_Download'!$N$8</f>
        <v>Irak</v>
      </c>
      <c r="D5406" s="5" t="s">
        <v>181</v>
      </c>
      <c r="E5406" s="5" t="str">
        <f t="shared" si="39"/>
        <v>+296,103896103896</v>
      </c>
      <c r="F5406" s="5">
        <f>'2020_1-2-4_Download'!N527</f>
        <v>296.10389610389609</v>
      </c>
    </row>
    <row r="5407" spans="1:6">
      <c r="A5407" s="5">
        <f>'2020_1-2-4_Download'!D528</f>
        <v>2019</v>
      </c>
      <c r="B5407" s="5" t="str">
        <f>'2020_1-2-4_Download'!C528</f>
        <v>Wittmund</v>
      </c>
      <c r="C5407" s="147" t="str">
        <f>'2020_1-2-4_Download'!$N$8</f>
        <v>Irak</v>
      </c>
      <c r="D5407" s="5" t="s">
        <v>181</v>
      </c>
      <c r="E5407" s="5" t="str">
        <f t="shared" si="39"/>
        <v>+784,615384615385</v>
      </c>
      <c r="F5407" s="5">
        <f>'2020_1-2-4_Download'!N528</f>
        <v>784.61538461538464</v>
      </c>
    </row>
    <row r="5408" spans="1:6">
      <c r="A5408" s="5">
        <f>'2020_1-2-4_Download'!D529</f>
        <v>2019</v>
      </c>
      <c r="B5408" s="5" t="str">
        <f>'2020_1-2-4_Download'!C529</f>
        <v>Statistische Region Weser-Ems</v>
      </c>
      <c r="C5408" s="147" t="str">
        <f>'2020_1-2-4_Download'!$N$8</f>
        <v>Irak</v>
      </c>
      <c r="D5408" s="5" t="s">
        <v>181</v>
      </c>
      <c r="E5408" s="5" t="str">
        <f t="shared" si="39"/>
        <v>+522,137404580153</v>
      </c>
      <c r="F5408" s="5">
        <f>'2020_1-2-4_Download'!N529</f>
        <v>522.13740458015263</v>
      </c>
    </row>
    <row r="5409" spans="1:6">
      <c r="A5409" s="5">
        <f>'2020_1-2-4_Download'!D530</f>
        <v>2019</v>
      </c>
      <c r="B5409" s="5" t="str">
        <f>'2020_1-2-4_Download'!C530</f>
        <v>Niedersachsen</v>
      </c>
      <c r="C5409" s="147" t="str">
        <f>'2020_1-2-4_Download'!$N$8</f>
        <v>Irak</v>
      </c>
      <c r="D5409" s="5" t="s">
        <v>181</v>
      </c>
      <c r="E5409" s="5" t="str">
        <f t="shared" si="39"/>
        <v>+450,953276047261</v>
      </c>
      <c r="F5409" s="5">
        <f>'2020_1-2-4_Download'!N530</f>
        <v>450.953276047261</v>
      </c>
    </row>
    <row r="5410" spans="1:6">
      <c r="A5410" s="5">
        <f>'2020_1-2-4_Download'!D531</f>
        <v>2020</v>
      </c>
      <c r="B5410" s="5" t="str">
        <f>'2020_1-2-4_Download'!C531</f>
        <v>Braunschweig  Stadt</v>
      </c>
      <c r="C5410" s="147" t="str">
        <f>'2020_1-2-4_Download'!$N$8</f>
        <v>Irak</v>
      </c>
      <c r="D5410" s="5" t="s">
        <v>181</v>
      </c>
      <c r="E5410" s="5" t="str">
        <f t="shared" si="39"/>
        <v>+157,075471698113</v>
      </c>
      <c r="F5410" s="5">
        <f>'2020_1-2-4_Download'!N531</f>
        <v>157.0754716981132</v>
      </c>
    </row>
    <row r="5411" spans="1:6">
      <c r="A5411" s="5">
        <f>'2020_1-2-4_Download'!D532</f>
        <v>2020</v>
      </c>
      <c r="B5411" s="5" t="str">
        <f>'2020_1-2-4_Download'!C532</f>
        <v>Salzgitter  Stadt</v>
      </c>
      <c r="C5411" s="147" t="str">
        <f>'2020_1-2-4_Download'!$N$8</f>
        <v>Irak</v>
      </c>
      <c r="D5411" s="5" t="s">
        <v>181</v>
      </c>
      <c r="E5411" s="5" t="str">
        <f t="shared" si="39"/>
        <v>+200,970873786408</v>
      </c>
      <c r="F5411" s="5">
        <f>'2020_1-2-4_Download'!N532</f>
        <v>200.97087378640776</v>
      </c>
    </row>
    <row r="5412" spans="1:6">
      <c r="A5412" s="5">
        <f>'2020_1-2-4_Download'!D533</f>
        <v>2020</v>
      </c>
      <c r="B5412" s="5" t="str">
        <f>'2020_1-2-4_Download'!C533</f>
        <v>Wolfsburg  Stadt</v>
      </c>
      <c r="C5412" s="147" t="str">
        <f>'2020_1-2-4_Download'!$N$8</f>
        <v>Irak</v>
      </c>
      <c r="D5412" s="5" t="s">
        <v>181</v>
      </c>
      <c r="E5412" s="5" t="str">
        <f t="shared" si="39"/>
        <v>+264,640883977901</v>
      </c>
      <c r="F5412" s="5">
        <f>'2020_1-2-4_Download'!N533</f>
        <v>264.64088397790056</v>
      </c>
    </row>
    <row r="5413" spans="1:6">
      <c r="A5413" s="5">
        <f>'2020_1-2-4_Download'!D534</f>
        <v>2020</v>
      </c>
      <c r="B5413" s="5" t="str">
        <f>'2020_1-2-4_Download'!C534</f>
        <v>Gifhorn</v>
      </c>
      <c r="C5413" s="147" t="str">
        <f>'2020_1-2-4_Download'!$N$8</f>
        <v>Irak</v>
      </c>
      <c r="D5413" s="5" t="s">
        <v>181</v>
      </c>
      <c r="E5413" s="5" t="str">
        <f t="shared" si="39"/>
        <v>+370</v>
      </c>
      <c r="F5413" s="5">
        <f>'2020_1-2-4_Download'!N534</f>
        <v>370</v>
      </c>
    </row>
    <row r="5414" spans="1:6">
      <c r="A5414" s="5">
        <f>'2020_1-2-4_Download'!D535</f>
        <v>2020</v>
      </c>
      <c r="B5414" s="5" t="str">
        <f>'2020_1-2-4_Download'!C535</f>
        <v>Goslar</v>
      </c>
      <c r="C5414" s="147" t="str">
        <f>'2020_1-2-4_Download'!$N$8</f>
        <v>Irak</v>
      </c>
      <c r="D5414" s="5" t="s">
        <v>181</v>
      </c>
      <c r="E5414" s="5" t="str">
        <f t="shared" si="39"/>
        <v>+715,789473684211</v>
      </c>
      <c r="F5414" s="5">
        <f>'2020_1-2-4_Download'!N535</f>
        <v>715.78947368421052</v>
      </c>
    </row>
    <row r="5415" spans="1:6">
      <c r="A5415" s="5">
        <f>'2020_1-2-4_Download'!D536</f>
        <v>2020</v>
      </c>
      <c r="B5415" s="5" t="str">
        <f>'2020_1-2-4_Download'!C536</f>
        <v>Helmstedt</v>
      </c>
      <c r="C5415" s="147" t="str">
        <f>'2020_1-2-4_Download'!$N$8</f>
        <v>Irak</v>
      </c>
      <c r="D5415" s="5" t="s">
        <v>181</v>
      </c>
      <c r="E5415" s="5" t="str">
        <f t="shared" si="39"/>
        <v>+196</v>
      </c>
      <c r="F5415" s="5">
        <f>'2020_1-2-4_Download'!N536</f>
        <v>196</v>
      </c>
    </row>
    <row r="5416" spans="1:6">
      <c r="A5416" s="5">
        <f>'2020_1-2-4_Download'!D537</f>
        <v>2020</v>
      </c>
      <c r="B5416" s="5" t="str">
        <f>'2020_1-2-4_Download'!C537</f>
        <v>Northeim</v>
      </c>
      <c r="C5416" s="147" t="str">
        <f>'2020_1-2-4_Download'!$N$8</f>
        <v>Irak</v>
      </c>
      <c r="D5416" s="5" t="s">
        <v>181</v>
      </c>
      <c r="E5416" s="5" t="str">
        <f t="shared" si="39"/>
        <v>+1004,6511627907</v>
      </c>
      <c r="F5416" s="5">
        <f>'2020_1-2-4_Download'!N537</f>
        <v>1004.6511627906976</v>
      </c>
    </row>
    <row r="5417" spans="1:6">
      <c r="A5417" s="5">
        <f>'2020_1-2-4_Download'!D538</f>
        <v>2020</v>
      </c>
      <c r="B5417" s="5" t="str">
        <f>'2020_1-2-4_Download'!C538</f>
        <v>Peine</v>
      </c>
      <c r="C5417" s="147" t="str">
        <f>'2020_1-2-4_Download'!$N$8</f>
        <v>Irak</v>
      </c>
      <c r="D5417" s="5" t="s">
        <v>181</v>
      </c>
      <c r="E5417" s="5" t="str">
        <f t="shared" si="39"/>
        <v>+864,285714285714</v>
      </c>
      <c r="F5417" s="5">
        <f>'2020_1-2-4_Download'!N538</f>
        <v>864.28571428571433</v>
      </c>
    </row>
    <row r="5418" spans="1:6">
      <c r="A5418" s="5">
        <f>'2020_1-2-4_Download'!D539</f>
        <v>2020</v>
      </c>
      <c r="B5418" s="5" t="str">
        <f>'2020_1-2-4_Download'!C539</f>
        <v>Wolfenbüttel</v>
      </c>
      <c r="C5418" s="147" t="str">
        <f>'2020_1-2-4_Download'!$N$8</f>
        <v>Irak</v>
      </c>
      <c r="D5418" s="5" t="s">
        <v>181</v>
      </c>
      <c r="E5418" s="5" t="str">
        <f t="shared" si="39"/>
        <v>+391,228070175439</v>
      </c>
      <c r="F5418" s="5">
        <f>'2020_1-2-4_Download'!N539</f>
        <v>391.22807017543857</v>
      </c>
    </row>
    <row r="5419" spans="1:6">
      <c r="A5419" s="5">
        <f>'2020_1-2-4_Download'!D540</f>
        <v>2020</v>
      </c>
      <c r="B5419" s="5" t="str">
        <f>'2020_1-2-4_Download'!C540</f>
        <v>Göttingen</v>
      </c>
      <c r="C5419" s="147" t="str">
        <f>'2020_1-2-4_Download'!$N$8</f>
        <v>Irak</v>
      </c>
      <c r="D5419" s="5" t="s">
        <v>181</v>
      </c>
      <c r="E5419" s="5" t="str">
        <f t="shared" si="39"/>
        <v>+163,473053892216</v>
      </c>
      <c r="F5419" s="5">
        <f>'2020_1-2-4_Download'!N540</f>
        <v>163.47305389221557</v>
      </c>
    </row>
    <row r="5420" spans="1:6">
      <c r="A5420" s="5">
        <f>'2020_1-2-4_Download'!D541</f>
        <v>2020</v>
      </c>
      <c r="B5420" s="5" t="str">
        <f>'2020_1-2-4_Download'!C541</f>
        <v>Statistische Region Braunschweig</v>
      </c>
      <c r="C5420" s="147" t="str">
        <f>'2020_1-2-4_Download'!$N$8</f>
        <v>Irak</v>
      </c>
      <c r="D5420" s="5" t="s">
        <v>181</v>
      </c>
      <c r="E5420" s="5" t="str">
        <f t="shared" si="39"/>
        <v>+293,507521773555</v>
      </c>
      <c r="F5420" s="5">
        <f>'2020_1-2-4_Download'!N541</f>
        <v>293.50752177355503</v>
      </c>
    </row>
    <row r="5421" spans="1:6">
      <c r="A5421" s="5">
        <f>'2020_1-2-4_Download'!D542</f>
        <v>2020</v>
      </c>
      <c r="B5421" s="5" t="str">
        <f>'2020_1-2-4_Download'!C542</f>
        <v>Hannover  Region</v>
      </c>
      <c r="C5421" s="147" t="str">
        <f>'2020_1-2-4_Download'!$N$8</f>
        <v>Irak</v>
      </c>
      <c r="D5421" s="5" t="s">
        <v>181</v>
      </c>
      <c r="E5421" s="5" t="str">
        <f t="shared" si="39"/>
        <v>+354,545454545455</v>
      </c>
      <c r="F5421" s="5">
        <f>'2020_1-2-4_Download'!N542</f>
        <v>354.54545454545456</v>
      </c>
    </row>
    <row r="5422" spans="1:6">
      <c r="A5422" s="5">
        <f>'2020_1-2-4_Download'!D543</f>
        <v>2020</v>
      </c>
      <c r="B5422" s="5" t="str">
        <f>'2020_1-2-4_Download'!C543</f>
        <v>dav. Hannover  Lhst.</v>
      </c>
      <c r="C5422" s="147" t="str">
        <f>'2020_1-2-4_Download'!$N$8</f>
        <v>Irak</v>
      </c>
      <c r="D5422" s="5" t="s">
        <v>181</v>
      </c>
      <c r="E5422" s="5" t="str">
        <f t="shared" si="39"/>
        <v>+177,220270948319</v>
      </c>
      <c r="F5422" s="5">
        <f>'2020_1-2-4_Download'!N543</f>
        <v>177.22027094831913</v>
      </c>
    </row>
    <row r="5423" spans="1:6">
      <c r="A5423" s="5">
        <f>'2020_1-2-4_Download'!D544</f>
        <v>2020</v>
      </c>
      <c r="B5423" s="5" t="str">
        <f>'2020_1-2-4_Download'!C544</f>
        <v>dav. Hannover  Umland</v>
      </c>
      <c r="C5423" s="147" t="str">
        <f>'2020_1-2-4_Download'!$N$8</f>
        <v>Irak</v>
      </c>
      <c r="D5423" s="5" t="s">
        <v>181</v>
      </c>
      <c r="E5423" s="5" t="str">
        <f t="shared" ref="E5423:E5486" si="40">IF(F5423&gt;0,"+"&amp;F5423,F5423)</f>
        <v>+930,130293159609</v>
      </c>
      <c r="F5423" s="5">
        <f>'2020_1-2-4_Download'!N544</f>
        <v>930.1302931596091</v>
      </c>
    </row>
    <row r="5424" spans="1:6">
      <c r="A5424" s="5">
        <f>'2020_1-2-4_Download'!D545</f>
        <v>2020</v>
      </c>
      <c r="B5424" s="5" t="str">
        <f>'2020_1-2-4_Download'!C545</f>
        <v>Diepholz</v>
      </c>
      <c r="C5424" s="147" t="str">
        <f>'2020_1-2-4_Download'!$N$8</f>
        <v>Irak</v>
      </c>
      <c r="D5424" s="5" t="s">
        <v>181</v>
      </c>
      <c r="E5424" s="5" t="str">
        <f t="shared" si="40"/>
        <v>+915,957446808511</v>
      </c>
      <c r="F5424" s="5">
        <f>'2020_1-2-4_Download'!N545</f>
        <v>915.95744680851067</v>
      </c>
    </row>
    <row r="5425" spans="1:6">
      <c r="A5425" s="5">
        <f>'2020_1-2-4_Download'!D546</f>
        <v>2020</v>
      </c>
      <c r="B5425" s="5" t="str">
        <f>'2020_1-2-4_Download'!C546</f>
        <v>Hameln-Pyrmont</v>
      </c>
      <c r="C5425" s="147" t="str">
        <f>'2020_1-2-4_Download'!$N$8</f>
        <v>Irak</v>
      </c>
      <c r="D5425" s="5" t="s">
        <v>181</v>
      </c>
      <c r="E5425" s="5" t="str">
        <f t="shared" si="40"/>
        <v>+2845,65217391304</v>
      </c>
      <c r="F5425" s="5">
        <f>'2020_1-2-4_Download'!N546</f>
        <v>2845.6521739130435</v>
      </c>
    </row>
    <row r="5426" spans="1:6">
      <c r="A5426" s="5">
        <f>'2020_1-2-4_Download'!D547</f>
        <v>2020</v>
      </c>
      <c r="B5426" s="5" t="str">
        <f>'2020_1-2-4_Download'!C547</f>
        <v>Hildesheim</v>
      </c>
      <c r="C5426" s="147" t="str">
        <f>'2020_1-2-4_Download'!$N$8</f>
        <v>Irak</v>
      </c>
      <c r="D5426" s="5" t="s">
        <v>181</v>
      </c>
      <c r="E5426" s="5" t="str">
        <f t="shared" si="40"/>
        <v>+765,116279069767</v>
      </c>
      <c r="F5426" s="5">
        <f>'2020_1-2-4_Download'!N547</f>
        <v>765.11627906976742</v>
      </c>
    </row>
    <row r="5427" spans="1:6">
      <c r="A5427" s="5">
        <f>'2020_1-2-4_Download'!D548</f>
        <v>2020</v>
      </c>
      <c r="B5427" s="5" t="str">
        <f>'2020_1-2-4_Download'!C548</f>
        <v>Holzminden</v>
      </c>
      <c r="C5427" s="147" t="str">
        <f>'2020_1-2-4_Download'!$N$8</f>
        <v>Irak</v>
      </c>
      <c r="D5427" s="5" t="s">
        <v>181</v>
      </c>
      <c r="E5427" s="5" t="str">
        <f t="shared" si="40"/>
        <v>+938,461538461538</v>
      </c>
      <c r="F5427" s="5">
        <f>'2020_1-2-4_Download'!N548</f>
        <v>938.46153846153845</v>
      </c>
    </row>
    <row r="5428" spans="1:6">
      <c r="A5428" s="5">
        <f>'2020_1-2-4_Download'!D549</f>
        <v>2020</v>
      </c>
      <c r="B5428" s="5" t="str">
        <f>'2020_1-2-4_Download'!C549</f>
        <v>Nienburg (Weser)</v>
      </c>
      <c r="C5428" s="147" t="str">
        <f>'2020_1-2-4_Download'!$N$8</f>
        <v>Irak</v>
      </c>
      <c r="D5428" s="5" t="s">
        <v>181</v>
      </c>
      <c r="E5428" s="5" t="str">
        <f t="shared" si="40"/>
        <v>+1934,48275862069</v>
      </c>
      <c r="F5428" s="5">
        <f>'2020_1-2-4_Download'!N549</f>
        <v>1934.4827586206898</v>
      </c>
    </row>
    <row r="5429" spans="1:6">
      <c r="A5429" s="5">
        <f>'2020_1-2-4_Download'!D550</f>
        <v>2020</v>
      </c>
      <c r="B5429" s="5" t="str">
        <f>'2020_1-2-4_Download'!C550</f>
        <v>Schaumburg</v>
      </c>
      <c r="C5429" s="147" t="str">
        <f>'2020_1-2-4_Download'!$N$8</f>
        <v>Irak</v>
      </c>
      <c r="D5429" s="5" t="s">
        <v>181</v>
      </c>
      <c r="E5429" s="5" t="str">
        <f t="shared" si="40"/>
        <v>+496,551724137931</v>
      </c>
      <c r="F5429" s="5">
        <f>'2020_1-2-4_Download'!N550</f>
        <v>496.55172413793105</v>
      </c>
    </row>
    <row r="5430" spans="1:6">
      <c r="A5430" s="5">
        <f>'2020_1-2-4_Download'!D551</f>
        <v>2020</v>
      </c>
      <c r="B5430" s="5" t="str">
        <f>'2020_1-2-4_Download'!C551</f>
        <v>Statistische Region Hannover</v>
      </c>
      <c r="C5430" s="147" t="str">
        <f>'2020_1-2-4_Download'!$N$8</f>
        <v>Irak</v>
      </c>
      <c r="D5430" s="5" t="s">
        <v>181</v>
      </c>
      <c r="E5430" s="5" t="str">
        <f t="shared" si="40"/>
        <v>+472,844556324733</v>
      </c>
      <c r="F5430" s="5">
        <f>'2020_1-2-4_Download'!N551</f>
        <v>472.84455632473254</v>
      </c>
    </row>
    <row r="5431" spans="1:6">
      <c r="A5431" s="5">
        <f>'2020_1-2-4_Download'!D552</f>
        <v>2020</v>
      </c>
      <c r="B5431" s="5" t="str">
        <f>'2020_1-2-4_Download'!C552</f>
        <v>Celle</v>
      </c>
      <c r="C5431" s="147" t="str">
        <f>'2020_1-2-4_Download'!$N$8</f>
        <v>Irak</v>
      </c>
      <c r="D5431" s="5" t="s">
        <v>181</v>
      </c>
      <c r="E5431" s="5" t="str">
        <f t="shared" si="40"/>
        <v>+1193,33333333333</v>
      </c>
      <c r="F5431" s="5">
        <f>'2020_1-2-4_Download'!N552</f>
        <v>1193.3333333333333</v>
      </c>
    </row>
    <row r="5432" spans="1:6">
      <c r="A5432" s="5">
        <f>'2020_1-2-4_Download'!D553</f>
        <v>2020</v>
      </c>
      <c r="B5432" s="5" t="str">
        <f>'2020_1-2-4_Download'!C553</f>
        <v>Cuxhaven</v>
      </c>
      <c r="C5432" s="147" t="str">
        <f>'2020_1-2-4_Download'!$N$8</f>
        <v>Irak</v>
      </c>
      <c r="D5432" s="5" t="s">
        <v>181</v>
      </c>
      <c r="E5432" s="5" t="str">
        <f t="shared" si="40"/>
        <v>+336,708860759494</v>
      </c>
      <c r="F5432" s="5">
        <f>'2020_1-2-4_Download'!N553</f>
        <v>336.70886075949369</v>
      </c>
    </row>
    <row r="5433" spans="1:6">
      <c r="A5433" s="5">
        <f>'2020_1-2-4_Download'!D554</f>
        <v>2020</v>
      </c>
      <c r="B5433" s="5" t="str">
        <f>'2020_1-2-4_Download'!C554</f>
        <v>Harburg</v>
      </c>
      <c r="C5433" s="147" t="str">
        <f>'2020_1-2-4_Download'!$N$8</f>
        <v>Irak</v>
      </c>
      <c r="D5433" s="5" t="s">
        <v>181</v>
      </c>
      <c r="E5433" s="5" t="str">
        <f t="shared" si="40"/>
        <v>+684,48275862069</v>
      </c>
      <c r="F5433" s="5">
        <f>'2020_1-2-4_Download'!N554</f>
        <v>684.48275862068965</v>
      </c>
    </row>
    <row r="5434" spans="1:6">
      <c r="A5434" s="5">
        <f>'2020_1-2-4_Download'!D555</f>
        <v>2020</v>
      </c>
      <c r="B5434" s="5" t="str">
        <f>'2020_1-2-4_Download'!C555</f>
        <v>Lüchow-Dannenberg</v>
      </c>
      <c r="C5434" s="147" t="str">
        <f>'2020_1-2-4_Download'!$N$8</f>
        <v>Irak</v>
      </c>
      <c r="D5434" s="5" t="s">
        <v>181</v>
      </c>
      <c r="E5434" s="5" t="str">
        <f t="shared" si="40"/>
        <v>+4900</v>
      </c>
      <c r="F5434" s="5">
        <f>'2020_1-2-4_Download'!N555</f>
        <v>4900</v>
      </c>
    </row>
    <row r="5435" spans="1:6">
      <c r="A5435" s="5">
        <f>'2020_1-2-4_Download'!D556</f>
        <v>2020</v>
      </c>
      <c r="B5435" s="5" t="str">
        <f>'2020_1-2-4_Download'!C556</f>
        <v>Lüneburg</v>
      </c>
      <c r="C5435" s="147" t="str">
        <f>'2020_1-2-4_Download'!$N$8</f>
        <v>Irak</v>
      </c>
      <c r="D5435" s="5" t="s">
        <v>181</v>
      </c>
      <c r="E5435" s="5" t="str">
        <f t="shared" si="40"/>
        <v>+384,076433121019</v>
      </c>
      <c r="F5435" s="5">
        <f>'2020_1-2-4_Download'!N556</f>
        <v>384.07643312101914</v>
      </c>
    </row>
    <row r="5436" spans="1:6">
      <c r="A5436" s="5">
        <f>'2020_1-2-4_Download'!D557</f>
        <v>2020</v>
      </c>
      <c r="B5436" s="5" t="str">
        <f>'2020_1-2-4_Download'!C557</f>
        <v>Osterholz</v>
      </c>
      <c r="C5436" s="147" t="str">
        <f>'2020_1-2-4_Download'!$N$8</f>
        <v>Irak</v>
      </c>
      <c r="D5436" s="5" t="s">
        <v>181</v>
      </c>
      <c r="E5436" s="5" t="str">
        <f t="shared" si="40"/>
        <v>+757,142857142857</v>
      </c>
      <c r="F5436" s="5">
        <f>'2020_1-2-4_Download'!N557</f>
        <v>757.14285714285711</v>
      </c>
    </row>
    <row r="5437" spans="1:6">
      <c r="A5437" s="5">
        <f>'2020_1-2-4_Download'!D558</f>
        <v>2020</v>
      </c>
      <c r="B5437" s="5" t="str">
        <f>'2020_1-2-4_Download'!C558</f>
        <v>Rotenburg (Wümme)</v>
      </c>
      <c r="C5437" s="147" t="str">
        <f>'2020_1-2-4_Download'!$N$8</f>
        <v>Irak</v>
      </c>
      <c r="D5437" s="5" t="s">
        <v>181</v>
      </c>
      <c r="E5437" s="5" t="str">
        <f t="shared" si="40"/>
        <v>+441,666666666667</v>
      </c>
      <c r="F5437" s="5">
        <f>'2020_1-2-4_Download'!N558</f>
        <v>441.66666666666669</v>
      </c>
    </row>
    <row r="5438" spans="1:6">
      <c r="A5438" s="5">
        <f>'2020_1-2-4_Download'!D559</f>
        <v>2020</v>
      </c>
      <c r="B5438" s="5" t="str">
        <f>'2020_1-2-4_Download'!C559</f>
        <v>Heidekreis</v>
      </c>
      <c r="C5438" s="147" t="str">
        <f>'2020_1-2-4_Download'!$N$8</f>
        <v>Irak</v>
      </c>
      <c r="D5438" s="5" t="s">
        <v>181</v>
      </c>
      <c r="E5438" s="5" t="str">
        <f t="shared" si="40"/>
        <v>+460,240963855422</v>
      </c>
      <c r="F5438" s="5">
        <f>'2020_1-2-4_Download'!N559</f>
        <v>460.24096385542168</v>
      </c>
    </row>
    <row r="5439" spans="1:6">
      <c r="A5439" s="5">
        <f>'2020_1-2-4_Download'!D560</f>
        <v>2020</v>
      </c>
      <c r="B5439" s="5" t="str">
        <f>'2020_1-2-4_Download'!C560</f>
        <v>Stade</v>
      </c>
      <c r="C5439" s="147" t="str">
        <f>'2020_1-2-4_Download'!$N$8</f>
        <v>Irak</v>
      </c>
      <c r="D5439" s="5" t="s">
        <v>181</v>
      </c>
      <c r="E5439" s="5" t="str">
        <f t="shared" si="40"/>
        <v>+283,620689655172</v>
      </c>
      <c r="F5439" s="5">
        <f>'2020_1-2-4_Download'!N560</f>
        <v>283.62068965517244</v>
      </c>
    </row>
    <row r="5440" spans="1:6">
      <c r="A5440" s="5">
        <f>'2020_1-2-4_Download'!D561</f>
        <v>2020</v>
      </c>
      <c r="B5440" s="5" t="str">
        <f>'2020_1-2-4_Download'!C561</f>
        <v>Uelzen</v>
      </c>
      <c r="C5440" s="147" t="str">
        <f>'2020_1-2-4_Download'!$N$8</f>
        <v>Irak</v>
      </c>
      <c r="D5440" s="5" t="s">
        <v>181</v>
      </c>
      <c r="E5440" s="5" t="str">
        <f t="shared" si="40"/>
        <v>+293,44262295082</v>
      </c>
      <c r="F5440" s="5">
        <f>'2020_1-2-4_Download'!N561</f>
        <v>293.44262295081967</v>
      </c>
    </row>
    <row r="5441" spans="1:6">
      <c r="A5441" s="5">
        <f>'2020_1-2-4_Download'!D562</f>
        <v>2020</v>
      </c>
      <c r="B5441" s="5" t="str">
        <f>'2020_1-2-4_Download'!C562</f>
        <v>Verden</v>
      </c>
      <c r="C5441" s="147" t="str">
        <f>'2020_1-2-4_Download'!$N$8</f>
        <v>Irak</v>
      </c>
      <c r="D5441" s="5" t="s">
        <v>181</v>
      </c>
      <c r="E5441" s="5" t="str">
        <f t="shared" si="40"/>
        <v>+557,657657657658</v>
      </c>
      <c r="F5441" s="5">
        <f>'2020_1-2-4_Download'!N562</f>
        <v>557.65765765765764</v>
      </c>
    </row>
    <row r="5442" spans="1:6">
      <c r="A5442" s="5">
        <f>'2020_1-2-4_Download'!D563</f>
        <v>2020</v>
      </c>
      <c r="B5442" s="5" t="str">
        <f>'2020_1-2-4_Download'!C563</f>
        <v>Statistische Region Lüneburg</v>
      </c>
      <c r="C5442" s="147" t="str">
        <f>'2020_1-2-4_Download'!$N$8</f>
        <v>Irak</v>
      </c>
      <c r="D5442" s="5" t="s">
        <v>181</v>
      </c>
      <c r="E5442" s="5" t="str">
        <f t="shared" si="40"/>
        <v>+565,751920965971</v>
      </c>
      <c r="F5442" s="5">
        <f>'2020_1-2-4_Download'!N563</f>
        <v>565.75192096597141</v>
      </c>
    </row>
    <row r="5443" spans="1:6">
      <c r="A5443" s="5">
        <f>'2020_1-2-4_Download'!D564</f>
        <v>2020</v>
      </c>
      <c r="B5443" s="5" t="str">
        <f>'2020_1-2-4_Download'!C564</f>
        <v>Delmenhorst  Stadt</v>
      </c>
      <c r="C5443" s="147" t="str">
        <f>'2020_1-2-4_Download'!$N$8</f>
        <v>Irak</v>
      </c>
      <c r="D5443" s="5" t="s">
        <v>181</v>
      </c>
      <c r="E5443" s="5" t="str">
        <f t="shared" si="40"/>
        <v>+1335,71428571429</v>
      </c>
      <c r="F5443" s="5">
        <f>'2020_1-2-4_Download'!N564</f>
        <v>1335.7142857142858</v>
      </c>
    </row>
    <row r="5444" spans="1:6">
      <c r="A5444" s="5">
        <f>'2020_1-2-4_Download'!D565</f>
        <v>2020</v>
      </c>
      <c r="B5444" s="5" t="str">
        <f>'2020_1-2-4_Download'!C565</f>
        <v>Emden  Stadt</v>
      </c>
      <c r="C5444" s="147" t="str">
        <f>'2020_1-2-4_Download'!$N$8</f>
        <v>Irak</v>
      </c>
      <c r="D5444" s="5" t="s">
        <v>181</v>
      </c>
      <c r="E5444" s="5" t="str">
        <f t="shared" si="40"/>
        <v>+640,740740740741</v>
      </c>
      <c r="F5444" s="5">
        <f>'2020_1-2-4_Download'!N565</f>
        <v>640.74074074074076</v>
      </c>
    </row>
    <row r="5445" spans="1:6">
      <c r="A5445" s="5">
        <f>'2020_1-2-4_Download'!D566</f>
        <v>2020</v>
      </c>
      <c r="B5445" s="5" t="str">
        <f>'2020_1-2-4_Download'!C566</f>
        <v>Oldenburg(Oldb)  Stadt</v>
      </c>
      <c r="C5445" s="147" t="str">
        <f>'2020_1-2-4_Download'!$N$8</f>
        <v>Irak</v>
      </c>
      <c r="D5445" s="5" t="s">
        <v>181</v>
      </c>
      <c r="E5445" s="5" t="str">
        <f t="shared" si="40"/>
        <v>+716,85393258427</v>
      </c>
      <c r="F5445" s="5">
        <f>'2020_1-2-4_Download'!N566</f>
        <v>716.85393258426961</v>
      </c>
    </row>
    <row r="5446" spans="1:6">
      <c r="A5446" s="5">
        <f>'2020_1-2-4_Download'!D567</f>
        <v>2020</v>
      </c>
      <c r="B5446" s="5" t="str">
        <f>'2020_1-2-4_Download'!C567</f>
        <v>Osnabrück  Stadt</v>
      </c>
      <c r="C5446" s="147" t="str">
        <f>'2020_1-2-4_Download'!$N$8</f>
        <v>Irak</v>
      </c>
      <c r="D5446" s="5" t="s">
        <v>181</v>
      </c>
      <c r="E5446" s="5" t="str">
        <f t="shared" si="40"/>
        <v>+1253,65853658537</v>
      </c>
      <c r="F5446" s="5">
        <f>'2020_1-2-4_Download'!N567</f>
        <v>1253.6585365853659</v>
      </c>
    </row>
    <row r="5447" spans="1:6">
      <c r="A5447" s="5">
        <f>'2020_1-2-4_Download'!D568</f>
        <v>2020</v>
      </c>
      <c r="B5447" s="5" t="str">
        <f>'2020_1-2-4_Download'!C568</f>
        <v>Wilhelmshaven  Stadt</v>
      </c>
      <c r="C5447" s="147" t="str">
        <f>'2020_1-2-4_Download'!$N$8</f>
        <v>Irak</v>
      </c>
      <c r="D5447" s="5" t="s">
        <v>181</v>
      </c>
      <c r="E5447" s="5" t="str">
        <f t="shared" si="40"/>
        <v>+607,446808510638</v>
      </c>
      <c r="F5447" s="5">
        <f>'2020_1-2-4_Download'!N568</f>
        <v>607.44680851063833</v>
      </c>
    </row>
    <row r="5448" spans="1:6">
      <c r="A5448" s="5">
        <f>'2020_1-2-4_Download'!D569</f>
        <v>2020</v>
      </c>
      <c r="B5448" s="5" t="str">
        <f>'2020_1-2-4_Download'!C569</f>
        <v>Ammerland</v>
      </c>
      <c r="C5448" s="147" t="str">
        <f>'2020_1-2-4_Download'!$N$8</f>
        <v>Irak</v>
      </c>
      <c r="D5448" s="5" t="s">
        <v>181</v>
      </c>
      <c r="E5448" s="5" t="str">
        <f t="shared" si="40"/>
        <v>+617,391304347826</v>
      </c>
      <c r="F5448" s="5">
        <f>'2020_1-2-4_Download'!N569</f>
        <v>617.39130434782612</v>
      </c>
    </row>
    <row r="5449" spans="1:6">
      <c r="A5449" s="5">
        <f>'2020_1-2-4_Download'!D570</f>
        <v>2020</v>
      </c>
      <c r="B5449" s="5" t="str">
        <f>'2020_1-2-4_Download'!C570</f>
        <v>Aurich</v>
      </c>
      <c r="C5449" s="147" t="str">
        <f>'2020_1-2-4_Download'!$N$8</f>
        <v>Irak</v>
      </c>
      <c r="D5449" s="5" t="s">
        <v>181</v>
      </c>
      <c r="E5449" s="5" t="str">
        <f t="shared" si="40"/>
        <v>+219,277108433735</v>
      </c>
      <c r="F5449" s="5">
        <f>'2020_1-2-4_Download'!N570</f>
        <v>219.27710843373495</v>
      </c>
    </row>
    <row r="5450" spans="1:6">
      <c r="A5450" s="5">
        <f>'2020_1-2-4_Download'!D571</f>
        <v>2020</v>
      </c>
      <c r="B5450" s="5" t="str">
        <f>'2020_1-2-4_Download'!C571</f>
        <v>Cloppenburg</v>
      </c>
      <c r="C5450" s="147" t="str">
        <f>'2020_1-2-4_Download'!$N$8</f>
        <v>Irak</v>
      </c>
      <c r="D5450" s="5" t="s">
        <v>181</v>
      </c>
      <c r="E5450" s="5" t="str">
        <f t="shared" si="40"/>
        <v>+641,610738255034</v>
      </c>
      <c r="F5450" s="5">
        <f>'2020_1-2-4_Download'!N571</f>
        <v>641.61073825503354</v>
      </c>
    </row>
    <row r="5451" spans="1:6">
      <c r="A5451" s="5">
        <f>'2020_1-2-4_Download'!D572</f>
        <v>2020</v>
      </c>
      <c r="B5451" s="5" t="str">
        <f>'2020_1-2-4_Download'!C572</f>
        <v>Emsland</v>
      </c>
      <c r="C5451" s="147" t="str">
        <f>'2020_1-2-4_Download'!$N$8</f>
        <v>Irak</v>
      </c>
      <c r="D5451" s="5" t="s">
        <v>181</v>
      </c>
      <c r="E5451" s="5" t="str">
        <f t="shared" si="40"/>
        <v>+533,757961783439</v>
      </c>
      <c r="F5451" s="5">
        <f>'2020_1-2-4_Download'!N572</f>
        <v>533.75796178343944</v>
      </c>
    </row>
    <row r="5452" spans="1:6">
      <c r="A5452" s="5">
        <f>'2020_1-2-4_Download'!D573</f>
        <v>2020</v>
      </c>
      <c r="B5452" s="5" t="str">
        <f>'2020_1-2-4_Download'!C573</f>
        <v>Friesland</v>
      </c>
      <c r="C5452" s="147" t="str">
        <f>'2020_1-2-4_Download'!$N$8</f>
        <v>Irak</v>
      </c>
      <c r="D5452" s="5" t="s">
        <v>181</v>
      </c>
      <c r="E5452" s="5" t="str">
        <f t="shared" si="40"/>
        <v>+311,111111111111</v>
      </c>
      <c r="F5452" s="5">
        <f>'2020_1-2-4_Download'!N573</f>
        <v>311.11111111111109</v>
      </c>
    </row>
    <row r="5453" spans="1:6">
      <c r="A5453" s="5">
        <f>'2020_1-2-4_Download'!D574</f>
        <v>2020</v>
      </c>
      <c r="B5453" s="5" t="str">
        <f>'2020_1-2-4_Download'!C574</f>
        <v>Grafschaft Bentheim</v>
      </c>
      <c r="C5453" s="147" t="str">
        <f>'2020_1-2-4_Download'!$N$8</f>
        <v>Irak</v>
      </c>
      <c r="D5453" s="5" t="s">
        <v>181</v>
      </c>
      <c r="E5453" s="5" t="str">
        <f t="shared" si="40"/>
        <v>+178,571428571429</v>
      </c>
      <c r="F5453" s="5">
        <f>'2020_1-2-4_Download'!N574</f>
        <v>178.57142857142858</v>
      </c>
    </row>
    <row r="5454" spans="1:6">
      <c r="A5454" s="5">
        <f>'2020_1-2-4_Download'!D575</f>
        <v>2020</v>
      </c>
      <c r="B5454" s="5" t="str">
        <f>'2020_1-2-4_Download'!C575</f>
        <v>Leer</v>
      </c>
      <c r="C5454" s="147" t="str">
        <f>'2020_1-2-4_Download'!$N$8</f>
        <v>Irak</v>
      </c>
      <c r="D5454" s="5" t="s">
        <v>181</v>
      </c>
      <c r="E5454" s="5" t="str">
        <f t="shared" si="40"/>
        <v>+389,795918367347</v>
      </c>
      <c r="F5454" s="5">
        <f>'2020_1-2-4_Download'!N575</f>
        <v>389.79591836734693</v>
      </c>
    </row>
    <row r="5455" spans="1:6">
      <c r="A5455" s="5">
        <f>'2020_1-2-4_Download'!D576</f>
        <v>2020</v>
      </c>
      <c r="B5455" s="5" t="str">
        <f>'2020_1-2-4_Download'!C576</f>
        <v>Oldenburg</v>
      </c>
      <c r="C5455" s="147" t="str">
        <f>'2020_1-2-4_Download'!$N$8</f>
        <v>Irak</v>
      </c>
      <c r="D5455" s="5" t="s">
        <v>181</v>
      </c>
      <c r="E5455" s="5" t="str">
        <f t="shared" si="40"/>
        <v>+473,660714285714</v>
      </c>
      <c r="F5455" s="5">
        <f>'2020_1-2-4_Download'!N576</f>
        <v>473.66071428571428</v>
      </c>
    </row>
    <row r="5456" spans="1:6">
      <c r="A5456" s="5">
        <f>'2020_1-2-4_Download'!D577</f>
        <v>2020</v>
      </c>
      <c r="B5456" s="5" t="str">
        <f>'2020_1-2-4_Download'!C577</f>
        <v>Osnabrück</v>
      </c>
      <c r="C5456" s="147" t="str">
        <f>'2020_1-2-4_Download'!$N$8</f>
        <v>Irak</v>
      </c>
      <c r="D5456" s="5" t="s">
        <v>181</v>
      </c>
      <c r="E5456" s="5" t="str">
        <f t="shared" si="40"/>
        <v>+306,077348066298</v>
      </c>
      <c r="F5456" s="5">
        <f>'2020_1-2-4_Download'!N577</f>
        <v>306.07734806629833</v>
      </c>
    </row>
    <row r="5457" spans="1:6">
      <c r="A5457" s="5">
        <f>'2020_1-2-4_Download'!D578</f>
        <v>2020</v>
      </c>
      <c r="B5457" s="5" t="str">
        <f>'2020_1-2-4_Download'!C578</f>
        <v>Vechta</v>
      </c>
      <c r="C5457" s="147" t="str">
        <f>'2020_1-2-4_Download'!$N$8</f>
        <v>Irak</v>
      </c>
      <c r="D5457" s="5" t="s">
        <v>181</v>
      </c>
      <c r="E5457" s="5" t="str">
        <f t="shared" si="40"/>
        <v>+506,25</v>
      </c>
      <c r="F5457" s="5">
        <f>'2020_1-2-4_Download'!N578</f>
        <v>506.25</v>
      </c>
    </row>
    <row r="5458" spans="1:6">
      <c r="A5458" s="5">
        <f>'2020_1-2-4_Download'!D579</f>
        <v>2020</v>
      </c>
      <c r="B5458" s="5" t="str">
        <f>'2020_1-2-4_Download'!C579</f>
        <v>Wesermarsch</v>
      </c>
      <c r="C5458" s="147" t="str">
        <f>'2020_1-2-4_Download'!$N$8</f>
        <v>Irak</v>
      </c>
      <c r="D5458" s="5" t="s">
        <v>181</v>
      </c>
      <c r="E5458" s="5" t="str">
        <f t="shared" si="40"/>
        <v>+335,064935064935</v>
      </c>
      <c r="F5458" s="5">
        <f>'2020_1-2-4_Download'!N579</f>
        <v>335.06493506493507</v>
      </c>
    </row>
    <row r="5459" spans="1:6">
      <c r="A5459" s="5">
        <f>'2020_1-2-4_Download'!D580</f>
        <v>2020</v>
      </c>
      <c r="B5459" s="5" t="str">
        <f>'2020_1-2-4_Download'!C580</f>
        <v>Wittmund</v>
      </c>
      <c r="C5459" s="147" t="str">
        <f>'2020_1-2-4_Download'!$N$8</f>
        <v>Irak</v>
      </c>
      <c r="D5459" s="5" t="s">
        <v>181</v>
      </c>
      <c r="E5459" s="5" t="str">
        <f t="shared" si="40"/>
        <v>+1092,30769230769</v>
      </c>
      <c r="F5459" s="5">
        <f>'2020_1-2-4_Download'!N580</f>
        <v>1092.3076923076924</v>
      </c>
    </row>
    <row r="5460" spans="1:6">
      <c r="A5460" s="5">
        <f>'2020_1-2-4_Download'!D581</f>
        <v>2020</v>
      </c>
      <c r="B5460" s="5" t="str">
        <f>'2020_1-2-4_Download'!C581</f>
        <v>Statistische Region Weser-Ems</v>
      </c>
      <c r="C5460" s="147" t="str">
        <f>'2020_1-2-4_Download'!$N$8</f>
        <v>Irak</v>
      </c>
      <c r="D5460" s="5" t="s">
        <v>181</v>
      </c>
      <c r="E5460" s="5" t="str">
        <f t="shared" si="40"/>
        <v>+549,809160305344</v>
      </c>
      <c r="F5460" s="5">
        <f>'2020_1-2-4_Download'!N581</f>
        <v>549.80916030534354</v>
      </c>
    </row>
    <row r="5461" spans="1:6">
      <c r="A5461" s="5">
        <f>'2020_1-2-4_Download'!D582</f>
        <v>2020</v>
      </c>
      <c r="B5461" s="5" t="str">
        <f>'2020_1-2-4_Download'!C582</f>
        <v>Niedersachsen</v>
      </c>
      <c r="C5461" s="147" t="str">
        <f>'2020_1-2-4_Download'!$N$8</f>
        <v>Irak</v>
      </c>
      <c r="D5461" s="5" t="s">
        <v>181</v>
      </c>
      <c r="E5461" s="5" t="str">
        <f t="shared" si="40"/>
        <v>+475,456498388829</v>
      </c>
      <c r="F5461" s="5">
        <f>'2020_1-2-4_Download'!N582</f>
        <v>475.45649838882923</v>
      </c>
    </row>
    <row r="5462" spans="1:6">
      <c r="A5462" s="5"/>
      <c r="B5462" s="5"/>
      <c r="C5462" s="147"/>
      <c r="D5462" s="5"/>
      <c r="E5462" s="5"/>
      <c r="F5462" s="5"/>
    </row>
    <row r="5463" spans="1:6">
      <c r="A5463" s="5"/>
      <c r="B5463" s="5"/>
      <c r="C5463" s="147"/>
      <c r="D5463" s="5"/>
      <c r="E5463" s="5"/>
      <c r="F5463" s="5"/>
    </row>
    <row r="5464" spans="1:6">
      <c r="A5464" s="5"/>
      <c r="B5464" s="5"/>
      <c r="C5464" s="147"/>
      <c r="D5464" s="5"/>
      <c r="E5464" s="5"/>
      <c r="F5464" s="5"/>
    </row>
    <row r="5465" spans="1:6">
      <c r="A5465" s="5"/>
      <c r="B5465" s="5"/>
      <c r="C5465" s="147"/>
      <c r="D5465" s="5"/>
      <c r="E5465" s="5"/>
      <c r="F5465" s="5"/>
    </row>
    <row r="5466" spans="1:6">
      <c r="A5466" s="5"/>
      <c r="B5466" s="5"/>
      <c r="C5466" s="147"/>
      <c r="D5466" s="5"/>
      <c r="E5466" s="5"/>
      <c r="F5466" s="5"/>
    </row>
    <row r="5467" spans="1:6">
      <c r="A5467" s="5"/>
      <c r="B5467" s="5"/>
      <c r="C5467" s="147"/>
      <c r="D5467" s="5"/>
      <c r="E5467" s="5"/>
      <c r="F5467" s="5"/>
    </row>
    <row r="5468" spans="1:6">
      <c r="A5468" s="5"/>
      <c r="B5468" s="5"/>
      <c r="C5468" s="147"/>
      <c r="D5468" s="5"/>
      <c r="E5468" s="5"/>
      <c r="F5468" s="5"/>
    </row>
    <row r="5469" spans="1:6">
      <c r="A5469" s="5"/>
      <c r="B5469" s="5"/>
      <c r="C5469" s="147"/>
      <c r="D5469" s="5"/>
      <c r="E5469" s="5"/>
      <c r="F5469" s="5"/>
    </row>
    <row r="5470" spans="1:6">
      <c r="A5470" s="5"/>
      <c r="B5470" s="5"/>
      <c r="C5470" s="147"/>
      <c r="D5470" s="5"/>
      <c r="E5470" s="5"/>
      <c r="F5470" s="5"/>
    </row>
    <row r="5471" spans="1:6">
      <c r="A5471" s="5"/>
      <c r="B5471" s="5"/>
      <c r="C5471" s="147"/>
      <c r="D5471" s="5"/>
      <c r="E5471" s="5"/>
      <c r="F5471" s="5"/>
    </row>
    <row r="5472" spans="1:6">
      <c r="A5472" s="5"/>
      <c r="B5472" s="5"/>
      <c r="C5472" s="147"/>
      <c r="D5472" s="5"/>
      <c r="E5472" s="5"/>
      <c r="F5472" s="5"/>
    </row>
    <row r="5473" spans="1:6">
      <c r="A5473" s="5"/>
      <c r="B5473" s="5"/>
      <c r="C5473" s="147"/>
      <c r="D5473" s="5"/>
      <c r="E5473" s="5"/>
      <c r="F5473" s="5"/>
    </row>
    <row r="5474" spans="1:6">
      <c r="A5474" s="5"/>
      <c r="B5474" s="5"/>
      <c r="C5474" s="147"/>
      <c r="D5474" s="5"/>
      <c r="E5474" s="5"/>
      <c r="F5474" s="5"/>
    </row>
    <row r="5475" spans="1:6">
      <c r="A5475" s="5"/>
      <c r="B5475" s="5"/>
      <c r="C5475" s="147"/>
      <c r="D5475" s="5"/>
      <c r="E5475" s="5"/>
      <c r="F5475" s="5"/>
    </row>
    <row r="5476" spans="1:6">
      <c r="A5476" s="5"/>
      <c r="B5476" s="5"/>
      <c r="C5476" s="147"/>
      <c r="D5476" s="5"/>
      <c r="E5476" s="5"/>
      <c r="F5476" s="5"/>
    </row>
    <row r="5477" spans="1:6">
      <c r="A5477" s="5"/>
      <c r="B5477" s="5"/>
      <c r="C5477" s="147"/>
      <c r="D5477" s="5"/>
      <c r="E5477" s="5"/>
      <c r="F5477" s="5"/>
    </row>
    <row r="5478" spans="1:6">
      <c r="A5478" s="5"/>
      <c r="B5478" s="5"/>
      <c r="C5478" s="147"/>
      <c r="D5478" s="5"/>
      <c r="E5478" s="5"/>
      <c r="F5478" s="5"/>
    </row>
    <row r="5479" spans="1:6">
      <c r="A5479" s="5"/>
      <c r="B5479" s="5"/>
      <c r="C5479" s="147"/>
      <c r="D5479" s="5"/>
      <c r="E5479" s="5"/>
      <c r="F5479" s="5"/>
    </row>
    <row r="5480" spans="1:6">
      <c r="A5480" s="5"/>
      <c r="B5480" s="5"/>
      <c r="C5480" s="147"/>
      <c r="D5480" s="5"/>
      <c r="E5480" s="5"/>
      <c r="F5480" s="5"/>
    </row>
    <row r="5481" spans="1:6">
      <c r="A5481" s="5"/>
      <c r="B5481" s="5"/>
      <c r="C5481" s="147"/>
      <c r="D5481" s="5"/>
      <c r="E5481" s="5"/>
      <c r="F5481" s="5"/>
    </row>
    <row r="5482" spans="1:6">
      <c r="A5482" s="5"/>
      <c r="B5482" s="5"/>
      <c r="C5482" s="147"/>
      <c r="D5482" s="5"/>
      <c r="E5482" s="5"/>
      <c r="F5482" s="5"/>
    </row>
    <row r="5483" spans="1:6">
      <c r="A5483" s="5"/>
      <c r="B5483" s="5"/>
      <c r="C5483" s="147"/>
      <c r="D5483" s="5"/>
      <c r="E5483" s="5"/>
      <c r="F5483" s="5"/>
    </row>
    <row r="5484" spans="1:6">
      <c r="A5484" s="5"/>
      <c r="B5484" s="5"/>
      <c r="C5484" s="147"/>
      <c r="D5484" s="5"/>
      <c r="E5484" s="5"/>
      <c r="F5484" s="5"/>
    </row>
    <row r="5485" spans="1:6">
      <c r="A5485" s="5"/>
      <c r="B5485" s="5"/>
      <c r="C5485" s="147"/>
      <c r="D5485" s="5"/>
      <c r="E5485" s="5"/>
      <c r="F5485" s="5"/>
    </row>
    <row r="5486" spans="1:6">
      <c r="A5486" s="5"/>
      <c r="B5486" s="5"/>
      <c r="C5486" s="147"/>
      <c r="D5486" s="5"/>
      <c r="E5486" s="5"/>
      <c r="F5486" s="5"/>
    </row>
    <row r="5487" spans="1:6">
      <c r="A5487" s="5"/>
      <c r="B5487" s="5"/>
      <c r="C5487" s="147"/>
      <c r="D5487" s="5"/>
      <c r="E5487" s="5"/>
      <c r="F5487" s="5"/>
    </row>
    <row r="5488" spans="1:6">
      <c r="A5488" s="5"/>
      <c r="B5488" s="5"/>
      <c r="C5488" s="147"/>
      <c r="D5488" s="5"/>
      <c r="E5488" s="5"/>
      <c r="F5488" s="5"/>
    </row>
    <row r="5489" spans="1:6">
      <c r="A5489" s="5"/>
      <c r="B5489" s="5"/>
      <c r="C5489" s="147"/>
      <c r="D5489" s="5"/>
      <c r="E5489" s="5"/>
      <c r="F5489" s="5"/>
    </row>
    <row r="5490" spans="1:6">
      <c r="A5490" s="5"/>
      <c r="B5490" s="5"/>
      <c r="C5490" s="147"/>
      <c r="D5490" s="5"/>
      <c r="E5490" s="5"/>
      <c r="F5490" s="5"/>
    </row>
    <row r="5491" spans="1:6">
      <c r="A5491" s="5"/>
      <c r="B5491" s="5"/>
      <c r="C5491" s="147"/>
      <c r="D5491" s="5"/>
      <c r="E5491" s="5"/>
      <c r="F5491" s="5"/>
    </row>
    <row r="5492" spans="1:6">
      <c r="A5492" s="5"/>
      <c r="B5492" s="5"/>
      <c r="C5492" s="147"/>
      <c r="D5492" s="5"/>
      <c r="E5492" s="5"/>
      <c r="F5492" s="5"/>
    </row>
    <row r="5493" spans="1:6">
      <c r="A5493" s="5"/>
      <c r="B5493" s="5"/>
      <c r="C5493" s="147"/>
      <c r="D5493" s="5"/>
      <c r="E5493" s="5"/>
      <c r="F5493" s="5"/>
    </row>
    <row r="5494" spans="1:6">
      <c r="A5494" s="5"/>
      <c r="B5494" s="5"/>
      <c r="C5494" s="147"/>
      <c r="D5494" s="5"/>
      <c r="E5494" s="5"/>
      <c r="F5494" s="5"/>
    </row>
    <row r="5495" spans="1:6">
      <c r="A5495" s="5"/>
      <c r="B5495" s="5"/>
      <c r="C5495" s="147"/>
      <c r="D5495" s="5"/>
      <c r="E5495" s="5"/>
      <c r="F5495" s="5"/>
    </row>
    <row r="5496" spans="1:6">
      <c r="A5496" s="5"/>
      <c r="B5496" s="5"/>
      <c r="C5496" s="147"/>
      <c r="D5496" s="5"/>
      <c r="E5496" s="5"/>
      <c r="F5496" s="5"/>
    </row>
    <row r="5497" spans="1:6">
      <c r="A5497" s="5"/>
      <c r="B5497" s="5"/>
      <c r="C5497" s="147"/>
      <c r="D5497" s="5"/>
      <c r="E5497" s="5"/>
      <c r="F5497" s="5"/>
    </row>
    <row r="5498" spans="1:6">
      <c r="A5498" s="5"/>
      <c r="B5498" s="5"/>
      <c r="C5498" s="147"/>
      <c r="D5498" s="5"/>
      <c r="E5498" s="5"/>
      <c r="F5498" s="5"/>
    </row>
    <row r="5499" spans="1:6">
      <c r="A5499" s="5"/>
      <c r="B5499" s="5"/>
      <c r="C5499" s="147"/>
      <c r="D5499" s="5"/>
      <c r="E5499" s="5"/>
      <c r="F5499" s="5"/>
    </row>
    <row r="5500" spans="1:6">
      <c r="A5500" s="5"/>
      <c r="B5500" s="5"/>
      <c r="C5500" s="147"/>
      <c r="D5500" s="5"/>
      <c r="E5500" s="5"/>
      <c r="F5500" s="5"/>
    </row>
    <row r="5501" spans="1:6">
      <c r="A5501" s="5"/>
      <c r="B5501" s="5"/>
      <c r="C5501" s="147"/>
      <c r="D5501" s="5"/>
      <c r="E5501" s="5"/>
      <c r="F5501" s="5"/>
    </row>
    <row r="5502" spans="1:6">
      <c r="A5502" s="5"/>
      <c r="B5502" s="5"/>
      <c r="C5502" s="147"/>
      <c r="D5502" s="5"/>
      <c r="E5502" s="5"/>
      <c r="F5502" s="5"/>
    </row>
    <row r="5503" spans="1:6">
      <c r="A5503" s="5"/>
      <c r="B5503" s="5"/>
      <c r="C5503" s="147"/>
      <c r="D5503" s="5"/>
      <c r="E5503" s="5"/>
      <c r="F5503" s="5"/>
    </row>
    <row r="5504" spans="1:6">
      <c r="A5504" s="5"/>
      <c r="B5504" s="5"/>
      <c r="C5504" s="147"/>
      <c r="D5504" s="5"/>
      <c r="E5504" s="5"/>
      <c r="F5504" s="5"/>
    </row>
    <row r="5505" spans="1:6">
      <c r="A5505" s="5"/>
      <c r="B5505" s="5"/>
      <c r="C5505" s="147"/>
      <c r="D5505" s="5"/>
      <c r="E5505" s="5"/>
      <c r="F5505" s="5"/>
    </row>
    <row r="5506" spans="1:6">
      <c r="A5506" s="5"/>
      <c r="B5506" s="5"/>
      <c r="C5506" s="147"/>
      <c r="D5506" s="5"/>
      <c r="E5506" s="5"/>
      <c r="F5506" s="5"/>
    </row>
    <row r="5507" spans="1:6">
      <c r="A5507" s="5"/>
      <c r="B5507" s="5"/>
      <c r="C5507" s="147"/>
      <c r="D5507" s="5"/>
      <c r="E5507" s="5"/>
      <c r="F5507" s="5"/>
    </row>
    <row r="5508" spans="1:6">
      <c r="A5508" s="5"/>
      <c r="B5508" s="5"/>
      <c r="C5508" s="147"/>
      <c r="D5508" s="5"/>
      <c r="E5508" s="5"/>
      <c r="F5508" s="5"/>
    </row>
    <row r="5509" spans="1:6">
      <c r="A5509" s="5"/>
      <c r="B5509" s="5"/>
      <c r="C5509" s="147"/>
      <c r="D5509" s="5"/>
      <c r="E5509" s="5"/>
      <c r="F5509" s="5"/>
    </row>
    <row r="5510" spans="1:6">
      <c r="A5510" s="5"/>
      <c r="B5510" s="5"/>
      <c r="C5510" s="147"/>
      <c r="D5510" s="5"/>
      <c r="E5510" s="5"/>
      <c r="F5510" s="5"/>
    </row>
    <row r="5511" spans="1:6">
      <c r="A5511" s="5"/>
      <c r="B5511" s="5"/>
      <c r="C5511" s="147"/>
      <c r="D5511" s="5"/>
      <c r="E5511" s="5"/>
      <c r="F5511" s="5"/>
    </row>
    <row r="5512" spans="1:6">
      <c r="A5512" s="5"/>
      <c r="B5512" s="5"/>
      <c r="C5512" s="147"/>
      <c r="D5512" s="5"/>
      <c r="E5512" s="5"/>
      <c r="F5512" s="5"/>
    </row>
    <row r="5513" spans="1:6">
      <c r="A5513" s="5"/>
      <c r="B5513" s="5"/>
      <c r="C5513" s="147"/>
      <c r="D5513" s="5"/>
      <c r="E5513" s="5"/>
      <c r="F5513" s="5"/>
    </row>
    <row r="5514" spans="1:6">
      <c r="A5514" s="5"/>
      <c r="B5514" s="5"/>
      <c r="C5514" s="147"/>
      <c r="D5514" s="5"/>
      <c r="E5514" s="5"/>
      <c r="F5514" s="5"/>
    </row>
    <row r="5515" spans="1:6">
      <c r="A5515" s="5"/>
      <c r="B5515" s="5"/>
      <c r="C5515" s="147"/>
      <c r="D5515" s="5"/>
      <c r="E5515" s="5"/>
      <c r="F5515" s="5"/>
    </row>
    <row r="5516" spans="1:6">
      <c r="A5516" s="5"/>
      <c r="B5516" s="5"/>
      <c r="C5516" s="147"/>
      <c r="D5516" s="5"/>
      <c r="E5516" s="5"/>
      <c r="F5516" s="5"/>
    </row>
    <row r="5517" spans="1:6">
      <c r="A5517" s="5"/>
      <c r="B5517" s="5"/>
      <c r="C5517" s="147"/>
      <c r="D5517" s="5"/>
      <c r="E5517" s="5"/>
      <c r="F5517" s="5"/>
    </row>
    <row r="5518" spans="1:6">
      <c r="A5518" s="5"/>
      <c r="B5518" s="5"/>
      <c r="C5518" s="147"/>
      <c r="D5518" s="5"/>
      <c r="E5518" s="5"/>
      <c r="F5518" s="5"/>
    </row>
    <row r="5519" spans="1:6">
      <c r="A5519" s="5"/>
      <c r="B5519" s="5"/>
      <c r="C5519" s="147"/>
      <c r="D5519" s="5"/>
      <c r="E5519" s="5"/>
      <c r="F5519" s="5"/>
    </row>
    <row r="5520" spans="1:6">
      <c r="A5520" s="5"/>
      <c r="B5520" s="5"/>
      <c r="C5520" s="147"/>
      <c r="D5520" s="5"/>
      <c r="E5520" s="5"/>
      <c r="F5520" s="5"/>
    </row>
    <row r="5521" spans="1:6">
      <c r="A5521" s="5"/>
      <c r="B5521" s="5"/>
      <c r="C5521" s="147"/>
      <c r="D5521" s="5"/>
      <c r="E5521" s="5"/>
      <c r="F5521" s="5"/>
    </row>
    <row r="5522" spans="1:6">
      <c r="A5522" s="5"/>
      <c r="B5522" s="5"/>
      <c r="C5522" s="147"/>
      <c r="D5522" s="5"/>
      <c r="E5522" s="5"/>
      <c r="F5522" s="5"/>
    </row>
    <row r="5523" spans="1:6">
      <c r="A5523" s="5"/>
      <c r="B5523" s="5"/>
      <c r="C5523" s="147"/>
      <c r="D5523" s="5"/>
      <c r="E5523" s="5"/>
      <c r="F5523" s="5"/>
    </row>
    <row r="5524" spans="1:6">
      <c r="A5524" s="5"/>
      <c r="B5524" s="5"/>
      <c r="C5524" s="147"/>
      <c r="D5524" s="5"/>
      <c r="E5524" s="5"/>
      <c r="F5524" s="5"/>
    </row>
    <row r="5525" spans="1:6">
      <c r="A5525" s="5"/>
      <c r="B5525" s="5"/>
      <c r="C5525" s="147"/>
      <c r="D5525" s="5"/>
      <c r="E5525" s="5"/>
      <c r="F5525" s="5"/>
    </row>
    <row r="5526" spans="1:6">
      <c r="A5526" s="5"/>
      <c r="B5526" s="5"/>
      <c r="C5526" s="147"/>
      <c r="D5526" s="5"/>
      <c r="E5526" s="5"/>
      <c r="F5526" s="5"/>
    </row>
    <row r="5527" spans="1:6">
      <c r="A5527" s="5"/>
      <c r="B5527" s="5"/>
      <c r="C5527" s="147"/>
      <c r="D5527" s="5"/>
      <c r="E5527" s="5"/>
      <c r="F5527" s="5"/>
    </row>
    <row r="5528" spans="1:6">
      <c r="A5528" s="5"/>
      <c r="B5528" s="5"/>
      <c r="C5528" s="147"/>
      <c r="D5528" s="5"/>
      <c r="E5528" s="5"/>
      <c r="F5528" s="5"/>
    </row>
    <row r="5529" spans="1:6">
      <c r="A5529" s="5"/>
      <c r="B5529" s="5"/>
      <c r="C5529" s="147"/>
      <c r="D5529" s="5"/>
      <c r="E5529" s="5"/>
      <c r="F5529" s="5"/>
    </row>
    <row r="5530" spans="1:6">
      <c r="A5530" s="5"/>
      <c r="B5530" s="5"/>
      <c r="C5530" s="147"/>
      <c r="D5530" s="5"/>
      <c r="E5530" s="5"/>
      <c r="F5530" s="5"/>
    </row>
    <row r="5531" spans="1:6">
      <c r="A5531" s="5"/>
      <c r="B5531" s="5"/>
      <c r="C5531" s="147"/>
      <c r="D5531" s="5"/>
      <c r="E5531" s="5"/>
      <c r="F5531" s="5"/>
    </row>
    <row r="5532" spans="1:6">
      <c r="A5532" s="5"/>
      <c r="B5532" s="5"/>
      <c r="C5532" s="147"/>
      <c r="D5532" s="5"/>
      <c r="E5532" s="5"/>
      <c r="F5532" s="5"/>
    </row>
    <row r="5533" spans="1:6">
      <c r="A5533" s="5"/>
      <c r="B5533" s="5"/>
      <c r="C5533" s="147"/>
      <c r="D5533" s="5"/>
      <c r="E5533" s="5"/>
      <c r="F5533" s="5"/>
    </row>
    <row r="5534" spans="1:6">
      <c r="A5534" s="5"/>
      <c r="B5534" s="5"/>
      <c r="C5534" s="147"/>
      <c r="D5534" s="5"/>
      <c r="E5534" s="5"/>
      <c r="F5534" s="5"/>
    </row>
    <row r="5535" spans="1:6">
      <c r="A5535" s="5"/>
      <c r="B5535" s="5"/>
      <c r="C5535" s="147"/>
      <c r="D5535" s="5"/>
      <c r="E5535" s="5"/>
      <c r="F5535" s="5"/>
    </row>
    <row r="5536" spans="1:6">
      <c r="A5536" s="5"/>
      <c r="B5536" s="5"/>
      <c r="C5536" s="147"/>
      <c r="D5536" s="5"/>
      <c r="E5536" s="5"/>
      <c r="F5536" s="5"/>
    </row>
    <row r="5537" spans="1:6">
      <c r="A5537" s="5"/>
      <c r="B5537" s="5"/>
      <c r="C5537" s="147"/>
      <c r="D5537" s="5"/>
      <c r="E5537" s="5"/>
      <c r="F5537" s="5"/>
    </row>
    <row r="5538" spans="1:6">
      <c r="A5538" s="5"/>
      <c r="B5538" s="5"/>
      <c r="C5538" s="147"/>
      <c r="D5538" s="5"/>
      <c r="E5538" s="5"/>
      <c r="F5538" s="5"/>
    </row>
    <row r="5539" spans="1:6">
      <c r="A5539" s="5"/>
      <c r="B5539" s="5"/>
      <c r="C5539" s="147"/>
      <c r="D5539" s="5"/>
      <c r="E5539" s="5"/>
      <c r="F5539" s="5"/>
    </row>
    <row r="5540" spans="1:6">
      <c r="A5540" s="5"/>
      <c r="B5540" s="5"/>
      <c r="C5540" s="147"/>
      <c r="D5540" s="5"/>
      <c r="E5540" s="5"/>
      <c r="F5540" s="5"/>
    </row>
    <row r="5541" spans="1:6">
      <c r="A5541" s="5"/>
      <c r="B5541" s="5"/>
      <c r="C5541" s="147"/>
      <c r="D5541" s="5"/>
      <c r="E5541" s="5"/>
      <c r="F5541" s="5"/>
    </row>
    <row r="5542" spans="1:6">
      <c r="A5542" s="5"/>
      <c r="B5542" s="5"/>
      <c r="C5542" s="147"/>
      <c r="D5542" s="5"/>
      <c r="E5542" s="5"/>
      <c r="F5542" s="5"/>
    </row>
    <row r="5543" spans="1:6">
      <c r="A5543" s="5"/>
      <c r="B5543" s="5"/>
      <c r="C5543" s="147"/>
      <c r="D5543" s="5"/>
      <c r="E5543" s="5"/>
      <c r="F5543" s="5"/>
    </row>
    <row r="5544" spans="1:6">
      <c r="A5544" s="5"/>
      <c r="B5544" s="5"/>
      <c r="C5544" s="147"/>
      <c r="D5544" s="5"/>
      <c r="E5544" s="5"/>
      <c r="F5544" s="5"/>
    </row>
    <row r="5545" spans="1:6">
      <c r="A5545" s="5"/>
      <c r="B5545" s="5"/>
      <c r="C5545" s="147"/>
      <c r="D5545" s="5"/>
      <c r="E5545" s="5"/>
      <c r="F5545" s="5"/>
    </row>
    <row r="5546" spans="1:6">
      <c r="A5546" s="5"/>
      <c r="B5546" s="5"/>
      <c r="C5546" s="147"/>
      <c r="D5546" s="5"/>
      <c r="E5546" s="5"/>
      <c r="F5546" s="5"/>
    </row>
    <row r="5547" spans="1:6">
      <c r="A5547" s="5"/>
      <c r="B5547" s="5"/>
      <c r="C5547" s="147"/>
      <c r="D5547" s="5"/>
      <c r="E5547" s="5"/>
      <c r="F5547" s="5"/>
    </row>
    <row r="5548" spans="1:6">
      <c r="A5548" s="5"/>
      <c r="B5548" s="5"/>
      <c r="C5548" s="147"/>
      <c r="D5548" s="5"/>
      <c r="E5548" s="5"/>
      <c r="F5548" s="5"/>
    </row>
    <row r="5549" spans="1:6">
      <c r="A5549" s="5"/>
      <c r="B5549" s="5"/>
      <c r="C5549" s="147"/>
      <c r="D5549" s="5"/>
      <c r="E5549" s="5"/>
      <c r="F5549" s="5"/>
    </row>
    <row r="5550" spans="1:6">
      <c r="A5550" s="5"/>
      <c r="B5550" s="5"/>
      <c r="C5550" s="147"/>
      <c r="D5550" s="5"/>
      <c r="E5550" s="5"/>
      <c r="F5550" s="5"/>
    </row>
    <row r="5551" spans="1:6">
      <c r="A5551" s="5"/>
      <c r="B5551" s="5"/>
      <c r="C5551" s="147"/>
      <c r="D5551" s="5"/>
      <c r="E5551" s="5"/>
      <c r="F5551" s="5"/>
    </row>
    <row r="5552" spans="1:6">
      <c r="A5552" s="5"/>
      <c r="B5552" s="5"/>
      <c r="C5552" s="147"/>
      <c r="D5552" s="5"/>
      <c r="E5552" s="5"/>
      <c r="F5552" s="5"/>
    </row>
    <row r="5553" spans="1:6">
      <c r="A5553" s="5"/>
      <c r="B5553" s="5"/>
      <c r="C5553" s="147"/>
      <c r="D5553" s="5"/>
      <c r="E5553" s="5"/>
      <c r="F5553" s="5"/>
    </row>
    <row r="5554" spans="1:6">
      <c r="A5554" s="5"/>
      <c r="B5554" s="5"/>
      <c r="C5554" s="147"/>
      <c r="D5554" s="5"/>
      <c r="E5554" s="5"/>
      <c r="F5554" s="5"/>
    </row>
    <row r="5555" spans="1:6">
      <c r="A5555" s="5"/>
      <c r="B5555" s="5"/>
      <c r="C5555" s="147"/>
      <c r="D5555" s="5"/>
      <c r="E5555" s="5"/>
      <c r="F5555" s="5"/>
    </row>
    <row r="5556" spans="1:6">
      <c r="A5556" s="5"/>
      <c r="B5556" s="5"/>
      <c r="C5556" s="147"/>
      <c r="D5556" s="5"/>
      <c r="E5556" s="5"/>
      <c r="F5556" s="5"/>
    </row>
    <row r="5557" spans="1:6">
      <c r="A5557" s="5"/>
      <c r="B5557" s="5"/>
      <c r="C5557" s="147"/>
      <c r="D5557" s="5"/>
      <c r="E5557" s="5"/>
      <c r="F5557" s="5"/>
    </row>
    <row r="5558" spans="1:6">
      <c r="A5558" s="5"/>
      <c r="B5558" s="5"/>
      <c r="C5558" s="147"/>
      <c r="D5558" s="5"/>
      <c r="E5558" s="5"/>
      <c r="F5558" s="5"/>
    </row>
    <row r="5559" spans="1:6">
      <c r="A5559" s="5"/>
      <c r="B5559" s="5"/>
      <c r="C5559" s="147"/>
      <c r="D5559" s="5"/>
      <c r="E5559" s="5"/>
      <c r="F5559" s="5"/>
    </row>
    <row r="5560" spans="1:6">
      <c r="A5560" s="5"/>
      <c r="B5560" s="5"/>
      <c r="C5560" s="147"/>
      <c r="D5560" s="5"/>
      <c r="E5560" s="5"/>
      <c r="F5560" s="5"/>
    </row>
    <row r="5561" spans="1:6">
      <c r="A5561" s="5"/>
      <c r="B5561" s="5"/>
      <c r="C5561" s="147"/>
      <c r="D5561" s="5"/>
      <c r="E5561" s="5"/>
      <c r="F5561" s="5"/>
    </row>
    <row r="5562" spans="1:6">
      <c r="A5562" s="5"/>
      <c r="B5562" s="5"/>
      <c r="C5562" s="147"/>
      <c r="D5562" s="5"/>
      <c r="E5562" s="5"/>
      <c r="F5562" s="5"/>
    </row>
    <row r="5563" spans="1:6">
      <c r="A5563" s="5"/>
      <c r="B5563" s="5"/>
      <c r="C5563" s="147"/>
      <c r="D5563" s="5"/>
      <c r="E5563" s="5"/>
      <c r="F5563" s="5"/>
    </row>
    <row r="5564" spans="1:6">
      <c r="A5564" s="5"/>
      <c r="B5564" s="5"/>
      <c r="C5564" s="147"/>
      <c r="D5564" s="5"/>
      <c r="E5564" s="5"/>
      <c r="F5564" s="5"/>
    </row>
    <row r="5565" spans="1:6">
      <c r="A5565" s="5"/>
      <c r="B5565" s="5"/>
      <c r="C5565" s="147"/>
      <c r="D5565" s="5"/>
      <c r="E5565" s="5"/>
      <c r="F5565" s="5"/>
    </row>
    <row r="5566" spans="1:6">
      <c r="A5566" s="5"/>
      <c r="B5566" s="5"/>
      <c r="C5566" s="147"/>
      <c r="D5566" s="5"/>
      <c r="E5566" s="5"/>
      <c r="F5566" s="5"/>
    </row>
    <row r="5567" spans="1:6">
      <c r="A5567" s="5"/>
      <c r="B5567" s="5"/>
      <c r="C5567" s="147"/>
      <c r="D5567" s="5"/>
      <c r="E5567" s="5"/>
      <c r="F5567" s="5"/>
    </row>
    <row r="5568" spans="1:6">
      <c r="A5568" s="5"/>
      <c r="B5568" s="5"/>
      <c r="C5568" s="147"/>
      <c r="D5568" s="5"/>
      <c r="E5568" s="5"/>
      <c r="F5568" s="5"/>
    </row>
    <row r="5569" spans="1:6">
      <c r="A5569" s="5"/>
      <c r="B5569" s="5"/>
      <c r="C5569" s="147"/>
      <c r="D5569" s="5"/>
      <c r="E5569" s="5"/>
      <c r="F5569" s="5"/>
    </row>
    <row r="5570" spans="1:6">
      <c r="A5570" s="5"/>
      <c r="B5570" s="5"/>
      <c r="C5570" s="147"/>
      <c r="D5570" s="5"/>
      <c r="E5570" s="5"/>
      <c r="F5570" s="5"/>
    </row>
    <row r="5571" spans="1:6">
      <c r="A5571" s="5"/>
      <c r="B5571" s="5"/>
      <c r="C5571" s="147"/>
      <c r="D5571" s="5"/>
      <c r="E5571" s="5"/>
      <c r="F5571" s="5"/>
    </row>
    <row r="5572" spans="1:6">
      <c r="A5572" s="5"/>
      <c r="B5572" s="5"/>
      <c r="C5572" s="147"/>
      <c r="D5572" s="5"/>
      <c r="E5572" s="5"/>
      <c r="F5572" s="5"/>
    </row>
    <row r="5573" spans="1:6">
      <c r="A5573" s="5"/>
      <c r="B5573" s="5"/>
      <c r="C5573" s="147"/>
      <c r="D5573" s="5"/>
      <c r="E5573" s="5"/>
      <c r="F5573" s="5"/>
    </row>
    <row r="5574" spans="1:6">
      <c r="A5574" s="5"/>
      <c r="B5574" s="5"/>
      <c r="C5574" s="147"/>
      <c r="D5574" s="5"/>
      <c r="E5574" s="5"/>
      <c r="F5574" s="5"/>
    </row>
    <row r="5575" spans="1:6">
      <c r="A5575" s="5"/>
      <c r="B5575" s="5"/>
      <c r="C5575" s="147"/>
      <c r="D5575" s="5"/>
      <c r="E5575" s="5"/>
      <c r="F5575" s="5"/>
    </row>
    <row r="5576" spans="1:6">
      <c r="A5576" s="5"/>
      <c r="B5576" s="5"/>
      <c r="C5576" s="147"/>
      <c r="D5576" s="5"/>
      <c r="E5576" s="5"/>
      <c r="F5576" s="5"/>
    </row>
    <row r="5577" spans="1:6">
      <c r="A5577" s="5"/>
      <c r="B5577" s="5"/>
      <c r="C5577" s="147"/>
      <c r="D5577" s="5"/>
      <c r="E5577" s="5"/>
      <c r="F5577" s="5"/>
    </row>
    <row r="5578" spans="1:6">
      <c r="A5578" s="5"/>
      <c r="B5578" s="5"/>
      <c r="C5578" s="147"/>
      <c r="D5578" s="5"/>
      <c r="E5578" s="5"/>
      <c r="F5578" s="5"/>
    </row>
    <row r="5579" spans="1:6">
      <c r="A5579" s="5"/>
      <c r="B5579" s="5"/>
      <c r="C5579" s="147"/>
      <c r="D5579" s="5"/>
      <c r="E5579" s="5"/>
      <c r="F5579" s="5"/>
    </row>
    <row r="5580" spans="1:6">
      <c r="A5580" s="5"/>
      <c r="B5580" s="5"/>
      <c r="C5580" s="147"/>
      <c r="D5580" s="5"/>
      <c r="E5580" s="5"/>
      <c r="F5580" s="5"/>
    </row>
    <row r="5581" spans="1:6">
      <c r="A5581" s="5"/>
      <c r="B5581" s="5"/>
      <c r="C5581" s="147"/>
      <c r="D5581" s="5"/>
      <c r="E5581" s="5"/>
      <c r="F5581" s="5"/>
    </row>
    <row r="5582" spans="1:6">
      <c r="A5582" s="5"/>
      <c r="B5582" s="5"/>
      <c r="C5582" s="147"/>
      <c r="D5582" s="5"/>
      <c r="E5582" s="5"/>
      <c r="F5582" s="5"/>
    </row>
    <row r="5583" spans="1:6">
      <c r="A5583" s="5"/>
      <c r="B5583" s="5"/>
      <c r="C5583" s="147"/>
      <c r="D5583" s="5"/>
      <c r="E5583" s="5"/>
      <c r="F5583" s="5"/>
    </row>
    <row r="5584" spans="1:6">
      <c r="A5584" s="5"/>
      <c r="B5584" s="5"/>
      <c r="C5584" s="147"/>
      <c r="D5584" s="5"/>
      <c r="E5584" s="5"/>
      <c r="F5584" s="5"/>
    </row>
    <row r="5585" spans="1:6">
      <c r="A5585" s="5"/>
      <c r="B5585" s="5"/>
      <c r="C5585" s="147"/>
      <c r="D5585" s="5"/>
      <c r="E5585" s="5"/>
      <c r="F5585" s="5"/>
    </row>
    <row r="5586" spans="1:6">
      <c r="A5586" s="5"/>
      <c r="B5586" s="5"/>
      <c r="C5586" s="147"/>
      <c r="D5586" s="5"/>
      <c r="E5586" s="5"/>
      <c r="F5586" s="5"/>
    </row>
    <row r="5587" spans="1:6">
      <c r="A5587" s="5"/>
      <c r="B5587" s="5"/>
      <c r="C5587" s="147"/>
      <c r="D5587" s="5"/>
      <c r="E5587" s="5"/>
      <c r="F5587" s="5"/>
    </row>
    <row r="5588" spans="1:6">
      <c r="A5588" s="5"/>
      <c r="B5588" s="5"/>
      <c r="C5588" s="147"/>
      <c r="D5588" s="5"/>
      <c r="E5588" s="5"/>
      <c r="F5588" s="5"/>
    </row>
    <row r="5589" spans="1:6">
      <c r="A5589" s="5"/>
      <c r="B5589" s="5"/>
      <c r="C5589" s="147"/>
      <c r="D5589" s="5"/>
      <c r="E5589" s="5"/>
      <c r="F5589" s="5"/>
    </row>
    <row r="5590" spans="1:6">
      <c r="A5590" s="5"/>
      <c r="B5590" s="5"/>
      <c r="C5590" s="147"/>
      <c r="D5590" s="5"/>
      <c r="E5590" s="5"/>
      <c r="F5590" s="5"/>
    </row>
    <row r="5591" spans="1:6">
      <c r="A5591" s="5"/>
      <c r="B5591" s="5"/>
      <c r="C5591" s="147"/>
      <c r="D5591" s="5"/>
      <c r="E5591" s="5"/>
      <c r="F5591" s="5"/>
    </row>
    <row r="5592" spans="1:6">
      <c r="A5592" s="5"/>
      <c r="B5592" s="5"/>
      <c r="C5592" s="147"/>
      <c r="D5592" s="5"/>
      <c r="E5592" s="5"/>
      <c r="F5592" s="5"/>
    </row>
    <row r="5593" spans="1:6">
      <c r="A5593" s="5"/>
      <c r="B5593" s="5"/>
      <c r="C5593" s="147"/>
      <c r="D5593" s="5"/>
      <c r="E5593" s="5"/>
      <c r="F5593" s="5"/>
    </row>
    <row r="5594" spans="1:6">
      <c r="A5594" s="5"/>
      <c r="B5594" s="5"/>
      <c r="C5594" s="147"/>
      <c r="D5594" s="5"/>
      <c r="E5594" s="5"/>
      <c r="F5594" s="5"/>
    </row>
    <row r="5595" spans="1:6">
      <c r="A5595" s="5"/>
      <c r="B5595" s="5"/>
      <c r="C5595" s="147"/>
      <c r="D5595" s="5"/>
      <c r="E5595" s="5"/>
      <c r="F5595" s="5"/>
    </row>
    <row r="5596" spans="1:6">
      <c r="A5596" s="5"/>
      <c r="B5596" s="5"/>
      <c r="C5596" s="147"/>
      <c r="D5596" s="5"/>
      <c r="E5596" s="5"/>
      <c r="F5596" s="5"/>
    </row>
    <row r="5597" spans="1:6">
      <c r="A5597" s="5"/>
      <c r="B5597" s="5"/>
      <c r="C5597" s="147"/>
      <c r="D5597" s="5"/>
      <c r="E5597" s="5"/>
      <c r="F5597" s="5"/>
    </row>
    <row r="5598" spans="1:6">
      <c r="A5598" s="5"/>
      <c r="B5598" s="5"/>
      <c r="C5598" s="147"/>
      <c r="D5598" s="5"/>
      <c r="E5598" s="5"/>
      <c r="F5598" s="5"/>
    </row>
    <row r="5599" spans="1:6">
      <c r="A5599" s="5"/>
      <c r="B5599" s="5"/>
      <c r="C5599" s="147"/>
      <c r="D5599" s="5"/>
      <c r="E5599" s="5"/>
      <c r="F5599" s="5"/>
    </row>
    <row r="5600" spans="1:6">
      <c r="A5600" s="5"/>
      <c r="B5600" s="5"/>
      <c r="C5600" s="147"/>
      <c r="D5600" s="5"/>
      <c r="E5600" s="5"/>
      <c r="F5600" s="5"/>
    </row>
    <row r="5601" spans="1:6">
      <c r="A5601" s="5"/>
      <c r="B5601" s="5"/>
      <c r="C5601" s="147"/>
      <c r="D5601" s="5"/>
      <c r="E5601" s="5"/>
      <c r="F5601" s="5"/>
    </row>
    <row r="5602" spans="1:6">
      <c r="A5602" s="5"/>
      <c r="B5602" s="5"/>
      <c r="C5602" s="147"/>
      <c r="D5602" s="5"/>
      <c r="E5602" s="5"/>
      <c r="F5602" s="5"/>
    </row>
    <row r="5603" spans="1:6">
      <c r="A5603" s="5"/>
      <c r="B5603" s="5"/>
      <c r="C5603" s="147"/>
      <c r="D5603" s="5"/>
      <c r="E5603" s="5"/>
      <c r="F5603" s="5"/>
    </row>
    <row r="5604" spans="1:6">
      <c r="A5604" s="5"/>
      <c r="B5604" s="5"/>
      <c r="C5604" s="147"/>
      <c r="D5604" s="5"/>
      <c r="E5604" s="5"/>
      <c r="F5604" s="5"/>
    </row>
    <row r="5605" spans="1:6">
      <c r="A5605" s="5"/>
      <c r="B5605" s="5"/>
      <c r="C5605" s="147"/>
      <c r="D5605" s="5"/>
      <c r="E5605" s="5"/>
      <c r="F5605" s="5"/>
    </row>
    <row r="5606" spans="1:6">
      <c r="A5606" s="5"/>
      <c r="B5606" s="5"/>
      <c r="C5606" s="147"/>
      <c r="D5606" s="5"/>
      <c r="E5606" s="5"/>
      <c r="F5606" s="5"/>
    </row>
    <row r="5607" spans="1:6">
      <c r="A5607" s="5"/>
      <c r="B5607" s="5"/>
      <c r="C5607" s="147"/>
      <c r="D5607" s="5"/>
      <c r="E5607" s="5"/>
      <c r="F5607" s="5"/>
    </row>
    <row r="5608" spans="1:6">
      <c r="A5608" s="5"/>
      <c r="B5608" s="5"/>
      <c r="C5608" s="147"/>
      <c r="D5608" s="5"/>
      <c r="E5608" s="5"/>
      <c r="F5608" s="5"/>
    </row>
    <row r="5609" spans="1:6">
      <c r="A5609" s="5"/>
      <c r="B5609" s="5"/>
      <c r="C5609" s="147"/>
      <c r="D5609" s="5"/>
      <c r="E5609" s="5"/>
      <c r="F5609" s="5"/>
    </row>
    <row r="5610" spans="1:6">
      <c r="A5610" s="5"/>
      <c r="B5610" s="5"/>
      <c r="C5610" s="147"/>
      <c r="D5610" s="5"/>
      <c r="E5610" s="5"/>
      <c r="F5610" s="5"/>
    </row>
    <row r="5611" spans="1:6">
      <c r="A5611" s="5"/>
      <c r="B5611" s="5"/>
      <c r="C5611" s="147"/>
      <c r="D5611" s="5"/>
      <c r="E5611" s="5"/>
      <c r="F5611" s="5"/>
    </row>
    <row r="5612" spans="1:6">
      <c r="A5612" s="5"/>
      <c r="B5612" s="5"/>
      <c r="C5612" s="147"/>
      <c r="D5612" s="5"/>
      <c r="E5612" s="5"/>
      <c r="F5612" s="5"/>
    </row>
    <row r="5613" spans="1:6">
      <c r="A5613" s="5"/>
      <c r="B5613" s="5"/>
      <c r="C5613" s="147"/>
      <c r="D5613" s="5"/>
      <c r="E5613" s="5"/>
      <c r="F5613" s="5"/>
    </row>
    <row r="5614" spans="1:6">
      <c r="A5614" s="5"/>
      <c r="B5614" s="5"/>
      <c r="C5614" s="147"/>
      <c r="D5614" s="5"/>
      <c r="E5614" s="5"/>
      <c r="F5614" s="5"/>
    </row>
    <row r="5615" spans="1:6">
      <c r="A5615" s="5"/>
      <c r="B5615" s="5"/>
      <c r="C5615" s="147"/>
      <c r="D5615" s="5"/>
      <c r="E5615" s="5"/>
      <c r="F5615" s="5"/>
    </row>
    <row r="5616" spans="1:6">
      <c r="A5616" s="5"/>
      <c r="B5616" s="5"/>
      <c r="C5616" s="147"/>
      <c r="D5616" s="5"/>
      <c r="E5616" s="5"/>
      <c r="F5616" s="5"/>
    </row>
    <row r="5617" spans="1:6">
      <c r="A5617" s="5"/>
      <c r="B5617" s="5"/>
      <c r="C5617" s="147"/>
      <c r="D5617" s="5"/>
      <c r="E5617" s="5"/>
      <c r="F5617" s="5"/>
    </row>
    <row r="5618" spans="1:6">
      <c r="A5618" s="5"/>
      <c r="B5618" s="5"/>
      <c r="C5618" s="147"/>
      <c r="D5618" s="5"/>
      <c r="E5618" s="5"/>
      <c r="F5618" s="5"/>
    </row>
    <row r="5619" spans="1:6">
      <c r="A5619" s="5"/>
      <c r="B5619" s="5"/>
      <c r="C5619" s="147"/>
      <c r="D5619" s="5"/>
      <c r="E5619" s="5"/>
      <c r="F5619" s="5"/>
    </row>
    <row r="5620" spans="1:6">
      <c r="A5620" s="5"/>
      <c r="B5620" s="5"/>
      <c r="C5620" s="147"/>
      <c r="D5620" s="5"/>
      <c r="E5620" s="5"/>
      <c r="F5620" s="5"/>
    </row>
    <row r="5621" spans="1:6">
      <c r="A5621" s="5"/>
      <c r="B5621" s="5"/>
      <c r="C5621" s="147"/>
      <c r="D5621" s="5"/>
      <c r="E5621" s="5"/>
      <c r="F5621" s="5"/>
    </row>
    <row r="5622" spans="1:6">
      <c r="A5622" s="5"/>
      <c r="B5622" s="5"/>
      <c r="C5622" s="147"/>
      <c r="D5622" s="5"/>
      <c r="E5622" s="5"/>
      <c r="F5622" s="5"/>
    </row>
    <row r="5623" spans="1:6">
      <c r="A5623" s="5"/>
      <c r="B5623" s="5"/>
      <c r="C5623" s="147"/>
      <c r="D5623" s="5"/>
      <c r="E5623" s="5"/>
      <c r="F5623" s="5"/>
    </row>
    <row r="5624" spans="1:6">
      <c r="A5624" s="5"/>
      <c r="B5624" s="5"/>
      <c r="C5624" s="147"/>
      <c r="D5624" s="5"/>
      <c r="E5624" s="5"/>
      <c r="F5624" s="5"/>
    </row>
    <row r="5625" spans="1:6">
      <c r="A5625" s="5"/>
      <c r="B5625" s="5"/>
      <c r="C5625" s="147"/>
      <c r="D5625" s="5"/>
      <c r="E5625" s="5"/>
      <c r="F5625" s="5"/>
    </row>
    <row r="5626" spans="1:6">
      <c r="A5626" s="5"/>
      <c r="B5626" s="5"/>
      <c r="C5626" s="147"/>
      <c r="D5626" s="5"/>
      <c r="E5626" s="5"/>
      <c r="F5626" s="5"/>
    </row>
    <row r="5627" spans="1:6">
      <c r="A5627" s="5"/>
      <c r="B5627" s="5"/>
      <c r="C5627" s="147"/>
      <c r="D5627" s="5"/>
      <c r="E5627" s="5"/>
      <c r="F5627" s="5"/>
    </row>
    <row r="5628" spans="1:6">
      <c r="A5628" s="5"/>
      <c r="B5628" s="5"/>
      <c r="C5628" s="147"/>
      <c r="D5628" s="5"/>
      <c r="E5628" s="5"/>
      <c r="F5628" s="5"/>
    </row>
    <row r="5629" spans="1:6">
      <c r="A5629" s="5"/>
      <c r="B5629" s="5"/>
      <c r="C5629" s="147"/>
      <c r="D5629" s="5"/>
      <c r="E5629" s="5"/>
      <c r="F5629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8278B-773F-4F85-963D-46E7B1DC37C6}">
  <sheetPr codeName="Tabelle12"/>
  <dimension ref="A1:E5463"/>
  <sheetViews>
    <sheetView workbookViewId="0">
      <selection sqref="A1:E5461"/>
    </sheetView>
  </sheetViews>
  <sheetFormatPr baseColWidth="10" defaultRowHeight="15"/>
  <sheetData>
    <row r="1" spans="1:5">
      <c r="A1" t="s">
        <v>176</v>
      </c>
      <c r="B1" t="s">
        <v>177</v>
      </c>
      <c r="C1" t="s">
        <v>178</v>
      </c>
      <c r="D1" t="s">
        <v>179</v>
      </c>
      <c r="E1" t="s">
        <v>180</v>
      </c>
    </row>
    <row r="2" spans="1:5">
      <c r="A2">
        <v>2005</v>
      </c>
      <c r="B2" t="s">
        <v>182</v>
      </c>
      <c r="C2" t="s">
        <v>2</v>
      </c>
      <c r="D2" t="s">
        <v>71</v>
      </c>
      <c r="E2" s="63" t="s">
        <v>288</v>
      </c>
    </row>
    <row r="3" spans="1:5">
      <c r="A3">
        <v>2005</v>
      </c>
      <c r="B3" t="s">
        <v>183</v>
      </c>
      <c r="C3" t="s">
        <v>2</v>
      </c>
      <c r="D3" t="s">
        <v>71</v>
      </c>
      <c r="E3" s="63" t="s">
        <v>289</v>
      </c>
    </row>
    <row r="4" spans="1:5">
      <c r="A4">
        <v>2005</v>
      </c>
      <c r="B4" t="s">
        <v>184</v>
      </c>
      <c r="C4" t="s">
        <v>2</v>
      </c>
      <c r="D4" t="s">
        <v>71</v>
      </c>
      <c r="E4" s="63" t="s">
        <v>290</v>
      </c>
    </row>
    <row r="5" spans="1:5">
      <c r="A5">
        <v>2005</v>
      </c>
      <c r="B5" t="s">
        <v>94</v>
      </c>
      <c r="C5" t="s">
        <v>2</v>
      </c>
      <c r="D5" t="s">
        <v>71</v>
      </c>
      <c r="E5" s="63" t="s">
        <v>291</v>
      </c>
    </row>
    <row r="6" spans="1:5">
      <c r="A6">
        <v>2005</v>
      </c>
      <c r="B6" t="s">
        <v>100</v>
      </c>
      <c r="C6" t="s">
        <v>2</v>
      </c>
      <c r="D6" t="s">
        <v>71</v>
      </c>
      <c r="E6" s="63" t="s">
        <v>292</v>
      </c>
    </row>
    <row r="7" spans="1:5">
      <c r="A7">
        <v>2005</v>
      </c>
      <c r="B7" t="s">
        <v>101</v>
      </c>
      <c r="C7" t="s">
        <v>2</v>
      </c>
      <c r="D7" t="s">
        <v>71</v>
      </c>
      <c r="E7" s="63" t="s">
        <v>293</v>
      </c>
    </row>
    <row r="8" spans="1:5">
      <c r="A8">
        <v>2005</v>
      </c>
      <c r="B8" t="s">
        <v>102</v>
      </c>
      <c r="C8" t="s">
        <v>2</v>
      </c>
      <c r="D8" t="s">
        <v>71</v>
      </c>
      <c r="E8" s="63" t="s">
        <v>294</v>
      </c>
    </row>
    <row r="9" spans="1:5">
      <c r="A9">
        <v>2005</v>
      </c>
      <c r="B9" t="s">
        <v>104</v>
      </c>
      <c r="C9" t="s">
        <v>2</v>
      </c>
      <c r="D9" t="s">
        <v>71</v>
      </c>
      <c r="E9" s="63" t="s">
        <v>295</v>
      </c>
    </row>
    <row r="10" spans="1:5">
      <c r="A10">
        <v>2005</v>
      </c>
      <c r="B10" t="s">
        <v>105</v>
      </c>
      <c r="C10" t="s">
        <v>2</v>
      </c>
      <c r="D10" t="s">
        <v>71</v>
      </c>
      <c r="E10" s="63" t="s">
        <v>296</v>
      </c>
    </row>
    <row r="11" spans="1:5">
      <c r="A11">
        <v>2005</v>
      </c>
      <c r="B11" t="s">
        <v>185</v>
      </c>
      <c r="C11" t="s">
        <v>2</v>
      </c>
      <c r="D11" t="s">
        <v>71</v>
      </c>
      <c r="E11" s="63" t="s">
        <v>297</v>
      </c>
    </row>
    <row r="12" spans="1:5">
      <c r="A12">
        <v>2005</v>
      </c>
      <c r="B12" t="s">
        <v>58</v>
      </c>
      <c r="C12" t="s">
        <v>2</v>
      </c>
      <c r="D12" t="s">
        <v>71</v>
      </c>
      <c r="E12" s="63" t="s">
        <v>298</v>
      </c>
    </row>
    <row r="13" spans="1:5">
      <c r="A13">
        <v>2005</v>
      </c>
      <c r="B13" t="s">
        <v>186</v>
      </c>
      <c r="C13" t="s">
        <v>2</v>
      </c>
      <c r="D13" t="s">
        <v>71</v>
      </c>
      <c r="E13" s="63" t="s">
        <v>299</v>
      </c>
    </row>
    <row r="14" spans="1:5">
      <c r="A14">
        <v>2005</v>
      </c>
      <c r="B14" t="s">
        <v>187</v>
      </c>
      <c r="C14" t="s">
        <v>2</v>
      </c>
      <c r="D14" t="s">
        <v>71</v>
      </c>
      <c r="E14" s="63" t="s">
        <v>300</v>
      </c>
    </row>
    <row r="15" spans="1:5">
      <c r="A15">
        <v>2005</v>
      </c>
      <c r="B15" t="s">
        <v>188</v>
      </c>
      <c r="C15" t="s">
        <v>2</v>
      </c>
      <c r="D15" t="s">
        <v>71</v>
      </c>
      <c r="E15" s="63" t="s">
        <v>301</v>
      </c>
    </row>
    <row r="16" spans="1:5">
      <c r="A16">
        <v>2005</v>
      </c>
      <c r="B16" t="s">
        <v>112</v>
      </c>
      <c r="C16" t="s">
        <v>2</v>
      </c>
      <c r="D16" t="s">
        <v>71</v>
      </c>
      <c r="E16" s="63" t="s">
        <v>302</v>
      </c>
    </row>
    <row r="17" spans="1:5">
      <c r="A17">
        <v>2005</v>
      </c>
      <c r="B17" t="s">
        <v>113</v>
      </c>
      <c r="C17" t="s">
        <v>2</v>
      </c>
      <c r="D17" t="s">
        <v>71</v>
      </c>
      <c r="E17" s="63" t="s">
        <v>303</v>
      </c>
    </row>
    <row r="18" spans="1:5">
      <c r="A18">
        <v>2005</v>
      </c>
      <c r="B18" t="s">
        <v>114</v>
      </c>
      <c r="C18" t="s">
        <v>2</v>
      </c>
      <c r="D18" t="s">
        <v>71</v>
      </c>
      <c r="E18" s="63" t="s">
        <v>304</v>
      </c>
    </row>
    <row r="19" spans="1:5">
      <c r="A19">
        <v>2005</v>
      </c>
      <c r="B19" t="s">
        <v>118</v>
      </c>
      <c r="C19" t="s">
        <v>2</v>
      </c>
      <c r="D19" t="s">
        <v>71</v>
      </c>
      <c r="E19" s="63" t="s">
        <v>305</v>
      </c>
    </row>
    <row r="20" spans="1:5">
      <c r="A20">
        <v>2005</v>
      </c>
      <c r="B20" t="s">
        <v>119</v>
      </c>
      <c r="C20" t="s">
        <v>2</v>
      </c>
      <c r="D20" t="s">
        <v>71</v>
      </c>
      <c r="E20" s="63" t="s">
        <v>306</v>
      </c>
    </row>
    <row r="21" spans="1:5">
      <c r="A21">
        <v>2005</v>
      </c>
      <c r="B21" t="s">
        <v>120</v>
      </c>
      <c r="C21" t="s">
        <v>2</v>
      </c>
      <c r="D21" t="s">
        <v>71</v>
      </c>
      <c r="E21" s="63" t="s">
        <v>307</v>
      </c>
    </row>
    <row r="22" spans="1:5">
      <c r="A22">
        <v>2005</v>
      </c>
      <c r="B22" t="s">
        <v>189</v>
      </c>
      <c r="C22" t="s">
        <v>2</v>
      </c>
      <c r="D22" t="s">
        <v>71</v>
      </c>
      <c r="E22" s="63" t="s">
        <v>308</v>
      </c>
    </row>
    <row r="23" spans="1:5">
      <c r="A23">
        <v>2005</v>
      </c>
      <c r="B23" t="s">
        <v>121</v>
      </c>
      <c r="C23" t="s">
        <v>2</v>
      </c>
      <c r="D23" t="s">
        <v>71</v>
      </c>
      <c r="E23" s="63" t="s">
        <v>309</v>
      </c>
    </row>
    <row r="24" spans="1:5">
      <c r="A24">
        <v>2005</v>
      </c>
      <c r="B24" t="s">
        <v>122</v>
      </c>
      <c r="C24" t="s">
        <v>2</v>
      </c>
      <c r="D24" t="s">
        <v>71</v>
      </c>
      <c r="E24" s="63" t="s">
        <v>310</v>
      </c>
    </row>
    <row r="25" spans="1:5">
      <c r="A25">
        <v>2005</v>
      </c>
      <c r="B25" t="s">
        <v>123</v>
      </c>
      <c r="C25" t="s">
        <v>2</v>
      </c>
      <c r="D25" t="s">
        <v>71</v>
      </c>
      <c r="E25" s="63" t="s">
        <v>311</v>
      </c>
    </row>
    <row r="26" spans="1:5">
      <c r="A26">
        <v>2005</v>
      </c>
      <c r="B26" t="s">
        <v>124</v>
      </c>
      <c r="C26" t="s">
        <v>2</v>
      </c>
      <c r="D26" t="s">
        <v>71</v>
      </c>
      <c r="E26" s="63" t="s">
        <v>312</v>
      </c>
    </row>
    <row r="27" spans="1:5">
      <c r="A27">
        <v>2005</v>
      </c>
      <c r="B27" t="s">
        <v>125</v>
      </c>
      <c r="C27" t="s">
        <v>2</v>
      </c>
      <c r="D27" t="s">
        <v>71</v>
      </c>
      <c r="E27" s="63" t="s">
        <v>313</v>
      </c>
    </row>
    <row r="28" spans="1:5">
      <c r="A28">
        <v>2005</v>
      </c>
      <c r="B28" t="s">
        <v>126</v>
      </c>
      <c r="C28" t="s">
        <v>2</v>
      </c>
      <c r="D28" t="s">
        <v>71</v>
      </c>
      <c r="E28" s="63" t="s">
        <v>314</v>
      </c>
    </row>
    <row r="29" spans="1:5">
      <c r="A29">
        <v>2005</v>
      </c>
      <c r="B29" t="s">
        <v>127</v>
      </c>
      <c r="C29" t="s">
        <v>2</v>
      </c>
      <c r="D29" t="s">
        <v>71</v>
      </c>
      <c r="E29" s="63" t="s">
        <v>315</v>
      </c>
    </row>
    <row r="30" spans="1:5">
      <c r="A30">
        <v>2005</v>
      </c>
      <c r="B30" t="s">
        <v>128</v>
      </c>
      <c r="C30" t="s">
        <v>2</v>
      </c>
      <c r="D30" t="s">
        <v>71</v>
      </c>
      <c r="E30" s="63" t="s">
        <v>316</v>
      </c>
    </row>
    <row r="31" spans="1:5">
      <c r="A31">
        <v>2005</v>
      </c>
      <c r="B31" t="s">
        <v>129</v>
      </c>
      <c r="C31" t="s">
        <v>2</v>
      </c>
      <c r="D31" t="s">
        <v>71</v>
      </c>
      <c r="E31" s="63" t="s">
        <v>317</v>
      </c>
    </row>
    <row r="32" spans="1:5">
      <c r="A32">
        <v>2005</v>
      </c>
      <c r="B32" t="s">
        <v>130</v>
      </c>
      <c r="C32" t="s">
        <v>2</v>
      </c>
      <c r="D32" t="s">
        <v>71</v>
      </c>
      <c r="E32" s="63" t="s">
        <v>318</v>
      </c>
    </row>
    <row r="33" spans="1:5">
      <c r="A33">
        <v>2005</v>
      </c>
      <c r="B33" t="s">
        <v>131</v>
      </c>
      <c r="C33" t="s">
        <v>2</v>
      </c>
      <c r="D33" t="s">
        <v>71</v>
      </c>
      <c r="E33" s="63" t="s">
        <v>319</v>
      </c>
    </row>
    <row r="34" spans="1:5">
      <c r="A34">
        <v>2005</v>
      </c>
      <c r="B34" t="s">
        <v>190</v>
      </c>
      <c r="C34" t="s">
        <v>2</v>
      </c>
      <c r="D34" t="s">
        <v>71</v>
      </c>
      <c r="E34" s="63" t="s">
        <v>320</v>
      </c>
    </row>
    <row r="35" spans="1:5">
      <c r="A35">
        <v>2005</v>
      </c>
      <c r="B35" t="s">
        <v>191</v>
      </c>
      <c r="C35" t="s">
        <v>2</v>
      </c>
      <c r="D35" t="s">
        <v>71</v>
      </c>
      <c r="E35" s="63" t="s">
        <v>321</v>
      </c>
    </row>
    <row r="36" spans="1:5">
      <c r="A36">
        <v>2005</v>
      </c>
      <c r="B36" t="s">
        <v>192</v>
      </c>
      <c r="C36" t="s">
        <v>2</v>
      </c>
      <c r="D36" t="s">
        <v>71</v>
      </c>
      <c r="E36" s="63" t="s">
        <v>322</v>
      </c>
    </row>
    <row r="37" spans="1:5">
      <c r="A37">
        <v>2005</v>
      </c>
      <c r="B37" t="s">
        <v>193</v>
      </c>
      <c r="C37" t="s">
        <v>2</v>
      </c>
      <c r="D37" t="s">
        <v>71</v>
      </c>
      <c r="E37" s="63" t="s">
        <v>323</v>
      </c>
    </row>
    <row r="38" spans="1:5">
      <c r="A38">
        <v>2005</v>
      </c>
      <c r="B38" t="s">
        <v>194</v>
      </c>
      <c r="C38" t="s">
        <v>2</v>
      </c>
      <c r="D38" t="s">
        <v>71</v>
      </c>
      <c r="E38" s="63" t="s">
        <v>324</v>
      </c>
    </row>
    <row r="39" spans="1:5">
      <c r="A39">
        <v>2005</v>
      </c>
      <c r="B39" t="s">
        <v>195</v>
      </c>
      <c r="C39" t="s">
        <v>2</v>
      </c>
      <c r="D39" t="s">
        <v>71</v>
      </c>
      <c r="E39" s="63" t="s">
        <v>325</v>
      </c>
    </row>
    <row r="40" spans="1:5">
      <c r="A40">
        <v>2005</v>
      </c>
      <c r="B40" t="s">
        <v>137</v>
      </c>
      <c r="C40" t="s">
        <v>2</v>
      </c>
      <c r="D40" t="s">
        <v>71</v>
      </c>
      <c r="E40" s="63" t="s">
        <v>326</v>
      </c>
    </row>
    <row r="41" spans="1:5">
      <c r="A41">
        <v>2005</v>
      </c>
      <c r="B41" t="s">
        <v>138</v>
      </c>
      <c r="C41" t="s">
        <v>2</v>
      </c>
      <c r="D41" t="s">
        <v>71</v>
      </c>
      <c r="E41" s="63" t="s">
        <v>327</v>
      </c>
    </row>
    <row r="42" spans="1:5">
      <c r="A42">
        <v>2005</v>
      </c>
      <c r="B42" t="s">
        <v>139</v>
      </c>
      <c r="C42" t="s">
        <v>2</v>
      </c>
      <c r="D42" t="s">
        <v>71</v>
      </c>
      <c r="E42" s="63" t="s">
        <v>328</v>
      </c>
    </row>
    <row r="43" spans="1:5">
      <c r="A43">
        <v>2005</v>
      </c>
      <c r="B43" t="s">
        <v>140</v>
      </c>
      <c r="C43" t="s">
        <v>2</v>
      </c>
      <c r="D43" t="s">
        <v>71</v>
      </c>
      <c r="E43" s="63" t="s">
        <v>329</v>
      </c>
    </row>
    <row r="44" spans="1:5">
      <c r="A44">
        <v>2005</v>
      </c>
      <c r="B44" t="s">
        <v>141</v>
      </c>
      <c r="C44" t="s">
        <v>2</v>
      </c>
      <c r="D44" t="s">
        <v>71</v>
      </c>
      <c r="E44" s="63" t="s">
        <v>330</v>
      </c>
    </row>
    <row r="45" spans="1:5">
      <c r="A45">
        <v>2005</v>
      </c>
      <c r="B45" t="s">
        <v>142</v>
      </c>
      <c r="C45" t="s">
        <v>2</v>
      </c>
      <c r="D45" t="s">
        <v>71</v>
      </c>
      <c r="E45" s="63" t="s">
        <v>331</v>
      </c>
    </row>
    <row r="46" spans="1:5">
      <c r="A46">
        <v>2005</v>
      </c>
      <c r="B46" t="s">
        <v>143</v>
      </c>
      <c r="C46" t="s">
        <v>2</v>
      </c>
      <c r="D46" t="s">
        <v>71</v>
      </c>
      <c r="E46" s="63" t="s">
        <v>332</v>
      </c>
    </row>
    <row r="47" spans="1:5">
      <c r="A47">
        <v>2005</v>
      </c>
      <c r="B47" t="s">
        <v>144</v>
      </c>
      <c r="C47" t="s">
        <v>2</v>
      </c>
      <c r="D47" t="s">
        <v>71</v>
      </c>
      <c r="E47" s="63" t="s">
        <v>333</v>
      </c>
    </row>
    <row r="48" spans="1:5">
      <c r="A48">
        <v>2005</v>
      </c>
      <c r="B48" t="s">
        <v>145</v>
      </c>
      <c r="C48" t="s">
        <v>2</v>
      </c>
      <c r="D48" t="s">
        <v>71</v>
      </c>
      <c r="E48" s="63" t="s">
        <v>334</v>
      </c>
    </row>
    <row r="49" spans="1:5">
      <c r="A49">
        <v>2005</v>
      </c>
      <c r="B49" t="s">
        <v>146</v>
      </c>
      <c r="C49" t="s">
        <v>2</v>
      </c>
      <c r="D49" t="s">
        <v>71</v>
      </c>
      <c r="E49" s="63" t="s">
        <v>335</v>
      </c>
    </row>
    <row r="50" spans="1:5">
      <c r="A50">
        <v>2005</v>
      </c>
      <c r="B50" t="s">
        <v>147</v>
      </c>
      <c r="C50" t="s">
        <v>2</v>
      </c>
      <c r="D50" t="s">
        <v>71</v>
      </c>
      <c r="E50" s="63" t="s">
        <v>336</v>
      </c>
    </row>
    <row r="51" spans="1:5">
      <c r="A51">
        <v>2005</v>
      </c>
      <c r="B51" t="s">
        <v>148</v>
      </c>
      <c r="C51" t="s">
        <v>2</v>
      </c>
      <c r="D51" t="s">
        <v>71</v>
      </c>
      <c r="E51" s="63" t="s">
        <v>337</v>
      </c>
    </row>
    <row r="52" spans="1:5">
      <c r="A52">
        <v>2005</v>
      </c>
      <c r="B52" t="s">
        <v>196</v>
      </c>
      <c r="C52" t="s">
        <v>2</v>
      </c>
      <c r="D52" t="s">
        <v>71</v>
      </c>
      <c r="E52" s="63" t="s">
        <v>338</v>
      </c>
    </row>
    <row r="53" spans="1:5">
      <c r="A53">
        <v>2005</v>
      </c>
      <c r="B53" t="s">
        <v>55</v>
      </c>
      <c r="C53" t="s">
        <v>2</v>
      </c>
      <c r="D53" t="s">
        <v>71</v>
      </c>
      <c r="E53" s="63" t="s">
        <v>339</v>
      </c>
    </row>
    <row r="54" spans="1:5">
      <c r="A54">
        <v>2011</v>
      </c>
      <c r="B54" t="s">
        <v>182</v>
      </c>
      <c r="C54" t="s">
        <v>2</v>
      </c>
      <c r="D54" t="s">
        <v>71</v>
      </c>
      <c r="E54" s="63" t="s">
        <v>340</v>
      </c>
    </row>
    <row r="55" spans="1:5">
      <c r="A55">
        <v>2011</v>
      </c>
      <c r="B55" t="s">
        <v>183</v>
      </c>
      <c r="C55" t="s">
        <v>2</v>
      </c>
      <c r="D55" t="s">
        <v>71</v>
      </c>
      <c r="E55" s="63" t="s">
        <v>341</v>
      </c>
    </row>
    <row r="56" spans="1:5">
      <c r="A56">
        <v>2011</v>
      </c>
      <c r="B56" t="s">
        <v>184</v>
      </c>
      <c r="C56" t="s">
        <v>2</v>
      </c>
      <c r="D56" t="s">
        <v>71</v>
      </c>
      <c r="E56" s="63" t="s">
        <v>342</v>
      </c>
    </row>
    <row r="57" spans="1:5">
      <c r="A57">
        <v>2011</v>
      </c>
      <c r="B57" t="s">
        <v>94</v>
      </c>
      <c r="C57" t="s">
        <v>2</v>
      </c>
      <c r="D57" t="s">
        <v>71</v>
      </c>
      <c r="E57" s="63" t="s">
        <v>343</v>
      </c>
    </row>
    <row r="58" spans="1:5">
      <c r="A58">
        <v>2011</v>
      </c>
      <c r="B58" t="s">
        <v>100</v>
      </c>
      <c r="C58" t="s">
        <v>2</v>
      </c>
      <c r="D58" t="s">
        <v>71</v>
      </c>
      <c r="E58" s="63" t="s">
        <v>344</v>
      </c>
    </row>
    <row r="59" spans="1:5">
      <c r="A59">
        <v>2011</v>
      </c>
      <c r="B59" t="s">
        <v>101</v>
      </c>
      <c r="C59" t="s">
        <v>2</v>
      </c>
      <c r="D59" t="s">
        <v>71</v>
      </c>
      <c r="E59" s="63" t="s">
        <v>345</v>
      </c>
    </row>
    <row r="60" spans="1:5">
      <c r="A60">
        <v>2011</v>
      </c>
      <c r="B60" t="s">
        <v>102</v>
      </c>
      <c r="C60" t="s">
        <v>2</v>
      </c>
      <c r="D60" t="s">
        <v>71</v>
      </c>
      <c r="E60" s="63" t="s">
        <v>346</v>
      </c>
    </row>
    <row r="61" spans="1:5">
      <c r="A61">
        <v>2011</v>
      </c>
      <c r="B61" t="s">
        <v>104</v>
      </c>
      <c r="C61" t="s">
        <v>2</v>
      </c>
      <c r="D61" t="s">
        <v>71</v>
      </c>
      <c r="E61" s="63" t="s">
        <v>347</v>
      </c>
    </row>
    <row r="62" spans="1:5">
      <c r="A62">
        <v>2011</v>
      </c>
      <c r="B62" t="s">
        <v>105</v>
      </c>
      <c r="C62" t="s">
        <v>2</v>
      </c>
      <c r="D62" t="s">
        <v>71</v>
      </c>
      <c r="E62" s="63" t="s">
        <v>348</v>
      </c>
    </row>
    <row r="63" spans="1:5">
      <c r="A63">
        <v>2011</v>
      </c>
      <c r="B63" t="s">
        <v>185</v>
      </c>
      <c r="C63" t="s">
        <v>2</v>
      </c>
      <c r="D63" t="s">
        <v>71</v>
      </c>
      <c r="E63" s="63" t="s">
        <v>349</v>
      </c>
    </row>
    <row r="64" spans="1:5">
      <c r="A64">
        <v>2011</v>
      </c>
      <c r="B64" t="s">
        <v>58</v>
      </c>
      <c r="C64" t="s">
        <v>2</v>
      </c>
      <c r="D64" t="s">
        <v>71</v>
      </c>
      <c r="E64" s="63" t="s">
        <v>350</v>
      </c>
    </row>
    <row r="65" spans="1:5">
      <c r="A65">
        <v>2011</v>
      </c>
      <c r="B65" t="s">
        <v>186</v>
      </c>
      <c r="C65" t="s">
        <v>2</v>
      </c>
      <c r="D65" t="s">
        <v>71</v>
      </c>
      <c r="E65" s="63" t="s">
        <v>351</v>
      </c>
    </row>
    <row r="66" spans="1:5">
      <c r="A66">
        <v>2011</v>
      </c>
      <c r="B66" t="s">
        <v>187</v>
      </c>
      <c r="C66" t="s">
        <v>2</v>
      </c>
      <c r="D66" t="s">
        <v>71</v>
      </c>
      <c r="E66" s="63" t="s">
        <v>352</v>
      </c>
    </row>
    <row r="67" spans="1:5">
      <c r="A67">
        <v>2011</v>
      </c>
      <c r="B67" t="s">
        <v>188</v>
      </c>
      <c r="C67" t="s">
        <v>2</v>
      </c>
      <c r="D67" t="s">
        <v>71</v>
      </c>
      <c r="E67" s="63" t="s">
        <v>353</v>
      </c>
    </row>
    <row r="68" spans="1:5">
      <c r="A68">
        <v>2011</v>
      </c>
      <c r="B68" t="s">
        <v>112</v>
      </c>
      <c r="C68" t="s">
        <v>2</v>
      </c>
      <c r="D68" t="s">
        <v>71</v>
      </c>
      <c r="E68" s="63" t="s">
        <v>354</v>
      </c>
    </row>
    <row r="69" spans="1:5">
      <c r="A69">
        <v>2011</v>
      </c>
      <c r="B69" t="s">
        <v>113</v>
      </c>
      <c r="C69" t="s">
        <v>2</v>
      </c>
      <c r="D69" t="s">
        <v>71</v>
      </c>
      <c r="E69" s="63" t="s">
        <v>355</v>
      </c>
    </row>
    <row r="70" spans="1:5">
      <c r="A70">
        <v>2011</v>
      </c>
      <c r="B70" t="s">
        <v>114</v>
      </c>
      <c r="C70" t="s">
        <v>2</v>
      </c>
      <c r="D70" t="s">
        <v>71</v>
      </c>
      <c r="E70" s="63" t="s">
        <v>356</v>
      </c>
    </row>
    <row r="71" spans="1:5">
      <c r="A71">
        <v>2011</v>
      </c>
      <c r="B71" t="s">
        <v>118</v>
      </c>
      <c r="C71" t="s">
        <v>2</v>
      </c>
      <c r="D71" t="s">
        <v>71</v>
      </c>
      <c r="E71" s="63" t="s">
        <v>357</v>
      </c>
    </row>
    <row r="72" spans="1:5">
      <c r="A72">
        <v>2011</v>
      </c>
      <c r="B72" t="s">
        <v>119</v>
      </c>
      <c r="C72" t="s">
        <v>2</v>
      </c>
      <c r="D72" t="s">
        <v>71</v>
      </c>
      <c r="E72" s="63" t="s">
        <v>358</v>
      </c>
    </row>
    <row r="73" spans="1:5">
      <c r="A73">
        <v>2011</v>
      </c>
      <c r="B73" t="s">
        <v>120</v>
      </c>
      <c r="C73" t="s">
        <v>2</v>
      </c>
      <c r="D73" t="s">
        <v>71</v>
      </c>
      <c r="E73" s="63" t="s">
        <v>359</v>
      </c>
    </row>
    <row r="74" spans="1:5">
      <c r="A74">
        <v>2011</v>
      </c>
      <c r="B74" t="s">
        <v>189</v>
      </c>
      <c r="C74" t="s">
        <v>2</v>
      </c>
      <c r="D74" t="s">
        <v>71</v>
      </c>
      <c r="E74" s="63" t="s">
        <v>360</v>
      </c>
    </row>
    <row r="75" spans="1:5">
      <c r="A75">
        <v>2011</v>
      </c>
      <c r="B75" t="s">
        <v>121</v>
      </c>
      <c r="C75" t="s">
        <v>2</v>
      </c>
      <c r="D75" t="s">
        <v>71</v>
      </c>
      <c r="E75" s="63" t="s">
        <v>361</v>
      </c>
    </row>
    <row r="76" spans="1:5">
      <c r="A76">
        <v>2011</v>
      </c>
      <c r="B76" t="s">
        <v>122</v>
      </c>
      <c r="C76" t="s">
        <v>2</v>
      </c>
      <c r="D76" t="s">
        <v>71</v>
      </c>
      <c r="E76" s="63" t="s">
        <v>362</v>
      </c>
    </row>
    <row r="77" spans="1:5">
      <c r="A77">
        <v>2011</v>
      </c>
      <c r="B77" t="s">
        <v>123</v>
      </c>
      <c r="C77" t="s">
        <v>2</v>
      </c>
      <c r="D77" t="s">
        <v>71</v>
      </c>
      <c r="E77" s="63" t="s">
        <v>363</v>
      </c>
    </row>
    <row r="78" spans="1:5">
      <c r="A78">
        <v>2011</v>
      </c>
      <c r="B78" t="s">
        <v>124</v>
      </c>
      <c r="C78" t="s">
        <v>2</v>
      </c>
      <c r="D78" t="s">
        <v>71</v>
      </c>
      <c r="E78" s="63" t="s">
        <v>364</v>
      </c>
    </row>
    <row r="79" spans="1:5">
      <c r="A79">
        <v>2011</v>
      </c>
      <c r="B79" t="s">
        <v>125</v>
      </c>
      <c r="C79" t="s">
        <v>2</v>
      </c>
      <c r="D79" t="s">
        <v>71</v>
      </c>
      <c r="E79" s="63" t="s">
        <v>365</v>
      </c>
    </row>
    <row r="80" spans="1:5">
      <c r="A80">
        <v>2011</v>
      </c>
      <c r="B80" t="s">
        <v>126</v>
      </c>
      <c r="C80" t="s">
        <v>2</v>
      </c>
      <c r="D80" t="s">
        <v>71</v>
      </c>
      <c r="E80" s="63" t="s">
        <v>366</v>
      </c>
    </row>
    <row r="81" spans="1:5">
      <c r="A81">
        <v>2011</v>
      </c>
      <c r="B81" t="s">
        <v>127</v>
      </c>
      <c r="C81" t="s">
        <v>2</v>
      </c>
      <c r="D81" t="s">
        <v>71</v>
      </c>
      <c r="E81" s="63" t="s">
        <v>367</v>
      </c>
    </row>
    <row r="82" spans="1:5">
      <c r="A82">
        <v>2011</v>
      </c>
      <c r="B82" t="s">
        <v>128</v>
      </c>
      <c r="C82" t="s">
        <v>2</v>
      </c>
      <c r="D82" t="s">
        <v>71</v>
      </c>
      <c r="E82" s="63" t="s">
        <v>368</v>
      </c>
    </row>
    <row r="83" spans="1:5">
      <c r="A83">
        <v>2011</v>
      </c>
      <c r="B83" t="s">
        <v>129</v>
      </c>
      <c r="C83" t="s">
        <v>2</v>
      </c>
      <c r="D83" t="s">
        <v>71</v>
      </c>
      <c r="E83" s="63" t="s">
        <v>369</v>
      </c>
    </row>
    <row r="84" spans="1:5">
      <c r="A84">
        <v>2011</v>
      </c>
      <c r="B84" t="s">
        <v>130</v>
      </c>
      <c r="C84" t="s">
        <v>2</v>
      </c>
      <c r="D84" t="s">
        <v>71</v>
      </c>
      <c r="E84" s="63" t="s">
        <v>370</v>
      </c>
    </row>
    <row r="85" spans="1:5">
      <c r="A85">
        <v>2011</v>
      </c>
      <c r="B85" t="s">
        <v>131</v>
      </c>
      <c r="C85" t="s">
        <v>2</v>
      </c>
      <c r="D85" t="s">
        <v>71</v>
      </c>
      <c r="E85" s="63" t="s">
        <v>371</v>
      </c>
    </row>
    <row r="86" spans="1:5">
      <c r="A86">
        <v>2011</v>
      </c>
      <c r="B86" t="s">
        <v>190</v>
      </c>
      <c r="C86" t="s">
        <v>2</v>
      </c>
      <c r="D86" t="s">
        <v>71</v>
      </c>
      <c r="E86" s="63" t="s">
        <v>372</v>
      </c>
    </row>
    <row r="87" spans="1:5">
      <c r="A87">
        <v>2011</v>
      </c>
      <c r="B87" t="s">
        <v>191</v>
      </c>
      <c r="C87" t="s">
        <v>2</v>
      </c>
      <c r="D87" t="s">
        <v>71</v>
      </c>
      <c r="E87" s="63" t="s">
        <v>373</v>
      </c>
    </row>
    <row r="88" spans="1:5">
      <c r="A88">
        <v>2011</v>
      </c>
      <c r="B88" t="s">
        <v>192</v>
      </c>
      <c r="C88" t="s">
        <v>2</v>
      </c>
      <c r="D88" t="s">
        <v>71</v>
      </c>
      <c r="E88" s="63" t="s">
        <v>374</v>
      </c>
    </row>
    <row r="89" spans="1:5">
      <c r="A89">
        <v>2011</v>
      </c>
      <c r="B89" t="s">
        <v>193</v>
      </c>
      <c r="C89" t="s">
        <v>2</v>
      </c>
      <c r="D89" t="s">
        <v>71</v>
      </c>
      <c r="E89" s="63" t="s">
        <v>375</v>
      </c>
    </row>
    <row r="90" spans="1:5">
      <c r="A90">
        <v>2011</v>
      </c>
      <c r="B90" t="s">
        <v>194</v>
      </c>
      <c r="C90" t="s">
        <v>2</v>
      </c>
      <c r="D90" t="s">
        <v>71</v>
      </c>
      <c r="E90" s="63" t="s">
        <v>376</v>
      </c>
    </row>
    <row r="91" spans="1:5">
      <c r="A91">
        <v>2011</v>
      </c>
      <c r="B91" t="s">
        <v>195</v>
      </c>
      <c r="C91" t="s">
        <v>2</v>
      </c>
      <c r="D91" t="s">
        <v>71</v>
      </c>
      <c r="E91" s="63" t="s">
        <v>377</v>
      </c>
    </row>
    <row r="92" spans="1:5">
      <c r="A92">
        <v>2011</v>
      </c>
      <c r="B92" t="s">
        <v>137</v>
      </c>
      <c r="C92" t="s">
        <v>2</v>
      </c>
      <c r="D92" t="s">
        <v>71</v>
      </c>
      <c r="E92" s="63" t="s">
        <v>378</v>
      </c>
    </row>
    <row r="93" spans="1:5">
      <c r="A93">
        <v>2011</v>
      </c>
      <c r="B93" t="s">
        <v>138</v>
      </c>
      <c r="C93" t="s">
        <v>2</v>
      </c>
      <c r="D93" t="s">
        <v>71</v>
      </c>
      <c r="E93" s="63" t="s">
        <v>379</v>
      </c>
    </row>
    <row r="94" spans="1:5">
      <c r="A94">
        <v>2011</v>
      </c>
      <c r="B94" t="s">
        <v>139</v>
      </c>
      <c r="C94" t="s">
        <v>2</v>
      </c>
      <c r="D94" t="s">
        <v>71</v>
      </c>
      <c r="E94" s="63" t="s">
        <v>380</v>
      </c>
    </row>
    <row r="95" spans="1:5">
      <c r="A95">
        <v>2011</v>
      </c>
      <c r="B95" t="s">
        <v>140</v>
      </c>
      <c r="C95" t="s">
        <v>2</v>
      </c>
      <c r="D95" t="s">
        <v>71</v>
      </c>
      <c r="E95" s="63" t="s">
        <v>381</v>
      </c>
    </row>
    <row r="96" spans="1:5">
      <c r="A96">
        <v>2011</v>
      </c>
      <c r="B96" t="s">
        <v>141</v>
      </c>
      <c r="C96" t="s">
        <v>2</v>
      </c>
      <c r="D96" t="s">
        <v>71</v>
      </c>
      <c r="E96" s="63" t="s">
        <v>382</v>
      </c>
    </row>
    <row r="97" spans="1:5">
      <c r="A97">
        <v>2011</v>
      </c>
      <c r="B97" t="s">
        <v>142</v>
      </c>
      <c r="C97" t="s">
        <v>2</v>
      </c>
      <c r="D97" t="s">
        <v>71</v>
      </c>
      <c r="E97" s="63" t="s">
        <v>383</v>
      </c>
    </row>
    <row r="98" spans="1:5">
      <c r="A98">
        <v>2011</v>
      </c>
      <c r="B98" t="s">
        <v>143</v>
      </c>
      <c r="C98" t="s">
        <v>2</v>
      </c>
      <c r="D98" t="s">
        <v>71</v>
      </c>
      <c r="E98" s="63" t="s">
        <v>362</v>
      </c>
    </row>
    <row r="99" spans="1:5">
      <c r="A99">
        <v>2011</v>
      </c>
      <c r="B99" t="s">
        <v>144</v>
      </c>
      <c r="C99" t="s">
        <v>2</v>
      </c>
      <c r="D99" t="s">
        <v>71</v>
      </c>
      <c r="E99" s="63" t="s">
        <v>384</v>
      </c>
    </row>
    <row r="100" spans="1:5">
      <c r="A100">
        <v>2011</v>
      </c>
      <c r="B100" t="s">
        <v>145</v>
      </c>
      <c r="C100" t="s">
        <v>2</v>
      </c>
      <c r="D100" t="s">
        <v>71</v>
      </c>
      <c r="E100" s="63" t="s">
        <v>385</v>
      </c>
    </row>
    <row r="101" spans="1:5">
      <c r="A101">
        <v>2011</v>
      </c>
      <c r="B101" t="s">
        <v>146</v>
      </c>
      <c r="C101" t="s">
        <v>2</v>
      </c>
      <c r="D101" t="s">
        <v>71</v>
      </c>
      <c r="E101" s="63" t="s">
        <v>386</v>
      </c>
    </row>
    <row r="102" spans="1:5">
      <c r="A102">
        <v>2011</v>
      </c>
      <c r="B102" t="s">
        <v>147</v>
      </c>
      <c r="C102" t="s">
        <v>2</v>
      </c>
      <c r="D102" t="s">
        <v>71</v>
      </c>
      <c r="E102" s="63" t="s">
        <v>387</v>
      </c>
    </row>
    <row r="103" spans="1:5">
      <c r="A103">
        <v>2011</v>
      </c>
      <c r="B103" t="s">
        <v>148</v>
      </c>
      <c r="C103" t="s">
        <v>2</v>
      </c>
      <c r="D103" t="s">
        <v>71</v>
      </c>
      <c r="E103" s="63" t="s">
        <v>388</v>
      </c>
    </row>
    <row r="104" spans="1:5">
      <c r="A104">
        <v>2011</v>
      </c>
      <c r="B104" t="s">
        <v>196</v>
      </c>
      <c r="C104" t="s">
        <v>2</v>
      </c>
      <c r="D104" t="s">
        <v>71</v>
      </c>
      <c r="E104" s="63" t="s">
        <v>389</v>
      </c>
    </row>
    <row r="105" spans="1:5">
      <c r="A105">
        <v>2011</v>
      </c>
      <c r="B105" t="s">
        <v>55</v>
      </c>
      <c r="C105" t="s">
        <v>2</v>
      </c>
      <c r="D105" t="s">
        <v>71</v>
      </c>
      <c r="E105" s="63" t="s">
        <v>390</v>
      </c>
    </row>
    <row r="106" spans="1:5">
      <c r="A106">
        <v>2012</v>
      </c>
      <c r="B106" t="s">
        <v>182</v>
      </c>
      <c r="C106" t="s">
        <v>2</v>
      </c>
      <c r="D106" t="s">
        <v>71</v>
      </c>
      <c r="E106" s="63" t="s">
        <v>391</v>
      </c>
    </row>
    <row r="107" spans="1:5">
      <c r="A107">
        <v>2012</v>
      </c>
      <c r="B107" t="s">
        <v>183</v>
      </c>
      <c r="C107" t="s">
        <v>2</v>
      </c>
      <c r="D107" t="s">
        <v>71</v>
      </c>
      <c r="E107" s="63" t="s">
        <v>392</v>
      </c>
    </row>
    <row r="108" spans="1:5">
      <c r="A108">
        <v>2012</v>
      </c>
      <c r="B108" t="s">
        <v>184</v>
      </c>
      <c r="C108" t="s">
        <v>2</v>
      </c>
      <c r="D108" t="s">
        <v>71</v>
      </c>
      <c r="E108" s="63" t="s">
        <v>393</v>
      </c>
    </row>
    <row r="109" spans="1:5">
      <c r="A109">
        <v>2012</v>
      </c>
      <c r="B109" t="s">
        <v>94</v>
      </c>
      <c r="C109" t="s">
        <v>2</v>
      </c>
      <c r="D109" t="s">
        <v>71</v>
      </c>
      <c r="E109" s="63" t="s">
        <v>342</v>
      </c>
    </row>
    <row r="110" spans="1:5">
      <c r="A110">
        <v>2012</v>
      </c>
      <c r="B110" t="s">
        <v>100</v>
      </c>
      <c r="C110" t="s">
        <v>2</v>
      </c>
      <c r="D110" t="s">
        <v>71</v>
      </c>
      <c r="E110" s="63" t="s">
        <v>394</v>
      </c>
    </row>
    <row r="111" spans="1:5">
      <c r="A111">
        <v>2012</v>
      </c>
      <c r="B111" t="s">
        <v>101</v>
      </c>
      <c r="C111" t="s">
        <v>2</v>
      </c>
      <c r="D111" t="s">
        <v>71</v>
      </c>
      <c r="E111" s="63" t="s">
        <v>395</v>
      </c>
    </row>
    <row r="112" spans="1:5">
      <c r="A112">
        <v>2012</v>
      </c>
      <c r="B112" t="s">
        <v>102</v>
      </c>
      <c r="C112" t="s">
        <v>2</v>
      </c>
      <c r="D112" t="s">
        <v>71</v>
      </c>
      <c r="E112" s="63" t="s">
        <v>396</v>
      </c>
    </row>
    <row r="113" spans="1:5">
      <c r="A113">
        <v>2012</v>
      </c>
      <c r="B113" t="s">
        <v>104</v>
      </c>
      <c r="C113" t="s">
        <v>2</v>
      </c>
      <c r="D113" t="s">
        <v>71</v>
      </c>
      <c r="E113" s="63" t="s">
        <v>397</v>
      </c>
    </row>
    <row r="114" spans="1:5">
      <c r="A114">
        <v>2012</v>
      </c>
      <c r="B114" t="s">
        <v>105</v>
      </c>
      <c r="C114" t="s">
        <v>2</v>
      </c>
      <c r="D114" t="s">
        <v>71</v>
      </c>
      <c r="E114" s="63" t="s">
        <v>398</v>
      </c>
    </row>
    <row r="115" spans="1:5">
      <c r="A115">
        <v>2012</v>
      </c>
      <c r="B115" t="s">
        <v>185</v>
      </c>
      <c r="C115" t="s">
        <v>2</v>
      </c>
      <c r="D115" t="s">
        <v>71</v>
      </c>
      <c r="E115" s="63" t="s">
        <v>399</v>
      </c>
    </row>
    <row r="116" spans="1:5">
      <c r="A116">
        <v>2012</v>
      </c>
      <c r="B116" t="s">
        <v>58</v>
      </c>
      <c r="C116" t="s">
        <v>2</v>
      </c>
      <c r="D116" t="s">
        <v>71</v>
      </c>
      <c r="E116" s="63" t="s">
        <v>400</v>
      </c>
    </row>
    <row r="117" spans="1:5">
      <c r="A117">
        <v>2012</v>
      </c>
      <c r="B117" t="s">
        <v>186</v>
      </c>
      <c r="C117" t="s">
        <v>2</v>
      </c>
      <c r="D117" t="s">
        <v>71</v>
      </c>
      <c r="E117" s="63" t="s">
        <v>401</v>
      </c>
    </row>
    <row r="118" spans="1:5">
      <c r="A118">
        <v>2012</v>
      </c>
      <c r="B118" t="s">
        <v>187</v>
      </c>
      <c r="C118" t="s">
        <v>2</v>
      </c>
      <c r="D118" t="s">
        <v>71</v>
      </c>
      <c r="E118" s="63" t="s">
        <v>402</v>
      </c>
    </row>
    <row r="119" spans="1:5">
      <c r="A119">
        <v>2012</v>
      </c>
      <c r="B119" t="s">
        <v>188</v>
      </c>
      <c r="C119" t="s">
        <v>2</v>
      </c>
      <c r="D119" t="s">
        <v>71</v>
      </c>
      <c r="E119" s="63" t="s">
        <v>403</v>
      </c>
    </row>
    <row r="120" spans="1:5">
      <c r="A120">
        <v>2012</v>
      </c>
      <c r="B120" t="s">
        <v>112</v>
      </c>
      <c r="C120" t="s">
        <v>2</v>
      </c>
      <c r="D120" t="s">
        <v>71</v>
      </c>
      <c r="E120" s="63" t="s">
        <v>404</v>
      </c>
    </row>
    <row r="121" spans="1:5">
      <c r="A121">
        <v>2012</v>
      </c>
      <c r="B121" t="s">
        <v>113</v>
      </c>
      <c r="C121" t="s">
        <v>2</v>
      </c>
      <c r="D121" t="s">
        <v>71</v>
      </c>
      <c r="E121" s="63" t="s">
        <v>405</v>
      </c>
    </row>
    <row r="122" spans="1:5">
      <c r="A122">
        <v>2012</v>
      </c>
      <c r="B122" t="s">
        <v>114</v>
      </c>
      <c r="C122" t="s">
        <v>2</v>
      </c>
      <c r="D122" t="s">
        <v>71</v>
      </c>
      <c r="E122" s="63" t="s">
        <v>406</v>
      </c>
    </row>
    <row r="123" spans="1:5">
      <c r="A123">
        <v>2012</v>
      </c>
      <c r="B123" t="s">
        <v>118</v>
      </c>
      <c r="C123" t="s">
        <v>2</v>
      </c>
      <c r="D123" t="s">
        <v>71</v>
      </c>
      <c r="E123" s="63" t="s">
        <v>407</v>
      </c>
    </row>
    <row r="124" spans="1:5">
      <c r="A124">
        <v>2012</v>
      </c>
      <c r="B124" t="s">
        <v>119</v>
      </c>
      <c r="C124" t="s">
        <v>2</v>
      </c>
      <c r="D124" t="s">
        <v>71</v>
      </c>
      <c r="E124" s="63" t="s">
        <v>408</v>
      </c>
    </row>
    <row r="125" spans="1:5">
      <c r="A125">
        <v>2012</v>
      </c>
      <c r="B125" t="s">
        <v>120</v>
      </c>
      <c r="C125" t="s">
        <v>2</v>
      </c>
      <c r="D125" t="s">
        <v>71</v>
      </c>
      <c r="E125" s="63" t="s">
        <v>349</v>
      </c>
    </row>
    <row r="126" spans="1:5">
      <c r="A126">
        <v>2012</v>
      </c>
      <c r="B126" t="s">
        <v>189</v>
      </c>
      <c r="C126" t="s">
        <v>2</v>
      </c>
      <c r="D126" t="s">
        <v>71</v>
      </c>
      <c r="E126" s="63" t="s">
        <v>409</v>
      </c>
    </row>
    <row r="127" spans="1:5">
      <c r="A127">
        <v>2012</v>
      </c>
      <c r="B127" t="s">
        <v>121</v>
      </c>
      <c r="C127" t="s">
        <v>2</v>
      </c>
      <c r="D127" t="s">
        <v>71</v>
      </c>
      <c r="E127" s="63" t="s">
        <v>410</v>
      </c>
    </row>
    <row r="128" spans="1:5">
      <c r="A128">
        <v>2012</v>
      </c>
      <c r="B128" t="s">
        <v>122</v>
      </c>
      <c r="C128" t="s">
        <v>2</v>
      </c>
      <c r="D128" t="s">
        <v>71</v>
      </c>
      <c r="E128" s="63" t="s">
        <v>411</v>
      </c>
    </row>
    <row r="129" spans="1:5">
      <c r="A129">
        <v>2012</v>
      </c>
      <c r="B129" t="s">
        <v>123</v>
      </c>
      <c r="C129" t="s">
        <v>2</v>
      </c>
      <c r="D129" t="s">
        <v>71</v>
      </c>
      <c r="E129" s="63" t="s">
        <v>412</v>
      </c>
    </row>
    <row r="130" spans="1:5">
      <c r="A130">
        <v>2012</v>
      </c>
      <c r="B130" t="s">
        <v>124</v>
      </c>
      <c r="C130" t="s">
        <v>2</v>
      </c>
      <c r="D130" t="s">
        <v>71</v>
      </c>
      <c r="E130" s="63" t="s">
        <v>413</v>
      </c>
    </row>
    <row r="131" spans="1:5">
      <c r="A131">
        <v>2012</v>
      </c>
      <c r="B131" t="s">
        <v>125</v>
      </c>
      <c r="C131" t="s">
        <v>2</v>
      </c>
      <c r="D131" t="s">
        <v>71</v>
      </c>
      <c r="E131" s="63" t="s">
        <v>414</v>
      </c>
    </row>
    <row r="132" spans="1:5">
      <c r="A132">
        <v>2012</v>
      </c>
      <c r="B132" t="s">
        <v>126</v>
      </c>
      <c r="C132" t="s">
        <v>2</v>
      </c>
      <c r="D132" t="s">
        <v>71</v>
      </c>
      <c r="E132" s="63" t="s">
        <v>415</v>
      </c>
    </row>
    <row r="133" spans="1:5">
      <c r="A133">
        <v>2012</v>
      </c>
      <c r="B133" t="s">
        <v>127</v>
      </c>
      <c r="C133" t="s">
        <v>2</v>
      </c>
      <c r="D133" t="s">
        <v>71</v>
      </c>
      <c r="E133" s="63" t="s">
        <v>416</v>
      </c>
    </row>
    <row r="134" spans="1:5">
      <c r="A134">
        <v>2012</v>
      </c>
      <c r="B134" t="s">
        <v>128</v>
      </c>
      <c r="C134" t="s">
        <v>2</v>
      </c>
      <c r="D134" t="s">
        <v>71</v>
      </c>
      <c r="E134" s="63" t="s">
        <v>417</v>
      </c>
    </row>
    <row r="135" spans="1:5">
      <c r="A135">
        <v>2012</v>
      </c>
      <c r="B135" t="s">
        <v>129</v>
      </c>
      <c r="C135" t="s">
        <v>2</v>
      </c>
      <c r="D135" t="s">
        <v>71</v>
      </c>
      <c r="E135" s="63" t="s">
        <v>418</v>
      </c>
    </row>
    <row r="136" spans="1:5">
      <c r="A136">
        <v>2012</v>
      </c>
      <c r="B136" t="s">
        <v>130</v>
      </c>
      <c r="C136" t="s">
        <v>2</v>
      </c>
      <c r="D136" t="s">
        <v>71</v>
      </c>
      <c r="E136" s="63" t="s">
        <v>419</v>
      </c>
    </row>
    <row r="137" spans="1:5">
      <c r="A137">
        <v>2012</v>
      </c>
      <c r="B137" t="s">
        <v>131</v>
      </c>
      <c r="C137" t="s">
        <v>2</v>
      </c>
      <c r="D137" t="s">
        <v>71</v>
      </c>
      <c r="E137" s="63" t="s">
        <v>420</v>
      </c>
    </row>
    <row r="138" spans="1:5">
      <c r="A138">
        <v>2012</v>
      </c>
      <c r="B138" t="s">
        <v>190</v>
      </c>
      <c r="C138" t="s">
        <v>2</v>
      </c>
      <c r="D138" t="s">
        <v>71</v>
      </c>
      <c r="E138" s="63" t="s">
        <v>421</v>
      </c>
    </row>
    <row r="139" spans="1:5">
      <c r="A139">
        <v>2012</v>
      </c>
      <c r="B139" t="s">
        <v>191</v>
      </c>
      <c r="C139" t="s">
        <v>2</v>
      </c>
      <c r="D139" t="s">
        <v>71</v>
      </c>
      <c r="E139" s="63" t="s">
        <v>422</v>
      </c>
    </row>
    <row r="140" spans="1:5">
      <c r="A140">
        <v>2012</v>
      </c>
      <c r="B140" t="s">
        <v>192</v>
      </c>
      <c r="C140" t="s">
        <v>2</v>
      </c>
      <c r="D140" t="s">
        <v>71</v>
      </c>
      <c r="E140" s="63" t="s">
        <v>366</v>
      </c>
    </row>
    <row r="141" spans="1:5">
      <c r="A141">
        <v>2012</v>
      </c>
      <c r="B141" t="s">
        <v>193</v>
      </c>
      <c r="C141" t="s">
        <v>2</v>
      </c>
      <c r="D141" t="s">
        <v>71</v>
      </c>
      <c r="E141" s="63" t="s">
        <v>423</v>
      </c>
    </row>
    <row r="142" spans="1:5">
      <c r="A142">
        <v>2012</v>
      </c>
      <c r="B142" t="s">
        <v>194</v>
      </c>
      <c r="C142" t="s">
        <v>2</v>
      </c>
      <c r="D142" t="s">
        <v>71</v>
      </c>
      <c r="E142" s="63" t="s">
        <v>424</v>
      </c>
    </row>
    <row r="143" spans="1:5">
      <c r="A143">
        <v>2012</v>
      </c>
      <c r="B143" t="s">
        <v>195</v>
      </c>
      <c r="C143" t="s">
        <v>2</v>
      </c>
      <c r="D143" t="s">
        <v>71</v>
      </c>
      <c r="E143" s="63" t="s">
        <v>425</v>
      </c>
    </row>
    <row r="144" spans="1:5">
      <c r="A144">
        <v>2012</v>
      </c>
      <c r="B144" t="s">
        <v>137</v>
      </c>
      <c r="C144" t="s">
        <v>2</v>
      </c>
      <c r="D144" t="s">
        <v>71</v>
      </c>
      <c r="E144" s="63" t="s">
        <v>426</v>
      </c>
    </row>
    <row r="145" spans="1:5">
      <c r="A145">
        <v>2012</v>
      </c>
      <c r="B145" t="s">
        <v>138</v>
      </c>
      <c r="C145" t="s">
        <v>2</v>
      </c>
      <c r="D145" t="s">
        <v>71</v>
      </c>
      <c r="E145" s="63" t="s">
        <v>427</v>
      </c>
    </row>
    <row r="146" spans="1:5">
      <c r="A146">
        <v>2012</v>
      </c>
      <c r="B146" t="s">
        <v>139</v>
      </c>
      <c r="C146" t="s">
        <v>2</v>
      </c>
      <c r="D146" t="s">
        <v>71</v>
      </c>
      <c r="E146" s="63" t="s">
        <v>428</v>
      </c>
    </row>
    <row r="147" spans="1:5">
      <c r="A147">
        <v>2012</v>
      </c>
      <c r="B147" t="s">
        <v>140</v>
      </c>
      <c r="C147" t="s">
        <v>2</v>
      </c>
      <c r="D147" t="s">
        <v>71</v>
      </c>
      <c r="E147" s="63" t="s">
        <v>429</v>
      </c>
    </row>
    <row r="148" spans="1:5">
      <c r="A148">
        <v>2012</v>
      </c>
      <c r="B148" t="s">
        <v>141</v>
      </c>
      <c r="C148" t="s">
        <v>2</v>
      </c>
      <c r="D148" t="s">
        <v>71</v>
      </c>
      <c r="E148" s="63" t="s">
        <v>314</v>
      </c>
    </row>
    <row r="149" spans="1:5">
      <c r="A149">
        <v>2012</v>
      </c>
      <c r="B149" t="s">
        <v>142</v>
      </c>
      <c r="C149" t="s">
        <v>2</v>
      </c>
      <c r="D149" t="s">
        <v>71</v>
      </c>
      <c r="E149" s="63" t="s">
        <v>430</v>
      </c>
    </row>
    <row r="150" spans="1:5">
      <c r="A150">
        <v>2012</v>
      </c>
      <c r="B150" t="s">
        <v>143</v>
      </c>
      <c r="C150" t="s">
        <v>2</v>
      </c>
      <c r="D150" t="s">
        <v>71</v>
      </c>
      <c r="E150" s="63" t="s">
        <v>431</v>
      </c>
    </row>
    <row r="151" spans="1:5">
      <c r="A151">
        <v>2012</v>
      </c>
      <c r="B151" t="s">
        <v>144</v>
      </c>
      <c r="C151" t="s">
        <v>2</v>
      </c>
      <c r="D151" t="s">
        <v>71</v>
      </c>
      <c r="E151" s="63" t="s">
        <v>406</v>
      </c>
    </row>
    <row r="152" spans="1:5">
      <c r="A152">
        <v>2012</v>
      </c>
      <c r="B152" t="s">
        <v>145</v>
      </c>
      <c r="C152" t="s">
        <v>2</v>
      </c>
      <c r="D152" t="s">
        <v>71</v>
      </c>
      <c r="E152" s="63" t="s">
        <v>432</v>
      </c>
    </row>
    <row r="153" spans="1:5">
      <c r="A153">
        <v>2012</v>
      </c>
      <c r="B153" t="s">
        <v>146</v>
      </c>
      <c r="C153" t="s">
        <v>2</v>
      </c>
      <c r="D153" t="s">
        <v>71</v>
      </c>
      <c r="E153" s="63" t="s">
        <v>433</v>
      </c>
    </row>
    <row r="154" spans="1:5">
      <c r="A154">
        <v>2012</v>
      </c>
      <c r="B154" t="s">
        <v>147</v>
      </c>
      <c r="C154" t="s">
        <v>2</v>
      </c>
      <c r="D154" t="s">
        <v>71</v>
      </c>
      <c r="E154" s="63" t="s">
        <v>434</v>
      </c>
    </row>
    <row r="155" spans="1:5">
      <c r="A155">
        <v>2012</v>
      </c>
      <c r="B155" t="s">
        <v>148</v>
      </c>
      <c r="C155" t="s">
        <v>2</v>
      </c>
      <c r="D155" t="s">
        <v>71</v>
      </c>
      <c r="E155" s="63" t="s">
        <v>435</v>
      </c>
    </row>
    <row r="156" spans="1:5">
      <c r="A156">
        <v>2012</v>
      </c>
      <c r="B156" t="s">
        <v>196</v>
      </c>
      <c r="C156" t="s">
        <v>2</v>
      </c>
      <c r="D156" t="s">
        <v>71</v>
      </c>
      <c r="E156" s="63" t="s">
        <v>436</v>
      </c>
    </row>
    <row r="157" spans="1:5">
      <c r="A157">
        <v>2012</v>
      </c>
      <c r="B157" t="s">
        <v>55</v>
      </c>
      <c r="C157" t="s">
        <v>2</v>
      </c>
      <c r="D157" t="s">
        <v>71</v>
      </c>
      <c r="E157" s="63" t="s">
        <v>437</v>
      </c>
    </row>
    <row r="158" spans="1:5">
      <c r="A158">
        <v>2013</v>
      </c>
      <c r="B158" t="s">
        <v>182</v>
      </c>
      <c r="C158" t="s">
        <v>2</v>
      </c>
      <c r="D158" t="s">
        <v>71</v>
      </c>
      <c r="E158" s="63" t="s">
        <v>438</v>
      </c>
    </row>
    <row r="159" spans="1:5">
      <c r="A159">
        <v>2013</v>
      </c>
      <c r="B159" t="s">
        <v>183</v>
      </c>
      <c r="C159" t="s">
        <v>2</v>
      </c>
      <c r="D159" t="s">
        <v>71</v>
      </c>
      <c r="E159" s="63" t="s">
        <v>439</v>
      </c>
    </row>
    <row r="160" spans="1:5">
      <c r="A160">
        <v>2013</v>
      </c>
      <c r="B160" t="s">
        <v>184</v>
      </c>
      <c r="C160" t="s">
        <v>2</v>
      </c>
      <c r="D160" t="s">
        <v>71</v>
      </c>
      <c r="E160" s="63" t="s">
        <v>297</v>
      </c>
    </row>
    <row r="161" spans="1:5">
      <c r="A161">
        <v>2013</v>
      </c>
      <c r="B161" t="s">
        <v>94</v>
      </c>
      <c r="C161" t="s">
        <v>2</v>
      </c>
      <c r="D161" t="s">
        <v>71</v>
      </c>
      <c r="E161" s="63" t="s">
        <v>440</v>
      </c>
    </row>
    <row r="162" spans="1:5">
      <c r="A162">
        <v>2013</v>
      </c>
      <c r="B162" t="s">
        <v>100</v>
      </c>
      <c r="C162" t="s">
        <v>2</v>
      </c>
      <c r="D162" t="s">
        <v>71</v>
      </c>
      <c r="E162" s="63" t="s">
        <v>441</v>
      </c>
    </row>
    <row r="163" spans="1:5">
      <c r="A163">
        <v>2013</v>
      </c>
      <c r="B163" t="s">
        <v>101</v>
      </c>
      <c r="C163" t="s">
        <v>2</v>
      </c>
      <c r="D163" t="s">
        <v>71</v>
      </c>
      <c r="E163" s="63" t="s">
        <v>442</v>
      </c>
    </row>
    <row r="164" spans="1:5">
      <c r="A164">
        <v>2013</v>
      </c>
      <c r="B164" t="s">
        <v>102</v>
      </c>
      <c r="C164" t="s">
        <v>2</v>
      </c>
      <c r="D164" t="s">
        <v>71</v>
      </c>
      <c r="E164" s="63" t="s">
        <v>443</v>
      </c>
    </row>
    <row r="165" spans="1:5">
      <c r="A165">
        <v>2013</v>
      </c>
      <c r="B165" t="s">
        <v>104</v>
      </c>
      <c r="C165" t="s">
        <v>2</v>
      </c>
      <c r="D165" t="s">
        <v>71</v>
      </c>
      <c r="E165" s="63" t="s">
        <v>376</v>
      </c>
    </row>
    <row r="166" spans="1:5">
      <c r="A166">
        <v>2013</v>
      </c>
      <c r="B166" t="s">
        <v>105</v>
      </c>
      <c r="C166" t="s">
        <v>2</v>
      </c>
      <c r="D166" t="s">
        <v>71</v>
      </c>
      <c r="E166" s="63" t="s">
        <v>444</v>
      </c>
    </row>
    <row r="167" spans="1:5">
      <c r="A167">
        <v>2013</v>
      </c>
      <c r="B167" t="s">
        <v>185</v>
      </c>
      <c r="C167" t="s">
        <v>2</v>
      </c>
      <c r="D167" t="s">
        <v>71</v>
      </c>
      <c r="E167" s="63" t="s">
        <v>445</v>
      </c>
    </row>
    <row r="168" spans="1:5">
      <c r="A168">
        <v>2013</v>
      </c>
      <c r="B168" t="s">
        <v>58</v>
      </c>
      <c r="C168" t="s">
        <v>2</v>
      </c>
      <c r="D168" t="s">
        <v>71</v>
      </c>
      <c r="E168" s="63" t="s">
        <v>446</v>
      </c>
    </row>
    <row r="169" spans="1:5">
      <c r="A169">
        <v>2013</v>
      </c>
      <c r="B169" t="s">
        <v>186</v>
      </c>
      <c r="C169" t="s">
        <v>2</v>
      </c>
      <c r="D169" t="s">
        <v>71</v>
      </c>
      <c r="E169" s="63" t="s">
        <v>447</v>
      </c>
    </row>
    <row r="170" spans="1:5">
      <c r="A170">
        <v>2013</v>
      </c>
      <c r="B170" t="s">
        <v>187</v>
      </c>
      <c r="C170" t="s">
        <v>2</v>
      </c>
      <c r="D170" t="s">
        <v>71</v>
      </c>
      <c r="E170" s="63" t="s">
        <v>448</v>
      </c>
    </row>
    <row r="171" spans="1:5">
      <c r="A171">
        <v>2013</v>
      </c>
      <c r="B171" t="s">
        <v>188</v>
      </c>
      <c r="C171" t="s">
        <v>2</v>
      </c>
      <c r="D171" t="s">
        <v>71</v>
      </c>
      <c r="E171" s="63" t="s">
        <v>449</v>
      </c>
    </row>
    <row r="172" spans="1:5">
      <c r="A172">
        <v>2013</v>
      </c>
      <c r="B172" t="s">
        <v>112</v>
      </c>
      <c r="C172" t="s">
        <v>2</v>
      </c>
      <c r="D172" t="s">
        <v>71</v>
      </c>
      <c r="E172" s="63" t="s">
        <v>450</v>
      </c>
    </row>
    <row r="173" spans="1:5">
      <c r="A173">
        <v>2013</v>
      </c>
      <c r="B173" t="s">
        <v>113</v>
      </c>
      <c r="C173" t="s">
        <v>2</v>
      </c>
      <c r="D173" t="s">
        <v>71</v>
      </c>
      <c r="E173" s="63" t="s">
        <v>451</v>
      </c>
    </row>
    <row r="174" spans="1:5">
      <c r="A174">
        <v>2013</v>
      </c>
      <c r="B174" t="s">
        <v>114</v>
      </c>
      <c r="C174" t="s">
        <v>2</v>
      </c>
      <c r="D174" t="s">
        <v>71</v>
      </c>
      <c r="E174" s="63" t="s">
        <v>452</v>
      </c>
    </row>
    <row r="175" spans="1:5">
      <c r="A175">
        <v>2013</v>
      </c>
      <c r="B175" t="s">
        <v>118</v>
      </c>
      <c r="C175" t="s">
        <v>2</v>
      </c>
      <c r="D175" t="s">
        <v>71</v>
      </c>
      <c r="E175" s="63" t="s">
        <v>453</v>
      </c>
    </row>
    <row r="176" spans="1:5">
      <c r="A176">
        <v>2013</v>
      </c>
      <c r="B176" t="s">
        <v>119</v>
      </c>
      <c r="C176" t="s">
        <v>2</v>
      </c>
      <c r="D176" t="s">
        <v>71</v>
      </c>
      <c r="E176" s="63" t="s">
        <v>454</v>
      </c>
    </row>
    <row r="177" spans="1:5">
      <c r="A177">
        <v>2013</v>
      </c>
      <c r="B177" t="s">
        <v>120</v>
      </c>
      <c r="C177" t="s">
        <v>2</v>
      </c>
      <c r="D177" t="s">
        <v>71</v>
      </c>
      <c r="E177" s="63" t="s">
        <v>455</v>
      </c>
    </row>
    <row r="178" spans="1:5">
      <c r="A178">
        <v>2013</v>
      </c>
      <c r="B178" t="s">
        <v>189</v>
      </c>
      <c r="C178" t="s">
        <v>2</v>
      </c>
      <c r="D178" t="s">
        <v>71</v>
      </c>
      <c r="E178" s="63" t="s">
        <v>456</v>
      </c>
    </row>
    <row r="179" spans="1:5">
      <c r="A179">
        <v>2013</v>
      </c>
      <c r="B179" t="s">
        <v>121</v>
      </c>
      <c r="C179" t="s">
        <v>2</v>
      </c>
      <c r="D179" t="s">
        <v>71</v>
      </c>
      <c r="E179" s="63" t="s">
        <v>457</v>
      </c>
    </row>
    <row r="180" spans="1:5">
      <c r="A180">
        <v>2013</v>
      </c>
      <c r="B180" t="s">
        <v>122</v>
      </c>
      <c r="C180" t="s">
        <v>2</v>
      </c>
      <c r="D180" t="s">
        <v>71</v>
      </c>
      <c r="E180" s="63" t="s">
        <v>458</v>
      </c>
    </row>
    <row r="181" spans="1:5">
      <c r="A181">
        <v>2013</v>
      </c>
      <c r="B181" t="s">
        <v>123</v>
      </c>
      <c r="C181" t="s">
        <v>2</v>
      </c>
      <c r="D181" t="s">
        <v>71</v>
      </c>
      <c r="E181" s="63" t="s">
        <v>459</v>
      </c>
    </row>
    <row r="182" spans="1:5">
      <c r="A182">
        <v>2013</v>
      </c>
      <c r="B182" t="s">
        <v>124</v>
      </c>
      <c r="C182" t="s">
        <v>2</v>
      </c>
      <c r="D182" t="s">
        <v>71</v>
      </c>
      <c r="E182" s="63" t="s">
        <v>460</v>
      </c>
    </row>
    <row r="183" spans="1:5">
      <c r="A183">
        <v>2013</v>
      </c>
      <c r="B183" t="s">
        <v>125</v>
      </c>
      <c r="C183" t="s">
        <v>2</v>
      </c>
      <c r="D183" t="s">
        <v>71</v>
      </c>
      <c r="E183" s="63" t="s">
        <v>461</v>
      </c>
    </row>
    <row r="184" spans="1:5">
      <c r="A184">
        <v>2013</v>
      </c>
      <c r="B184" t="s">
        <v>126</v>
      </c>
      <c r="C184" t="s">
        <v>2</v>
      </c>
      <c r="D184" t="s">
        <v>71</v>
      </c>
      <c r="E184" s="63" t="s">
        <v>462</v>
      </c>
    </row>
    <row r="185" spans="1:5">
      <c r="A185">
        <v>2013</v>
      </c>
      <c r="B185" t="s">
        <v>127</v>
      </c>
      <c r="C185" t="s">
        <v>2</v>
      </c>
      <c r="D185" t="s">
        <v>71</v>
      </c>
      <c r="E185" s="63" t="s">
        <v>463</v>
      </c>
    </row>
    <row r="186" spans="1:5">
      <c r="A186">
        <v>2013</v>
      </c>
      <c r="B186" t="s">
        <v>128</v>
      </c>
      <c r="C186" t="s">
        <v>2</v>
      </c>
      <c r="D186" t="s">
        <v>71</v>
      </c>
      <c r="E186" s="63" t="s">
        <v>464</v>
      </c>
    </row>
    <row r="187" spans="1:5">
      <c r="A187">
        <v>2013</v>
      </c>
      <c r="B187" t="s">
        <v>129</v>
      </c>
      <c r="C187" t="s">
        <v>2</v>
      </c>
      <c r="D187" t="s">
        <v>71</v>
      </c>
      <c r="E187" s="63" t="s">
        <v>465</v>
      </c>
    </row>
    <row r="188" spans="1:5">
      <c r="A188">
        <v>2013</v>
      </c>
      <c r="B188" t="s">
        <v>130</v>
      </c>
      <c r="C188" t="s">
        <v>2</v>
      </c>
      <c r="D188" t="s">
        <v>71</v>
      </c>
      <c r="E188" s="63" t="s">
        <v>466</v>
      </c>
    </row>
    <row r="189" spans="1:5">
      <c r="A189">
        <v>2013</v>
      </c>
      <c r="B189" t="s">
        <v>131</v>
      </c>
      <c r="C189" t="s">
        <v>2</v>
      </c>
      <c r="D189" t="s">
        <v>71</v>
      </c>
      <c r="E189" s="63" t="s">
        <v>467</v>
      </c>
    </row>
    <row r="190" spans="1:5">
      <c r="A190">
        <v>2013</v>
      </c>
      <c r="B190" t="s">
        <v>190</v>
      </c>
      <c r="C190" t="s">
        <v>2</v>
      </c>
      <c r="D190" t="s">
        <v>71</v>
      </c>
      <c r="E190" s="63" t="s">
        <v>468</v>
      </c>
    </row>
    <row r="191" spans="1:5">
      <c r="A191">
        <v>2013</v>
      </c>
      <c r="B191" t="s">
        <v>191</v>
      </c>
      <c r="C191" t="s">
        <v>2</v>
      </c>
      <c r="D191" t="s">
        <v>71</v>
      </c>
      <c r="E191" s="63" t="s">
        <v>469</v>
      </c>
    </row>
    <row r="192" spans="1:5">
      <c r="A192">
        <v>2013</v>
      </c>
      <c r="B192" t="s">
        <v>192</v>
      </c>
      <c r="C192" t="s">
        <v>2</v>
      </c>
      <c r="D192" t="s">
        <v>71</v>
      </c>
      <c r="E192" s="63" t="s">
        <v>470</v>
      </c>
    </row>
    <row r="193" spans="1:5">
      <c r="A193">
        <v>2013</v>
      </c>
      <c r="B193" t="s">
        <v>193</v>
      </c>
      <c r="C193" t="s">
        <v>2</v>
      </c>
      <c r="D193" t="s">
        <v>71</v>
      </c>
      <c r="E193" s="63" t="s">
        <v>297</v>
      </c>
    </row>
    <row r="194" spans="1:5">
      <c r="A194">
        <v>2013</v>
      </c>
      <c r="B194" t="s">
        <v>194</v>
      </c>
      <c r="C194" t="s">
        <v>2</v>
      </c>
      <c r="D194" t="s">
        <v>71</v>
      </c>
      <c r="E194" s="63" t="s">
        <v>471</v>
      </c>
    </row>
    <row r="195" spans="1:5">
      <c r="A195">
        <v>2013</v>
      </c>
      <c r="B195" t="s">
        <v>195</v>
      </c>
      <c r="C195" t="s">
        <v>2</v>
      </c>
      <c r="D195" t="s">
        <v>71</v>
      </c>
      <c r="E195" s="63" t="s">
        <v>472</v>
      </c>
    </row>
    <row r="196" spans="1:5">
      <c r="A196">
        <v>2013</v>
      </c>
      <c r="B196" t="s">
        <v>137</v>
      </c>
      <c r="C196" t="s">
        <v>2</v>
      </c>
      <c r="D196" t="s">
        <v>71</v>
      </c>
      <c r="E196" s="63" t="s">
        <v>473</v>
      </c>
    </row>
    <row r="197" spans="1:5">
      <c r="A197">
        <v>2013</v>
      </c>
      <c r="B197" t="s">
        <v>138</v>
      </c>
      <c r="C197" t="s">
        <v>2</v>
      </c>
      <c r="D197" t="s">
        <v>71</v>
      </c>
      <c r="E197" s="63" t="s">
        <v>474</v>
      </c>
    </row>
    <row r="198" spans="1:5">
      <c r="A198">
        <v>2013</v>
      </c>
      <c r="B198" t="s">
        <v>139</v>
      </c>
      <c r="C198" t="s">
        <v>2</v>
      </c>
      <c r="D198" t="s">
        <v>71</v>
      </c>
      <c r="E198" s="63" t="s">
        <v>475</v>
      </c>
    </row>
    <row r="199" spans="1:5">
      <c r="A199">
        <v>2013</v>
      </c>
      <c r="B199" t="s">
        <v>140</v>
      </c>
      <c r="C199" t="s">
        <v>2</v>
      </c>
      <c r="D199" t="s">
        <v>71</v>
      </c>
      <c r="E199" s="63" t="s">
        <v>476</v>
      </c>
    </row>
    <row r="200" spans="1:5">
      <c r="A200">
        <v>2013</v>
      </c>
      <c r="B200" t="s">
        <v>141</v>
      </c>
      <c r="C200" t="s">
        <v>2</v>
      </c>
      <c r="D200" t="s">
        <v>71</v>
      </c>
      <c r="E200" s="63" t="s">
        <v>477</v>
      </c>
    </row>
    <row r="201" spans="1:5">
      <c r="A201">
        <v>2013</v>
      </c>
      <c r="B201" t="s">
        <v>142</v>
      </c>
      <c r="C201" t="s">
        <v>2</v>
      </c>
      <c r="D201" t="s">
        <v>71</v>
      </c>
      <c r="E201" s="63" t="s">
        <v>478</v>
      </c>
    </row>
    <row r="202" spans="1:5">
      <c r="A202">
        <v>2013</v>
      </c>
      <c r="B202" t="s">
        <v>143</v>
      </c>
      <c r="C202" t="s">
        <v>2</v>
      </c>
      <c r="D202" t="s">
        <v>71</v>
      </c>
      <c r="E202" s="63" t="s">
        <v>479</v>
      </c>
    </row>
    <row r="203" spans="1:5">
      <c r="A203">
        <v>2013</v>
      </c>
      <c r="B203" t="s">
        <v>144</v>
      </c>
      <c r="C203" t="s">
        <v>2</v>
      </c>
      <c r="D203" t="s">
        <v>71</v>
      </c>
      <c r="E203" s="63" t="s">
        <v>480</v>
      </c>
    </row>
    <row r="204" spans="1:5">
      <c r="A204">
        <v>2013</v>
      </c>
      <c r="B204" t="s">
        <v>145</v>
      </c>
      <c r="C204" t="s">
        <v>2</v>
      </c>
      <c r="D204" t="s">
        <v>71</v>
      </c>
      <c r="E204" s="63" t="s">
        <v>481</v>
      </c>
    </row>
    <row r="205" spans="1:5">
      <c r="A205">
        <v>2013</v>
      </c>
      <c r="B205" t="s">
        <v>146</v>
      </c>
      <c r="C205" t="s">
        <v>2</v>
      </c>
      <c r="D205" t="s">
        <v>71</v>
      </c>
      <c r="E205" s="63" t="s">
        <v>482</v>
      </c>
    </row>
    <row r="206" spans="1:5">
      <c r="A206">
        <v>2013</v>
      </c>
      <c r="B206" t="s">
        <v>147</v>
      </c>
      <c r="C206" t="s">
        <v>2</v>
      </c>
      <c r="D206" t="s">
        <v>71</v>
      </c>
      <c r="E206" s="63" t="s">
        <v>483</v>
      </c>
    </row>
    <row r="207" spans="1:5">
      <c r="A207">
        <v>2013</v>
      </c>
      <c r="B207" t="s">
        <v>148</v>
      </c>
      <c r="C207" t="s">
        <v>2</v>
      </c>
      <c r="D207" t="s">
        <v>71</v>
      </c>
      <c r="E207" s="63" t="s">
        <v>484</v>
      </c>
    </row>
    <row r="208" spans="1:5">
      <c r="A208">
        <v>2013</v>
      </c>
      <c r="B208" t="s">
        <v>196</v>
      </c>
      <c r="C208" t="s">
        <v>2</v>
      </c>
      <c r="D208" t="s">
        <v>71</v>
      </c>
      <c r="E208" s="63" t="s">
        <v>485</v>
      </c>
    </row>
    <row r="209" spans="1:5">
      <c r="A209">
        <v>2013</v>
      </c>
      <c r="B209" t="s">
        <v>55</v>
      </c>
      <c r="C209" t="s">
        <v>2</v>
      </c>
      <c r="D209" t="s">
        <v>71</v>
      </c>
      <c r="E209" s="63" t="s">
        <v>486</v>
      </c>
    </row>
    <row r="210" spans="1:5">
      <c r="A210">
        <v>2014</v>
      </c>
      <c r="B210" t="s">
        <v>182</v>
      </c>
      <c r="C210" t="s">
        <v>2</v>
      </c>
      <c r="D210" t="s">
        <v>71</v>
      </c>
      <c r="E210" s="63" t="s">
        <v>487</v>
      </c>
    </row>
    <row r="211" spans="1:5">
      <c r="A211">
        <v>2014</v>
      </c>
      <c r="B211" t="s">
        <v>183</v>
      </c>
      <c r="C211" t="s">
        <v>2</v>
      </c>
      <c r="D211" t="s">
        <v>71</v>
      </c>
      <c r="E211" s="63" t="s">
        <v>488</v>
      </c>
    </row>
    <row r="212" spans="1:5">
      <c r="A212">
        <v>2014</v>
      </c>
      <c r="B212" t="s">
        <v>184</v>
      </c>
      <c r="C212" t="s">
        <v>2</v>
      </c>
      <c r="D212" t="s">
        <v>71</v>
      </c>
      <c r="E212" s="63" t="s">
        <v>489</v>
      </c>
    </row>
    <row r="213" spans="1:5">
      <c r="A213">
        <v>2014</v>
      </c>
      <c r="B213" t="s">
        <v>94</v>
      </c>
      <c r="C213" t="s">
        <v>2</v>
      </c>
      <c r="D213" t="s">
        <v>71</v>
      </c>
      <c r="E213" s="63" t="s">
        <v>490</v>
      </c>
    </row>
    <row r="214" spans="1:5">
      <c r="A214">
        <v>2014</v>
      </c>
      <c r="B214" t="s">
        <v>100</v>
      </c>
      <c r="C214" t="s">
        <v>2</v>
      </c>
      <c r="D214" t="s">
        <v>71</v>
      </c>
      <c r="E214" s="63" t="s">
        <v>491</v>
      </c>
    </row>
    <row r="215" spans="1:5">
      <c r="A215">
        <v>2014</v>
      </c>
      <c r="B215" t="s">
        <v>101</v>
      </c>
      <c r="C215" t="s">
        <v>2</v>
      </c>
      <c r="D215" t="s">
        <v>71</v>
      </c>
      <c r="E215" s="63" t="s">
        <v>492</v>
      </c>
    </row>
    <row r="216" spans="1:5">
      <c r="A216">
        <v>2014</v>
      </c>
      <c r="B216" t="s">
        <v>102</v>
      </c>
      <c r="C216" t="s">
        <v>2</v>
      </c>
      <c r="D216" t="s">
        <v>71</v>
      </c>
      <c r="E216" s="63" t="s">
        <v>493</v>
      </c>
    </row>
    <row r="217" spans="1:5">
      <c r="A217">
        <v>2014</v>
      </c>
      <c r="B217" t="s">
        <v>104</v>
      </c>
      <c r="C217" t="s">
        <v>2</v>
      </c>
      <c r="D217" t="s">
        <v>71</v>
      </c>
      <c r="E217" s="63" t="s">
        <v>494</v>
      </c>
    </row>
    <row r="218" spans="1:5">
      <c r="A218">
        <v>2014</v>
      </c>
      <c r="B218" t="s">
        <v>105</v>
      </c>
      <c r="C218" t="s">
        <v>2</v>
      </c>
      <c r="D218" t="s">
        <v>71</v>
      </c>
      <c r="E218" s="63" t="s">
        <v>495</v>
      </c>
    </row>
    <row r="219" spans="1:5">
      <c r="A219">
        <v>2014</v>
      </c>
      <c r="B219" t="s">
        <v>185</v>
      </c>
      <c r="C219" t="s">
        <v>2</v>
      </c>
      <c r="D219" t="s">
        <v>71</v>
      </c>
      <c r="E219" s="63" t="s">
        <v>496</v>
      </c>
    </row>
    <row r="220" spans="1:5">
      <c r="A220">
        <v>2014</v>
      </c>
      <c r="B220" t="s">
        <v>58</v>
      </c>
      <c r="C220" t="s">
        <v>2</v>
      </c>
      <c r="D220" t="s">
        <v>71</v>
      </c>
      <c r="E220" s="63" t="s">
        <v>497</v>
      </c>
    </row>
    <row r="221" spans="1:5">
      <c r="A221">
        <v>2014</v>
      </c>
      <c r="B221" t="s">
        <v>186</v>
      </c>
      <c r="C221" t="s">
        <v>2</v>
      </c>
      <c r="D221" t="s">
        <v>71</v>
      </c>
      <c r="E221" s="63" t="s">
        <v>498</v>
      </c>
    </row>
    <row r="222" spans="1:5">
      <c r="A222">
        <v>2014</v>
      </c>
      <c r="B222" t="s">
        <v>187</v>
      </c>
      <c r="C222" t="s">
        <v>2</v>
      </c>
      <c r="D222" t="s">
        <v>71</v>
      </c>
      <c r="E222" s="63" t="s">
        <v>499</v>
      </c>
    </row>
    <row r="223" spans="1:5">
      <c r="A223">
        <v>2014</v>
      </c>
      <c r="B223" t="s">
        <v>188</v>
      </c>
      <c r="C223" t="s">
        <v>2</v>
      </c>
      <c r="D223" t="s">
        <v>71</v>
      </c>
      <c r="E223" s="63" t="s">
        <v>500</v>
      </c>
    </row>
    <row r="224" spans="1:5">
      <c r="A224">
        <v>2014</v>
      </c>
      <c r="B224" t="s">
        <v>112</v>
      </c>
      <c r="C224" t="s">
        <v>2</v>
      </c>
      <c r="D224" t="s">
        <v>71</v>
      </c>
      <c r="E224" s="63" t="s">
        <v>501</v>
      </c>
    </row>
    <row r="225" spans="1:5">
      <c r="A225">
        <v>2014</v>
      </c>
      <c r="B225" t="s">
        <v>113</v>
      </c>
      <c r="C225" t="s">
        <v>2</v>
      </c>
      <c r="D225" t="s">
        <v>71</v>
      </c>
      <c r="E225" s="63" t="s">
        <v>502</v>
      </c>
    </row>
    <row r="226" spans="1:5">
      <c r="A226">
        <v>2014</v>
      </c>
      <c r="B226" t="s">
        <v>114</v>
      </c>
      <c r="C226" t="s">
        <v>2</v>
      </c>
      <c r="D226" t="s">
        <v>71</v>
      </c>
      <c r="E226" s="63" t="s">
        <v>503</v>
      </c>
    </row>
    <row r="227" spans="1:5">
      <c r="A227">
        <v>2014</v>
      </c>
      <c r="B227" t="s">
        <v>118</v>
      </c>
      <c r="C227" t="s">
        <v>2</v>
      </c>
      <c r="D227" t="s">
        <v>71</v>
      </c>
      <c r="E227" s="63" t="s">
        <v>504</v>
      </c>
    </row>
    <row r="228" spans="1:5">
      <c r="A228">
        <v>2014</v>
      </c>
      <c r="B228" t="s">
        <v>119</v>
      </c>
      <c r="C228" t="s">
        <v>2</v>
      </c>
      <c r="D228" t="s">
        <v>71</v>
      </c>
      <c r="E228" s="63" t="s">
        <v>489</v>
      </c>
    </row>
    <row r="229" spans="1:5">
      <c r="A229">
        <v>2014</v>
      </c>
      <c r="B229" t="s">
        <v>120</v>
      </c>
      <c r="C229" t="s">
        <v>2</v>
      </c>
      <c r="D229" t="s">
        <v>71</v>
      </c>
      <c r="E229" s="63" t="s">
        <v>505</v>
      </c>
    </row>
    <row r="230" spans="1:5">
      <c r="A230">
        <v>2014</v>
      </c>
      <c r="B230" t="s">
        <v>189</v>
      </c>
      <c r="C230" t="s">
        <v>2</v>
      </c>
      <c r="D230" t="s">
        <v>71</v>
      </c>
      <c r="E230" s="63" t="s">
        <v>506</v>
      </c>
    </row>
    <row r="231" spans="1:5">
      <c r="A231">
        <v>2014</v>
      </c>
      <c r="B231" t="s">
        <v>121</v>
      </c>
      <c r="C231" t="s">
        <v>2</v>
      </c>
      <c r="D231" t="s">
        <v>71</v>
      </c>
      <c r="E231" s="63" t="s">
        <v>507</v>
      </c>
    </row>
    <row r="232" spans="1:5">
      <c r="A232">
        <v>2014</v>
      </c>
      <c r="B232" t="s">
        <v>122</v>
      </c>
      <c r="C232" t="s">
        <v>2</v>
      </c>
      <c r="D232" t="s">
        <v>71</v>
      </c>
      <c r="E232" s="63" t="s">
        <v>508</v>
      </c>
    </row>
    <row r="233" spans="1:5">
      <c r="A233">
        <v>2014</v>
      </c>
      <c r="B233" t="s">
        <v>123</v>
      </c>
      <c r="C233" t="s">
        <v>2</v>
      </c>
      <c r="D233" t="s">
        <v>71</v>
      </c>
      <c r="E233" s="63" t="s">
        <v>509</v>
      </c>
    </row>
    <row r="234" spans="1:5">
      <c r="A234">
        <v>2014</v>
      </c>
      <c r="B234" t="s">
        <v>124</v>
      </c>
      <c r="C234" t="s">
        <v>2</v>
      </c>
      <c r="D234" t="s">
        <v>71</v>
      </c>
      <c r="E234" s="63" t="s">
        <v>379</v>
      </c>
    </row>
    <row r="235" spans="1:5">
      <c r="A235">
        <v>2014</v>
      </c>
      <c r="B235" t="s">
        <v>125</v>
      </c>
      <c r="C235" t="s">
        <v>2</v>
      </c>
      <c r="D235" t="s">
        <v>71</v>
      </c>
      <c r="E235" s="63" t="s">
        <v>510</v>
      </c>
    </row>
    <row r="236" spans="1:5">
      <c r="A236">
        <v>2014</v>
      </c>
      <c r="B236" t="s">
        <v>126</v>
      </c>
      <c r="C236" t="s">
        <v>2</v>
      </c>
      <c r="D236" t="s">
        <v>71</v>
      </c>
      <c r="E236" s="63" t="s">
        <v>491</v>
      </c>
    </row>
    <row r="237" spans="1:5">
      <c r="A237">
        <v>2014</v>
      </c>
      <c r="B237" t="s">
        <v>127</v>
      </c>
      <c r="C237" t="s">
        <v>2</v>
      </c>
      <c r="D237" t="s">
        <v>71</v>
      </c>
      <c r="E237" s="63" t="s">
        <v>511</v>
      </c>
    </row>
    <row r="238" spans="1:5">
      <c r="A238">
        <v>2014</v>
      </c>
      <c r="B238" t="s">
        <v>128</v>
      </c>
      <c r="C238" t="s">
        <v>2</v>
      </c>
      <c r="D238" t="s">
        <v>71</v>
      </c>
      <c r="E238" s="63" t="s">
        <v>512</v>
      </c>
    </row>
    <row r="239" spans="1:5">
      <c r="A239">
        <v>2014</v>
      </c>
      <c r="B239" t="s">
        <v>129</v>
      </c>
      <c r="C239" t="s">
        <v>2</v>
      </c>
      <c r="D239" t="s">
        <v>71</v>
      </c>
      <c r="E239" s="63" t="s">
        <v>513</v>
      </c>
    </row>
    <row r="240" spans="1:5">
      <c r="A240">
        <v>2014</v>
      </c>
      <c r="B240" t="s">
        <v>130</v>
      </c>
      <c r="C240" t="s">
        <v>2</v>
      </c>
      <c r="D240" t="s">
        <v>71</v>
      </c>
      <c r="E240" s="63" t="s">
        <v>514</v>
      </c>
    </row>
    <row r="241" spans="1:5">
      <c r="A241">
        <v>2014</v>
      </c>
      <c r="B241" t="s">
        <v>131</v>
      </c>
      <c r="C241" t="s">
        <v>2</v>
      </c>
      <c r="D241" t="s">
        <v>71</v>
      </c>
      <c r="E241" s="63" t="s">
        <v>515</v>
      </c>
    </row>
    <row r="242" spans="1:5">
      <c r="A242">
        <v>2014</v>
      </c>
      <c r="B242" t="s">
        <v>190</v>
      </c>
      <c r="C242" t="s">
        <v>2</v>
      </c>
      <c r="D242" t="s">
        <v>71</v>
      </c>
      <c r="E242" s="63" t="s">
        <v>516</v>
      </c>
    </row>
    <row r="243" spans="1:5">
      <c r="A243">
        <v>2014</v>
      </c>
      <c r="B243" t="s">
        <v>191</v>
      </c>
      <c r="C243" t="s">
        <v>2</v>
      </c>
      <c r="D243" t="s">
        <v>71</v>
      </c>
      <c r="E243" s="63" t="s">
        <v>517</v>
      </c>
    </row>
    <row r="244" spans="1:5">
      <c r="A244">
        <v>2014</v>
      </c>
      <c r="B244" t="s">
        <v>192</v>
      </c>
      <c r="C244" t="s">
        <v>2</v>
      </c>
      <c r="D244" t="s">
        <v>71</v>
      </c>
      <c r="E244" s="63" t="s">
        <v>342</v>
      </c>
    </row>
    <row r="245" spans="1:5">
      <c r="A245">
        <v>2014</v>
      </c>
      <c r="B245" t="s">
        <v>193</v>
      </c>
      <c r="C245" t="s">
        <v>2</v>
      </c>
      <c r="D245" t="s">
        <v>71</v>
      </c>
      <c r="E245" s="63" t="s">
        <v>518</v>
      </c>
    </row>
    <row r="246" spans="1:5">
      <c r="A246">
        <v>2014</v>
      </c>
      <c r="B246" t="s">
        <v>194</v>
      </c>
      <c r="C246" t="s">
        <v>2</v>
      </c>
      <c r="D246" t="s">
        <v>71</v>
      </c>
      <c r="E246" s="63" t="s">
        <v>517</v>
      </c>
    </row>
    <row r="247" spans="1:5">
      <c r="A247">
        <v>2014</v>
      </c>
      <c r="B247" t="s">
        <v>195</v>
      </c>
      <c r="C247" t="s">
        <v>2</v>
      </c>
      <c r="D247" t="s">
        <v>71</v>
      </c>
      <c r="E247" s="63" t="s">
        <v>519</v>
      </c>
    </row>
    <row r="248" spans="1:5">
      <c r="A248">
        <v>2014</v>
      </c>
      <c r="B248" t="s">
        <v>137</v>
      </c>
      <c r="C248" t="s">
        <v>2</v>
      </c>
      <c r="D248" t="s">
        <v>71</v>
      </c>
      <c r="E248" s="63" t="s">
        <v>520</v>
      </c>
    </row>
    <row r="249" spans="1:5">
      <c r="A249">
        <v>2014</v>
      </c>
      <c r="B249" t="s">
        <v>138</v>
      </c>
      <c r="C249" t="s">
        <v>2</v>
      </c>
      <c r="D249" t="s">
        <v>71</v>
      </c>
      <c r="E249" s="63" t="s">
        <v>521</v>
      </c>
    </row>
    <row r="250" spans="1:5">
      <c r="A250">
        <v>2014</v>
      </c>
      <c r="B250" t="s">
        <v>139</v>
      </c>
      <c r="C250" t="s">
        <v>2</v>
      </c>
      <c r="D250" t="s">
        <v>71</v>
      </c>
      <c r="E250" s="63" t="s">
        <v>522</v>
      </c>
    </row>
    <row r="251" spans="1:5">
      <c r="A251">
        <v>2014</v>
      </c>
      <c r="B251" t="s">
        <v>140</v>
      </c>
      <c r="C251" t="s">
        <v>2</v>
      </c>
      <c r="D251" t="s">
        <v>71</v>
      </c>
      <c r="E251" s="63" t="s">
        <v>523</v>
      </c>
    </row>
    <row r="252" spans="1:5">
      <c r="A252">
        <v>2014</v>
      </c>
      <c r="B252" t="s">
        <v>141</v>
      </c>
      <c r="C252" t="s">
        <v>2</v>
      </c>
      <c r="D252" t="s">
        <v>71</v>
      </c>
      <c r="E252" s="63" t="s">
        <v>524</v>
      </c>
    </row>
    <row r="253" spans="1:5">
      <c r="A253">
        <v>2014</v>
      </c>
      <c r="B253" t="s">
        <v>142</v>
      </c>
      <c r="C253" t="s">
        <v>2</v>
      </c>
      <c r="D253" t="s">
        <v>71</v>
      </c>
      <c r="E253" s="63" t="s">
        <v>525</v>
      </c>
    </row>
    <row r="254" spans="1:5">
      <c r="A254">
        <v>2014</v>
      </c>
      <c r="B254" t="s">
        <v>143</v>
      </c>
      <c r="C254" t="s">
        <v>2</v>
      </c>
      <c r="D254" t="s">
        <v>71</v>
      </c>
      <c r="E254" s="63" t="s">
        <v>526</v>
      </c>
    </row>
    <row r="255" spans="1:5">
      <c r="A255">
        <v>2014</v>
      </c>
      <c r="B255" t="s">
        <v>144</v>
      </c>
      <c r="C255" t="s">
        <v>2</v>
      </c>
      <c r="D255" t="s">
        <v>71</v>
      </c>
      <c r="E255" s="63" t="s">
        <v>527</v>
      </c>
    </row>
    <row r="256" spans="1:5">
      <c r="A256">
        <v>2014</v>
      </c>
      <c r="B256" t="s">
        <v>145</v>
      </c>
      <c r="C256" t="s">
        <v>2</v>
      </c>
      <c r="D256" t="s">
        <v>71</v>
      </c>
      <c r="E256" s="63" t="s">
        <v>528</v>
      </c>
    </row>
    <row r="257" spans="1:5">
      <c r="A257">
        <v>2014</v>
      </c>
      <c r="B257" t="s">
        <v>146</v>
      </c>
      <c r="C257" t="s">
        <v>2</v>
      </c>
      <c r="D257" t="s">
        <v>71</v>
      </c>
      <c r="E257" s="63" t="s">
        <v>529</v>
      </c>
    </row>
    <row r="258" spans="1:5">
      <c r="A258">
        <v>2014</v>
      </c>
      <c r="B258" t="s">
        <v>147</v>
      </c>
      <c r="C258" t="s">
        <v>2</v>
      </c>
      <c r="D258" t="s">
        <v>71</v>
      </c>
      <c r="E258" s="63" t="s">
        <v>530</v>
      </c>
    </row>
    <row r="259" spans="1:5">
      <c r="A259">
        <v>2014</v>
      </c>
      <c r="B259" t="s">
        <v>148</v>
      </c>
      <c r="C259" t="s">
        <v>2</v>
      </c>
      <c r="D259" t="s">
        <v>71</v>
      </c>
      <c r="E259" s="63" t="s">
        <v>531</v>
      </c>
    </row>
    <row r="260" spans="1:5">
      <c r="A260">
        <v>2014</v>
      </c>
      <c r="B260" t="s">
        <v>196</v>
      </c>
      <c r="C260" t="s">
        <v>2</v>
      </c>
      <c r="D260" t="s">
        <v>71</v>
      </c>
      <c r="E260" s="63" t="s">
        <v>532</v>
      </c>
    </row>
    <row r="261" spans="1:5">
      <c r="A261">
        <v>2014</v>
      </c>
      <c r="B261" t="s">
        <v>55</v>
      </c>
      <c r="C261" t="s">
        <v>2</v>
      </c>
      <c r="D261" t="s">
        <v>71</v>
      </c>
      <c r="E261" s="63" t="s">
        <v>533</v>
      </c>
    </row>
    <row r="262" spans="1:5">
      <c r="A262">
        <v>2015</v>
      </c>
      <c r="B262" t="s">
        <v>182</v>
      </c>
      <c r="C262" t="s">
        <v>2</v>
      </c>
      <c r="D262" t="s">
        <v>71</v>
      </c>
      <c r="E262" s="63" t="s">
        <v>534</v>
      </c>
    </row>
    <row r="263" spans="1:5">
      <c r="A263">
        <v>2015</v>
      </c>
      <c r="B263" t="s">
        <v>183</v>
      </c>
      <c r="C263" t="s">
        <v>2</v>
      </c>
      <c r="D263" t="s">
        <v>71</v>
      </c>
      <c r="E263" s="63" t="s">
        <v>535</v>
      </c>
    </row>
    <row r="264" spans="1:5">
      <c r="A264">
        <v>2015</v>
      </c>
      <c r="B264" t="s">
        <v>184</v>
      </c>
      <c r="C264" t="s">
        <v>2</v>
      </c>
      <c r="D264" t="s">
        <v>71</v>
      </c>
      <c r="E264" s="63" t="s">
        <v>354</v>
      </c>
    </row>
    <row r="265" spans="1:5">
      <c r="A265">
        <v>2015</v>
      </c>
      <c r="B265" t="s">
        <v>94</v>
      </c>
      <c r="C265" t="s">
        <v>2</v>
      </c>
      <c r="D265" t="s">
        <v>71</v>
      </c>
      <c r="E265" s="63" t="s">
        <v>536</v>
      </c>
    </row>
    <row r="266" spans="1:5">
      <c r="A266">
        <v>2015</v>
      </c>
      <c r="B266" t="s">
        <v>100</v>
      </c>
      <c r="C266" t="s">
        <v>2</v>
      </c>
      <c r="D266" t="s">
        <v>71</v>
      </c>
      <c r="E266" s="63" t="s">
        <v>537</v>
      </c>
    </row>
    <row r="267" spans="1:5">
      <c r="A267">
        <v>2015</v>
      </c>
      <c r="B267" t="s">
        <v>101</v>
      </c>
      <c r="C267" t="s">
        <v>2</v>
      </c>
      <c r="D267" t="s">
        <v>71</v>
      </c>
      <c r="E267" s="63" t="s">
        <v>538</v>
      </c>
    </row>
    <row r="268" spans="1:5">
      <c r="A268">
        <v>2015</v>
      </c>
      <c r="B268" t="s">
        <v>102</v>
      </c>
      <c r="C268" t="s">
        <v>2</v>
      </c>
      <c r="D268" t="s">
        <v>71</v>
      </c>
      <c r="E268" s="63" t="s">
        <v>539</v>
      </c>
    </row>
    <row r="269" spans="1:5">
      <c r="A269">
        <v>2015</v>
      </c>
      <c r="B269" t="s">
        <v>104</v>
      </c>
      <c r="C269" t="s">
        <v>2</v>
      </c>
      <c r="D269" t="s">
        <v>71</v>
      </c>
      <c r="E269" s="63" t="s">
        <v>540</v>
      </c>
    </row>
    <row r="270" spans="1:5">
      <c r="A270">
        <v>2015</v>
      </c>
      <c r="B270" t="s">
        <v>105</v>
      </c>
      <c r="C270" t="s">
        <v>2</v>
      </c>
      <c r="D270" t="s">
        <v>71</v>
      </c>
      <c r="E270" s="63" t="s">
        <v>420</v>
      </c>
    </row>
    <row r="271" spans="1:5">
      <c r="A271">
        <v>2015</v>
      </c>
      <c r="B271" t="s">
        <v>185</v>
      </c>
      <c r="C271" t="s">
        <v>2</v>
      </c>
      <c r="D271" t="s">
        <v>71</v>
      </c>
      <c r="E271" s="63" t="s">
        <v>541</v>
      </c>
    </row>
    <row r="272" spans="1:5">
      <c r="A272">
        <v>2015</v>
      </c>
      <c r="B272" t="s">
        <v>58</v>
      </c>
      <c r="C272" t="s">
        <v>2</v>
      </c>
      <c r="D272" t="s">
        <v>71</v>
      </c>
      <c r="E272" s="63" t="s">
        <v>542</v>
      </c>
    </row>
    <row r="273" spans="1:5">
      <c r="A273">
        <v>2015</v>
      </c>
      <c r="B273" t="s">
        <v>186</v>
      </c>
      <c r="C273" t="s">
        <v>2</v>
      </c>
      <c r="D273" t="s">
        <v>71</v>
      </c>
      <c r="E273" s="63" t="s">
        <v>543</v>
      </c>
    </row>
    <row r="274" spans="1:5">
      <c r="A274">
        <v>2015</v>
      </c>
      <c r="B274" t="s">
        <v>187</v>
      </c>
      <c r="C274" t="s">
        <v>2</v>
      </c>
      <c r="D274" t="s">
        <v>71</v>
      </c>
      <c r="E274" s="63" t="s">
        <v>544</v>
      </c>
    </row>
    <row r="275" spans="1:5">
      <c r="A275">
        <v>2015</v>
      </c>
      <c r="B275" t="s">
        <v>188</v>
      </c>
      <c r="C275" t="s">
        <v>2</v>
      </c>
      <c r="D275" t="s">
        <v>71</v>
      </c>
      <c r="E275" s="63" t="s">
        <v>545</v>
      </c>
    </row>
    <row r="276" spans="1:5">
      <c r="A276">
        <v>2015</v>
      </c>
      <c r="B276" t="s">
        <v>112</v>
      </c>
      <c r="C276" t="s">
        <v>2</v>
      </c>
      <c r="D276" t="s">
        <v>71</v>
      </c>
      <c r="E276" s="63" t="s">
        <v>546</v>
      </c>
    </row>
    <row r="277" spans="1:5">
      <c r="A277">
        <v>2015</v>
      </c>
      <c r="B277" t="s">
        <v>113</v>
      </c>
      <c r="C277" t="s">
        <v>2</v>
      </c>
      <c r="D277" t="s">
        <v>71</v>
      </c>
      <c r="E277" s="63" t="s">
        <v>547</v>
      </c>
    </row>
    <row r="278" spans="1:5">
      <c r="A278">
        <v>2015</v>
      </c>
      <c r="B278" t="s">
        <v>114</v>
      </c>
      <c r="C278" t="s">
        <v>2</v>
      </c>
      <c r="D278" t="s">
        <v>71</v>
      </c>
      <c r="E278" s="63" t="s">
        <v>548</v>
      </c>
    </row>
    <row r="279" spans="1:5">
      <c r="A279">
        <v>2015</v>
      </c>
      <c r="B279" t="s">
        <v>118</v>
      </c>
      <c r="C279" t="s">
        <v>2</v>
      </c>
      <c r="D279" t="s">
        <v>71</v>
      </c>
      <c r="E279" s="63" t="s">
        <v>549</v>
      </c>
    </row>
    <row r="280" spans="1:5">
      <c r="A280">
        <v>2015</v>
      </c>
      <c r="B280" t="s">
        <v>119</v>
      </c>
      <c r="C280" t="s">
        <v>2</v>
      </c>
      <c r="D280" t="s">
        <v>71</v>
      </c>
      <c r="E280" s="63" t="s">
        <v>464</v>
      </c>
    </row>
    <row r="281" spans="1:5">
      <c r="A281">
        <v>2015</v>
      </c>
      <c r="B281" t="s">
        <v>120</v>
      </c>
      <c r="C281" t="s">
        <v>2</v>
      </c>
      <c r="D281" t="s">
        <v>71</v>
      </c>
      <c r="E281" s="63" t="s">
        <v>550</v>
      </c>
    </row>
    <row r="282" spans="1:5">
      <c r="A282">
        <v>2015</v>
      </c>
      <c r="B282" t="s">
        <v>189</v>
      </c>
      <c r="C282" t="s">
        <v>2</v>
      </c>
      <c r="D282" t="s">
        <v>71</v>
      </c>
      <c r="E282" s="63" t="s">
        <v>551</v>
      </c>
    </row>
    <row r="283" spans="1:5">
      <c r="A283">
        <v>2015</v>
      </c>
      <c r="B283" t="s">
        <v>121</v>
      </c>
      <c r="C283" t="s">
        <v>2</v>
      </c>
      <c r="D283" t="s">
        <v>71</v>
      </c>
      <c r="E283" s="63" t="s">
        <v>552</v>
      </c>
    </row>
    <row r="284" spans="1:5">
      <c r="A284">
        <v>2015</v>
      </c>
      <c r="B284" t="s">
        <v>122</v>
      </c>
      <c r="C284" t="s">
        <v>2</v>
      </c>
      <c r="D284" t="s">
        <v>71</v>
      </c>
      <c r="E284" s="63" t="s">
        <v>553</v>
      </c>
    </row>
    <row r="285" spans="1:5">
      <c r="A285">
        <v>2015</v>
      </c>
      <c r="B285" t="s">
        <v>123</v>
      </c>
      <c r="C285" t="s">
        <v>2</v>
      </c>
      <c r="D285" t="s">
        <v>71</v>
      </c>
      <c r="E285" s="63" t="s">
        <v>554</v>
      </c>
    </row>
    <row r="286" spans="1:5">
      <c r="A286">
        <v>2015</v>
      </c>
      <c r="B286" t="s">
        <v>124</v>
      </c>
      <c r="C286" t="s">
        <v>2</v>
      </c>
      <c r="D286" t="s">
        <v>71</v>
      </c>
      <c r="E286" s="63" t="s">
        <v>555</v>
      </c>
    </row>
    <row r="287" spans="1:5">
      <c r="A287">
        <v>2015</v>
      </c>
      <c r="B287" t="s">
        <v>125</v>
      </c>
      <c r="C287" t="s">
        <v>2</v>
      </c>
      <c r="D287" t="s">
        <v>71</v>
      </c>
      <c r="E287" s="63" t="s">
        <v>406</v>
      </c>
    </row>
    <row r="288" spans="1:5">
      <c r="A288">
        <v>2015</v>
      </c>
      <c r="B288" t="s">
        <v>126</v>
      </c>
      <c r="C288" t="s">
        <v>2</v>
      </c>
      <c r="D288" t="s">
        <v>71</v>
      </c>
      <c r="E288" s="63" t="s">
        <v>556</v>
      </c>
    </row>
    <row r="289" spans="1:5">
      <c r="A289">
        <v>2015</v>
      </c>
      <c r="B289" t="s">
        <v>127</v>
      </c>
      <c r="C289" t="s">
        <v>2</v>
      </c>
      <c r="D289" t="s">
        <v>71</v>
      </c>
      <c r="E289" s="63" t="s">
        <v>557</v>
      </c>
    </row>
    <row r="290" spans="1:5">
      <c r="A290">
        <v>2015</v>
      </c>
      <c r="B290" t="s">
        <v>128</v>
      </c>
      <c r="C290" t="s">
        <v>2</v>
      </c>
      <c r="D290" t="s">
        <v>71</v>
      </c>
      <c r="E290" s="63" t="s">
        <v>558</v>
      </c>
    </row>
    <row r="291" spans="1:5">
      <c r="A291">
        <v>2015</v>
      </c>
      <c r="B291" t="s">
        <v>129</v>
      </c>
      <c r="C291" t="s">
        <v>2</v>
      </c>
      <c r="D291" t="s">
        <v>71</v>
      </c>
      <c r="E291" s="63" t="s">
        <v>559</v>
      </c>
    </row>
    <row r="292" spans="1:5">
      <c r="A292">
        <v>2015</v>
      </c>
      <c r="B292" t="s">
        <v>130</v>
      </c>
      <c r="C292" t="s">
        <v>2</v>
      </c>
      <c r="D292" t="s">
        <v>71</v>
      </c>
      <c r="E292" s="63" t="s">
        <v>302</v>
      </c>
    </row>
    <row r="293" spans="1:5">
      <c r="A293">
        <v>2015</v>
      </c>
      <c r="B293" t="s">
        <v>131</v>
      </c>
      <c r="C293" t="s">
        <v>2</v>
      </c>
      <c r="D293" t="s">
        <v>71</v>
      </c>
      <c r="E293" s="63" t="s">
        <v>560</v>
      </c>
    </row>
    <row r="294" spans="1:5">
      <c r="A294">
        <v>2015</v>
      </c>
      <c r="B294" t="s">
        <v>190</v>
      </c>
      <c r="C294" t="s">
        <v>2</v>
      </c>
      <c r="D294" t="s">
        <v>71</v>
      </c>
      <c r="E294" s="63" t="s">
        <v>561</v>
      </c>
    </row>
    <row r="295" spans="1:5">
      <c r="A295">
        <v>2015</v>
      </c>
      <c r="B295" t="s">
        <v>191</v>
      </c>
      <c r="C295" t="s">
        <v>2</v>
      </c>
      <c r="D295" t="s">
        <v>71</v>
      </c>
      <c r="E295" s="63" t="s">
        <v>562</v>
      </c>
    </row>
    <row r="296" spans="1:5">
      <c r="A296">
        <v>2015</v>
      </c>
      <c r="B296" t="s">
        <v>192</v>
      </c>
      <c r="C296" t="s">
        <v>2</v>
      </c>
      <c r="D296" t="s">
        <v>71</v>
      </c>
      <c r="E296" s="63" t="s">
        <v>563</v>
      </c>
    </row>
    <row r="297" spans="1:5">
      <c r="A297">
        <v>2015</v>
      </c>
      <c r="B297" t="s">
        <v>193</v>
      </c>
      <c r="C297" t="s">
        <v>2</v>
      </c>
      <c r="D297" t="s">
        <v>71</v>
      </c>
      <c r="E297" s="63" t="s">
        <v>564</v>
      </c>
    </row>
    <row r="298" spans="1:5">
      <c r="A298">
        <v>2015</v>
      </c>
      <c r="B298" t="s">
        <v>194</v>
      </c>
      <c r="C298" t="s">
        <v>2</v>
      </c>
      <c r="D298" t="s">
        <v>71</v>
      </c>
      <c r="E298" s="63" t="s">
        <v>565</v>
      </c>
    </row>
    <row r="299" spans="1:5">
      <c r="A299">
        <v>2015</v>
      </c>
      <c r="B299" t="s">
        <v>195</v>
      </c>
      <c r="C299" t="s">
        <v>2</v>
      </c>
      <c r="D299" t="s">
        <v>71</v>
      </c>
      <c r="E299" s="63" t="s">
        <v>566</v>
      </c>
    </row>
    <row r="300" spans="1:5">
      <c r="A300">
        <v>2015</v>
      </c>
      <c r="B300" t="s">
        <v>137</v>
      </c>
      <c r="C300" t="s">
        <v>2</v>
      </c>
      <c r="D300" t="s">
        <v>71</v>
      </c>
      <c r="E300" s="63" t="s">
        <v>567</v>
      </c>
    </row>
    <row r="301" spans="1:5">
      <c r="A301">
        <v>2015</v>
      </c>
      <c r="B301" t="s">
        <v>138</v>
      </c>
      <c r="C301" t="s">
        <v>2</v>
      </c>
      <c r="D301" t="s">
        <v>71</v>
      </c>
      <c r="E301" s="63" t="s">
        <v>562</v>
      </c>
    </row>
    <row r="302" spans="1:5">
      <c r="A302">
        <v>2015</v>
      </c>
      <c r="B302" t="s">
        <v>139</v>
      </c>
      <c r="C302" t="s">
        <v>2</v>
      </c>
      <c r="D302" t="s">
        <v>71</v>
      </c>
      <c r="E302" s="63" t="s">
        <v>568</v>
      </c>
    </row>
    <row r="303" spans="1:5">
      <c r="A303">
        <v>2015</v>
      </c>
      <c r="B303" t="s">
        <v>140</v>
      </c>
      <c r="C303" t="s">
        <v>2</v>
      </c>
      <c r="D303" t="s">
        <v>71</v>
      </c>
      <c r="E303" s="63" t="s">
        <v>569</v>
      </c>
    </row>
    <row r="304" spans="1:5">
      <c r="A304">
        <v>2015</v>
      </c>
      <c r="B304" t="s">
        <v>141</v>
      </c>
      <c r="C304" t="s">
        <v>2</v>
      </c>
      <c r="D304" t="s">
        <v>71</v>
      </c>
      <c r="E304" s="63" t="s">
        <v>570</v>
      </c>
    </row>
    <row r="305" spans="1:5">
      <c r="A305">
        <v>2015</v>
      </c>
      <c r="B305" t="s">
        <v>142</v>
      </c>
      <c r="C305" t="s">
        <v>2</v>
      </c>
      <c r="D305" t="s">
        <v>71</v>
      </c>
      <c r="E305" s="63" t="s">
        <v>571</v>
      </c>
    </row>
    <row r="306" spans="1:5">
      <c r="A306">
        <v>2015</v>
      </c>
      <c r="B306" t="s">
        <v>143</v>
      </c>
      <c r="C306" t="s">
        <v>2</v>
      </c>
      <c r="D306" t="s">
        <v>71</v>
      </c>
      <c r="E306" s="63" t="s">
        <v>572</v>
      </c>
    </row>
    <row r="307" spans="1:5">
      <c r="A307">
        <v>2015</v>
      </c>
      <c r="B307" t="s">
        <v>144</v>
      </c>
      <c r="C307" t="s">
        <v>2</v>
      </c>
      <c r="D307" t="s">
        <v>71</v>
      </c>
      <c r="E307" s="63" t="s">
        <v>573</v>
      </c>
    </row>
    <row r="308" spans="1:5">
      <c r="A308">
        <v>2015</v>
      </c>
      <c r="B308" t="s">
        <v>145</v>
      </c>
      <c r="C308" t="s">
        <v>2</v>
      </c>
      <c r="D308" t="s">
        <v>71</v>
      </c>
      <c r="E308" s="63" t="s">
        <v>574</v>
      </c>
    </row>
    <row r="309" spans="1:5">
      <c r="A309">
        <v>2015</v>
      </c>
      <c r="B309" t="s">
        <v>146</v>
      </c>
      <c r="C309" t="s">
        <v>2</v>
      </c>
      <c r="D309" t="s">
        <v>71</v>
      </c>
      <c r="E309" s="63" t="s">
        <v>481</v>
      </c>
    </row>
    <row r="310" spans="1:5">
      <c r="A310">
        <v>2015</v>
      </c>
      <c r="B310" t="s">
        <v>147</v>
      </c>
      <c r="C310" t="s">
        <v>2</v>
      </c>
      <c r="D310" t="s">
        <v>71</v>
      </c>
      <c r="E310" s="63" t="s">
        <v>575</v>
      </c>
    </row>
    <row r="311" spans="1:5">
      <c r="A311">
        <v>2015</v>
      </c>
      <c r="B311" t="s">
        <v>148</v>
      </c>
      <c r="C311" t="s">
        <v>2</v>
      </c>
      <c r="D311" t="s">
        <v>71</v>
      </c>
      <c r="E311" s="63" t="s">
        <v>576</v>
      </c>
    </row>
    <row r="312" spans="1:5">
      <c r="A312">
        <v>2015</v>
      </c>
      <c r="B312" t="s">
        <v>196</v>
      </c>
      <c r="C312" t="s">
        <v>2</v>
      </c>
      <c r="D312" t="s">
        <v>71</v>
      </c>
      <c r="E312" s="63" t="s">
        <v>577</v>
      </c>
    </row>
    <row r="313" spans="1:5">
      <c r="A313">
        <v>2015</v>
      </c>
      <c r="B313" t="s">
        <v>55</v>
      </c>
      <c r="C313" t="s">
        <v>2</v>
      </c>
      <c r="D313" t="s">
        <v>71</v>
      </c>
      <c r="E313" s="63" t="s">
        <v>578</v>
      </c>
    </row>
    <row r="314" spans="1:5">
      <c r="A314">
        <v>2016</v>
      </c>
      <c r="B314" t="s">
        <v>182</v>
      </c>
      <c r="C314" t="s">
        <v>2</v>
      </c>
      <c r="D314" t="s">
        <v>71</v>
      </c>
      <c r="E314" s="63" t="s">
        <v>579</v>
      </c>
    </row>
    <row r="315" spans="1:5">
      <c r="A315">
        <v>2016</v>
      </c>
      <c r="B315" t="s">
        <v>183</v>
      </c>
      <c r="C315" t="s">
        <v>2</v>
      </c>
      <c r="D315" t="s">
        <v>71</v>
      </c>
      <c r="E315" s="63" t="s">
        <v>580</v>
      </c>
    </row>
    <row r="316" spans="1:5">
      <c r="A316">
        <v>2016</v>
      </c>
      <c r="B316" t="s">
        <v>184</v>
      </c>
      <c r="C316" t="s">
        <v>2</v>
      </c>
      <c r="D316" t="s">
        <v>71</v>
      </c>
      <c r="E316" s="63" t="s">
        <v>581</v>
      </c>
    </row>
    <row r="317" spans="1:5">
      <c r="A317">
        <v>2016</v>
      </c>
      <c r="B317" t="s">
        <v>94</v>
      </c>
      <c r="C317" t="s">
        <v>2</v>
      </c>
      <c r="D317" t="s">
        <v>71</v>
      </c>
      <c r="E317" s="63" t="s">
        <v>582</v>
      </c>
    </row>
    <row r="318" spans="1:5">
      <c r="A318">
        <v>2016</v>
      </c>
      <c r="B318" t="s">
        <v>100</v>
      </c>
      <c r="C318" t="s">
        <v>2</v>
      </c>
      <c r="D318" t="s">
        <v>71</v>
      </c>
      <c r="E318" s="63" t="s">
        <v>583</v>
      </c>
    </row>
    <row r="319" spans="1:5">
      <c r="A319">
        <v>2016</v>
      </c>
      <c r="B319" t="s">
        <v>101</v>
      </c>
      <c r="C319" t="s">
        <v>2</v>
      </c>
      <c r="D319" t="s">
        <v>71</v>
      </c>
      <c r="E319" s="63" t="s">
        <v>584</v>
      </c>
    </row>
    <row r="320" spans="1:5">
      <c r="A320">
        <v>2016</v>
      </c>
      <c r="B320" t="s">
        <v>102</v>
      </c>
      <c r="C320" t="s">
        <v>2</v>
      </c>
      <c r="D320" t="s">
        <v>71</v>
      </c>
      <c r="E320" s="63" t="s">
        <v>585</v>
      </c>
    </row>
    <row r="321" spans="1:5">
      <c r="A321">
        <v>2016</v>
      </c>
      <c r="B321" t="s">
        <v>104</v>
      </c>
      <c r="C321" t="s">
        <v>2</v>
      </c>
      <c r="D321" t="s">
        <v>71</v>
      </c>
      <c r="E321" s="63" t="s">
        <v>586</v>
      </c>
    </row>
    <row r="322" spans="1:5">
      <c r="A322">
        <v>2016</v>
      </c>
      <c r="B322" t="s">
        <v>105</v>
      </c>
      <c r="C322" t="s">
        <v>2</v>
      </c>
      <c r="D322" t="s">
        <v>71</v>
      </c>
      <c r="E322" s="63" t="s">
        <v>587</v>
      </c>
    </row>
    <row r="323" spans="1:5">
      <c r="A323">
        <v>2016</v>
      </c>
      <c r="B323" t="s">
        <v>185</v>
      </c>
      <c r="C323" t="s">
        <v>2</v>
      </c>
      <c r="D323" t="s">
        <v>71</v>
      </c>
      <c r="E323" s="63" t="s">
        <v>588</v>
      </c>
    </row>
    <row r="324" spans="1:5">
      <c r="A324">
        <v>2016</v>
      </c>
      <c r="B324" t="s">
        <v>58</v>
      </c>
      <c r="C324" t="s">
        <v>2</v>
      </c>
      <c r="D324" t="s">
        <v>71</v>
      </c>
      <c r="E324" s="63" t="s">
        <v>589</v>
      </c>
    </row>
    <row r="325" spans="1:5">
      <c r="A325">
        <v>2016</v>
      </c>
      <c r="B325" t="s">
        <v>186</v>
      </c>
      <c r="C325" t="s">
        <v>2</v>
      </c>
      <c r="D325" t="s">
        <v>71</v>
      </c>
      <c r="E325" s="63" t="s">
        <v>590</v>
      </c>
    </row>
    <row r="326" spans="1:5">
      <c r="A326">
        <v>2016</v>
      </c>
      <c r="B326" t="s">
        <v>187</v>
      </c>
      <c r="C326" t="s">
        <v>2</v>
      </c>
      <c r="D326" t="s">
        <v>71</v>
      </c>
      <c r="E326" s="63" t="s">
        <v>591</v>
      </c>
    </row>
    <row r="327" spans="1:5">
      <c r="A327">
        <v>2016</v>
      </c>
      <c r="B327" t="s">
        <v>188</v>
      </c>
      <c r="C327" t="s">
        <v>2</v>
      </c>
      <c r="D327" t="s">
        <v>71</v>
      </c>
      <c r="E327" s="63" t="s">
        <v>592</v>
      </c>
    </row>
    <row r="328" spans="1:5">
      <c r="A328">
        <v>2016</v>
      </c>
      <c r="B328" t="s">
        <v>112</v>
      </c>
      <c r="C328" t="s">
        <v>2</v>
      </c>
      <c r="D328" t="s">
        <v>71</v>
      </c>
      <c r="E328" s="63" t="s">
        <v>593</v>
      </c>
    </row>
    <row r="329" spans="1:5">
      <c r="A329">
        <v>2016</v>
      </c>
      <c r="B329" t="s">
        <v>113</v>
      </c>
      <c r="C329" t="s">
        <v>2</v>
      </c>
      <c r="D329" t="s">
        <v>71</v>
      </c>
      <c r="E329" s="63" t="s">
        <v>594</v>
      </c>
    </row>
    <row r="330" spans="1:5">
      <c r="A330">
        <v>2016</v>
      </c>
      <c r="B330" t="s">
        <v>114</v>
      </c>
      <c r="C330" t="s">
        <v>2</v>
      </c>
      <c r="D330" t="s">
        <v>71</v>
      </c>
      <c r="E330" s="63" t="s">
        <v>595</v>
      </c>
    </row>
    <row r="331" spans="1:5">
      <c r="A331">
        <v>2016</v>
      </c>
      <c r="B331" t="s">
        <v>118</v>
      </c>
      <c r="C331" t="s">
        <v>2</v>
      </c>
      <c r="D331" t="s">
        <v>71</v>
      </c>
      <c r="E331" s="63" t="s">
        <v>596</v>
      </c>
    </row>
    <row r="332" spans="1:5">
      <c r="A332">
        <v>2016</v>
      </c>
      <c r="B332" t="s">
        <v>119</v>
      </c>
      <c r="C332" t="s">
        <v>2</v>
      </c>
      <c r="D332" t="s">
        <v>71</v>
      </c>
      <c r="E332" s="63" t="s">
        <v>597</v>
      </c>
    </row>
    <row r="333" spans="1:5">
      <c r="A333">
        <v>2016</v>
      </c>
      <c r="B333" t="s">
        <v>120</v>
      </c>
      <c r="C333" t="s">
        <v>2</v>
      </c>
      <c r="D333" t="s">
        <v>71</v>
      </c>
      <c r="E333" s="63" t="s">
        <v>598</v>
      </c>
    </row>
    <row r="334" spans="1:5">
      <c r="A334">
        <v>2016</v>
      </c>
      <c r="B334" t="s">
        <v>189</v>
      </c>
      <c r="C334" t="s">
        <v>2</v>
      </c>
      <c r="D334" t="s">
        <v>71</v>
      </c>
      <c r="E334" s="63" t="s">
        <v>599</v>
      </c>
    </row>
    <row r="335" spans="1:5">
      <c r="A335">
        <v>2016</v>
      </c>
      <c r="B335" t="s">
        <v>121</v>
      </c>
      <c r="C335" t="s">
        <v>2</v>
      </c>
      <c r="D335" t="s">
        <v>71</v>
      </c>
      <c r="E335" s="63" t="s">
        <v>600</v>
      </c>
    </row>
    <row r="336" spans="1:5">
      <c r="A336">
        <v>2016</v>
      </c>
      <c r="B336" t="s">
        <v>122</v>
      </c>
      <c r="C336" t="s">
        <v>2</v>
      </c>
      <c r="D336" t="s">
        <v>71</v>
      </c>
      <c r="E336" s="63" t="s">
        <v>601</v>
      </c>
    </row>
    <row r="337" spans="1:5">
      <c r="A337">
        <v>2016</v>
      </c>
      <c r="B337" t="s">
        <v>123</v>
      </c>
      <c r="C337" t="s">
        <v>2</v>
      </c>
      <c r="D337" t="s">
        <v>71</v>
      </c>
      <c r="E337" s="63" t="s">
        <v>602</v>
      </c>
    </row>
    <row r="338" spans="1:5">
      <c r="A338">
        <v>2016</v>
      </c>
      <c r="B338" t="s">
        <v>124</v>
      </c>
      <c r="C338" t="s">
        <v>2</v>
      </c>
      <c r="D338" t="s">
        <v>71</v>
      </c>
      <c r="E338" s="63" t="s">
        <v>603</v>
      </c>
    </row>
    <row r="339" spans="1:5">
      <c r="A339">
        <v>2016</v>
      </c>
      <c r="B339" t="s">
        <v>125</v>
      </c>
      <c r="C339" t="s">
        <v>2</v>
      </c>
      <c r="D339" t="s">
        <v>71</v>
      </c>
      <c r="E339" s="63" t="s">
        <v>604</v>
      </c>
    </row>
    <row r="340" spans="1:5">
      <c r="A340">
        <v>2016</v>
      </c>
      <c r="B340" t="s">
        <v>126</v>
      </c>
      <c r="C340" t="s">
        <v>2</v>
      </c>
      <c r="D340" t="s">
        <v>71</v>
      </c>
      <c r="E340" s="63" t="s">
        <v>605</v>
      </c>
    </row>
    <row r="341" spans="1:5">
      <c r="A341">
        <v>2016</v>
      </c>
      <c r="B341" t="s">
        <v>127</v>
      </c>
      <c r="C341" t="s">
        <v>2</v>
      </c>
      <c r="D341" t="s">
        <v>71</v>
      </c>
      <c r="E341" s="63" t="s">
        <v>606</v>
      </c>
    </row>
    <row r="342" spans="1:5">
      <c r="A342">
        <v>2016</v>
      </c>
      <c r="B342" t="s">
        <v>128</v>
      </c>
      <c r="C342" t="s">
        <v>2</v>
      </c>
      <c r="D342" t="s">
        <v>71</v>
      </c>
      <c r="E342" s="63" t="s">
        <v>607</v>
      </c>
    </row>
    <row r="343" spans="1:5">
      <c r="A343">
        <v>2016</v>
      </c>
      <c r="B343" t="s">
        <v>129</v>
      </c>
      <c r="C343" t="s">
        <v>2</v>
      </c>
      <c r="D343" t="s">
        <v>71</v>
      </c>
      <c r="E343" s="63" t="s">
        <v>608</v>
      </c>
    </row>
    <row r="344" spans="1:5">
      <c r="A344">
        <v>2016</v>
      </c>
      <c r="B344" t="s">
        <v>130</v>
      </c>
      <c r="C344" t="s">
        <v>2</v>
      </c>
      <c r="D344" t="s">
        <v>71</v>
      </c>
      <c r="E344" s="63" t="s">
        <v>609</v>
      </c>
    </row>
    <row r="345" spans="1:5">
      <c r="A345">
        <v>2016</v>
      </c>
      <c r="B345" t="s">
        <v>131</v>
      </c>
      <c r="C345" t="s">
        <v>2</v>
      </c>
      <c r="D345" t="s">
        <v>71</v>
      </c>
      <c r="E345" s="63" t="s">
        <v>610</v>
      </c>
    </row>
    <row r="346" spans="1:5">
      <c r="A346">
        <v>2016</v>
      </c>
      <c r="B346" t="s">
        <v>190</v>
      </c>
      <c r="C346" t="s">
        <v>2</v>
      </c>
      <c r="D346" t="s">
        <v>71</v>
      </c>
      <c r="E346" s="63" t="s">
        <v>611</v>
      </c>
    </row>
    <row r="347" spans="1:5">
      <c r="A347">
        <v>2016</v>
      </c>
      <c r="B347" t="s">
        <v>191</v>
      </c>
      <c r="C347" t="s">
        <v>2</v>
      </c>
      <c r="D347" t="s">
        <v>71</v>
      </c>
      <c r="E347" s="63" t="s">
        <v>612</v>
      </c>
    </row>
    <row r="348" spans="1:5">
      <c r="A348">
        <v>2016</v>
      </c>
      <c r="B348" t="s">
        <v>192</v>
      </c>
      <c r="C348" t="s">
        <v>2</v>
      </c>
      <c r="D348" t="s">
        <v>71</v>
      </c>
      <c r="E348" s="63" t="s">
        <v>594</v>
      </c>
    </row>
    <row r="349" spans="1:5">
      <c r="A349">
        <v>2016</v>
      </c>
      <c r="B349" t="s">
        <v>193</v>
      </c>
      <c r="C349" t="s">
        <v>2</v>
      </c>
      <c r="D349" t="s">
        <v>71</v>
      </c>
      <c r="E349" s="63" t="s">
        <v>613</v>
      </c>
    </row>
    <row r="350" spans="1:5">
      <c r="A350">
        <v>2016</v>
      </c>
      <c r="B350" t="s">
        <v>194</v>
      </c>
      <c r="C350" t="s">
        <v>2</v>
      </c>
      <c r="D350" t="s">
        <v>71</v>
      </c>
      <c r="E350" s="63" t="s">
        <v>614</v>
      </c>
    </row>
    <row r="351" spans="1:5">
      <c r="A351">
        <v>2016</v>
      </c>
      <c r="B351" t="s">
        <v>195</v>
      </c>
      <c r="C351" t="s">
        <v>2</v>
      </c>
      <c r="D351" t="s">
        <v>71</v>
      </c>
      <c r="E351" s="63" t="s">
        <v>483</v>
      </c>
    </row>
    <row r="352" spans="1:5">
      <c r="A352">
        <v>2016</v>
      </c>
      <c r="B352" t="s">
        <v>137</v>
      </c>
      <c r="C352" t="s">
        <v>2</v>
      </c>
      <c r="D352" t="s">
        <v>71</v>
      </c>
      <c r="E352" s="63" t="s">
        <v>600</v>
      </c>
    </row>
    <row r="353" spans="1:5">
      <c r="A353">
        <v>2016</v>
      </c>
      <c r="B353" t="s">
        <v>138</v>
      </c>
      <c r="C353" t="s">
        <v>2</v>
      </c>
      <c r="D353" t="s">
        <v>71</v>
      </c>
      <c r="E353" s="63" t="s">
        <v>615</v>
      </c>
    </row>
    <row r="354" spans="1:5">
      <c r="A354">
        <v>2016</v>
      </c>
      <c r="B354" t="s">
        <v>139</v>
      </c>
      <c r="C354" t="s">
        <v>2</v>
      </c>
      <c r="D354" t="s">
        <v>71</v>
      </c>
      <c r="E354" s="63" t="s">
        <v>616</v>
      </c>
    </row>
    <row r="355" spans="1:5">
      <c r="A355">
        <v>2016</v>
      </c>
      <c r="B355" t="s">
        <v>140</v>
      </c>
      <c r="C355" t="s">
        <v>2</v>
      </c>
      <c r="D355" t="s">
        <v>71</v>
      </c>
      <c r="E355" s="63" t="s">
        <v>617</v>
      </c>
    </row>
    <row r="356" spans="1:5">
      <c r="A356">
        <v>2016</v>
      </c>
      <c r="B356" t="s">
        <v>141</v>
      </c>
      <c r="C356" t="s">
        <v>2</v>
      </c>
      <c r="D356" t="s">
        <v>71</v>
      </c>
      <c r="E356" s="63" t="s">
        <v>618</v>
      </c>
    </row>
    <row r="357" spans="1:5">
      <c r="A357">
        <v>2016</v>
      </c>
      <c r="B357" t="s">
        <v>142</v>
      </c>
      <c r="C357" t="s">
        <v>2</v>
      </c>
      <c r="D357" t="s">
        <v>71</v>
      </c>
      <c r="E357" s="63" t="s">
        <v>619</v>
      </c>
    </row>
    <row r="358" spans="1:5">
      <c r="A358">
        <v>2016</v>
      </c>
      <c r="B358" t="s">
        <v>143</v>
      </c>
      <c r="C358" t="s">
        <v>2</v>
      </c>
      <c r="D358" t="s">
        <v>71</v>
      </c>
      <c r="E358" s="63" t="s">
        <v>620</v>
      </c>
    </row>
    <row r="359" spans="1:5">
      <c r="A359">
        <v>2016</v>
      </c>
      <c r="B359" t="s">
        <v>144</v>
      </c>
      <c r="C359" t="s">
        <v>2</v>
      </c>
      <c r="D359" t="s">
        <v>71</v>
      </c>
      <c r="E359" s="63" t="s">
        <v>580</v>
      </c>
    </row>
    <row r="360" spans="1:5">
      <c r="A360">
        <v>2016</v>
      </c>
      <c r="B360" t="s">
        <v>145</v>
      </c>
      <c r="C360" t="s">
        <v>2</v>
      </c>
      <c r="D360" t="s">
        <v>71</v>
      </c>
      <c r="E360" s="63" t="s">
        <v>621</v>
      </c>
    </row>
    <row r="361" spans="1:5">
      <c r="A361">
        <v>2016</v>
      </c>
      <c r="B361" t="s">
        <v>146</v>
      </c>
      <c r="C361" t="s">
        <v>2</v>
      </c>
      <c r="D361" t="s">
        <v>71</v>
      </c>
      <c r="E361" s="63" t="s">
        <v>622</v>
      </c>
    </row>
    <row r="362" spans="1:5">
      <c r="A362">
        <v>2016</v>
      </c>
      <c r="B362" t="s">
        <v>147</v>
      </c>
      <c r="C362" t="s">
        <v>2</v>
      </c>
      <c r="D362" t="s">
        <v>71</v>
      </c>
      <c r="E362" s="63" t="s">
        <v>623</v>
      </c>
    </row>
    <row r="363" spans="1:5">
      <c r="A363">
        <v>2016</v>
      </c>
      <c r="B363" t="s">
        <v>148</v>
      </c>
      <c r="C363" t="s">
        <v>2</v>
      </c>
      <c r="D363" t="s">
        <v>71</v>
      </c>
      <c r="E363" s="63" t="s">
        <v>618</v>
      </c>
    </row>
    <row r="364" spans="1:5">
      <c r="A364">
        <v>2016</v>
      </c>
      <c r="B364" t="s">
        <v>196</v>
      </c>
      <c r="C364" t="s">
        <v>2</v>
      </c>
      <c r="D364" t="s">
        <v>71</v>
      </c>
      <c r="E364" s="63" t="s">
        <v>624</v>
      </c>
    </row>
    <row r="365" spans="1:5">
      <c r="A365">
        <v>2016</v>
      </c>
      <c r="B365" t="s">
        <v>55</v>
      </c>
      <c r="C365" t="s">
        <v>2</v>
      </c>
      <c r="D365" t="s">
        <v>71</v>
      </c>
      <c r="E365" s="63" t="s">
        <v>625</v>
      </c>
    </row>
    <row r="366" spans="1:5">
      <c r="A366">
        <v>2017</v>
      </c>
      <c r="B366" t="s">
        <v>182</v>
      </c>
      <c r="C366" t="s">
        <v>2</v>
      </c>
      <c r="D366" t="s">
        <v>71</v>
      </c>
      <c r="E366" s="63" t="s">
        <v>626</v>
      </c>
    </row>
    <row r="367" spans="1:5">
      <c r="A367">
        <v>2017</v>
      </c>
      <c r="B367" t="s">
        <v>183</v>
      </c>
      <c r="C367" t="s">
        <v>2</v>
      </c>
      <c r="D367" t="s">
        <v>71</v>
      </c>
      <c r="E367" s="63" t="s">
        <v>627</v>
      </c>
    </row>
    <row r="368" spans="1:5">
      <c r="A368">
        <v>2017</v>
      </c>
      <c r="B368" t="s">
        <v>184</v>
      </c>
      <c r="C368" t="s">
        <v>2</v>
      </c>
      <c r="D368" t="s">
        <v>71</v>
      </c>
      <c r="E368" s="63" t="s">
        <v>613</v>
      </c>
    </row>
    <row r="369" spans="1:5">
      <c r="A369">
        <v>2017</v>
      </c>
      <c r="B369" t="s">
        <v>94</v>
      </c>
      <c r="C369" t="s">
        <v>2</v>
      </c>
      <c r="D369" t="s">
        <v>71</v>
      </c>
      <c r="E369" s="63" t="s">
        <v>628</v>
      </c>
    </row>
    <row r="370" spans="1:5">
      <c r="A370">
        <v>2017</v>
      </c>
      <c r="B370" t="s">
        <v>100</v>
      </c>
      <c r="C370" t="s">
        <v>2</v>
      </c>
      <c r="D370" t="s">
        <v>71</v>
      </c>
      <c r="E370" s="63" t="s">
        <v>629</v>
      </c>
    </row>
    <row r="371" spans="1:5">
      <c r="A371">
        <v>2017</v>
      </c>
      <c r="B371" t="s">
        <v>101</v>
      </c>
      <c r="C371" t="s">
        <v>2</v>
      </c>
      <c r="D371" t="s">
        <v>71</v>
      </c>
      <c r="E371" s="63" t="s">
        <v>630</v>
      </c>
    </row>
    <row r="372" spans="1:5">
      <c r="A372">
        <v>2017</v>
      </c>
      <c r="B372" t="s">
        <v>102</v>
      </c>
      <c r="C372" t="s">
        <v>2</v>
      </c>
      <c r="D372" t="s">
        <v>71</v>
      </c>
      <c r="E372" s="63" t="s">
        <v>585</v>
      </c>
    </row>
    <row r="373" spans="1:5">
      <c r="A373">
        <v>2017</v>
      </c>
      <c r="B373" t="s">
        <v>104</v>
      </c>
      <c r="C373" t="s">
        <v>2</v>
      </c>
      <c r="D373" t="s">
        <v>71</v>
      </c>
      <c r="E373" s="63" t="s">
        <v>588</v>
      </c>
    </row>
    <row r="374" spans="1:5">
      <c r="A374">
        <v>2017</v>
      </c>
      <c r="B374" t="s">
        <v>105</v>
      </c>
      <c r="C374" t="s">
        <v>2</v>
      </c>
      <c r="D374" t="s">
        <v>71</v>
      </c>
      <c r="E374" s="63" t="s">
        <v>323</v>
      </c>
    </row>
    <row r="375" spans="1:5">
      <c r="A375">
        <v>2017</v>
      </c>
      <c r="B375" t="s">
        <v>185</v>
      </c>
      <c r="C375" t="s">
        <v>2</v>
      </c>
      <c r="D375" t="s">
        <v>71</v>
      </c>
      <c r="E375" s="63" t="s">
        <v>631</v>
      </c>
    </row>
    <row r="376" spans="1:5">
      <c r="A376">
        <v>2017</v>
      </c>
      <c r="B376" t="s">
        <v>58</v>
      </c>
      <c r="C376" t="s">
        <v>2</v>
      </c>
      <c r="D376" t="s">
        <v>71</v>
      </c>
      <c r="E376" s="63" t="s">
        <v>632</v>
      </c>
    </row>
    <row r="377" spans="1:5">
      <c r="A377">
        <v>2017</v>
      </c>
      <c r="B377" t="s">
        <v>186</v>
      </c>
      <c r="C377" t="s">
        <v>2</v>
      </c>
      <c r="D377" t="s">
        <v>71</v>
      </c>
      <c r="E377" s="63" t="s">
        <v>633</v>
      </c>
    </row>
    <row r="378" spans="1:5">
      <c r="A378">
        <v>2017</v>
      </c>
      <c r="B378" t="s">
        <v>187</v>
      </c>
      <c r="C378" t="s">
        <v>2</v>
      </c>
      <c r="D378" t="s">
        <v>71</v>
      </c>
      <c r="E378" s="63" t="s">
        <v>634</v>
      </c>
    </row>
    <row r="379" spans="1:5">
      <c r="A379">
        <v>2017</v>
      </c>
      <c r="B379" t="s">
        <v>188</v>
      </c>
      <c r="C379" t="s">
        <v>2</v>
      </c>
      <c r="D379" t="s">
        <v>71</v>
      </c>
      <c r="E379" s="63" t="s">
        <v>635</v>
      </c>
    </row>
    <row r="380" spans="1:5">
      <c r="A380">
        <v>2017</v>
      </c>
      <c r="B380" t="s">
        <v>112</v>
      </c>
      <c r="C380" t="s">
        <v>2</v>
      </c>
      <c r="D380" t="s">
        <v>71</v>
      </c>
      <c r="E380" s="63" t="s">
        <v>636</v>
      </c>
    </row>
    <row r="381" spans="1:5">
      <c r="A381">
        <v>2017</v>
      </c>
      <c r="B381" t="s">
        <v>113</v>
      </c>
      <c r="C381" t="s">
        <v>2</v>
      </c>
      <c r="D381" t="s">
        <v>71</v>
      </c>
      <c r="E381" s="63" t="s">
        <v>637</v>
      </c>
    </row>
    <row r="382" spans="1:5">
      <c r="A382">
        <v>2017</v>
      </c>
      <c r="B382" t="s">
        <v>114</v>
      </c>
      <c r="C382" t="s">
        <v>2</v>
      </c>
      <c r="D382" t="s">
        <v>71</v>
      </c>
      <c r="E382" s="63" t="s">
        <v>638</v>
      </c>
    </row>
    <row r="383" spans="1:5">
      <c r="A383">
        <v>2017</v>
      </c>
      <c r="B383" t="s">
        <v>118</v>
      </c>
      <c r="C383" t="s">
        <v>2</v>
      </c>
      <c r="D383" t="s">
        <v>71</v>
      </c>
      <c r="E383" s="63" t="s">
        <v>596</v>
      </c>
    </row>
    <row r="384" spans="1:5">
      <c r="A384">
        <v>2017</v>
      </c>
      <c r="B384" t="s">
        <v>119</v>
      </c>
      <c r="C384" t="s">
        <v>2</v>
      </c>
      <c r="D384" t="s">
        <v>71</v>
      </c>
      <c r="E384" s="63" t="s">
        <v>639</v>
      </c>
    </row>
    <row r="385" spans="1:5">
      <c r="A385">
        <v>2017</v>
      </c>
      <c r="B385" t="s">
        <v>120</v>
      </c>
      <c r="C385" t="s">
        <v>2</v>
      </c>
      <c r="D385" t="s">
        <v>71</v>
      </c>
      <c r="E385" s="63" t="s">
        <v>640</v>
      </c>
    </row>
    <row r="386" spans="1:5">
      <c r="A386">
        <v>2017</v>
      </c>
      <c r="B386" t="s">
        <v>189</v>
      </c>
      <c r="C386" t="s">
        <v>2</v>
      </c>
      <c r="D386" t="s">
        <v>71</v>
      </c>
      <c r="E386" s="63" t="s">
        <v>641</v>
      </c>
    </row>
    <row r="387" spans="1:5">
      <c r="A387">
        <v>2017</v>
      </c>
      <c r="B387" t="s">
        <v>121</v>
      </c>
      <c r="C387" t="s">
        <v>2</v>
      </c>
      <c r="D387" t="s">
        <v>71</v>
      </c>
      <c r="E387" s="63" t="s">
        <v>642</v>
      </c>
    </row>
    <row r="388" spans="1:5">
      <c r="A388">
        <v>2017</v>
      </c>
      <c r="B388" t="s">
        <v>122</v>
      </c>
      <c r="C388" t="s">
        <v>2</v>
      </c>
      <c r="D388" t="s">
        <v>71</v>
      </c>
      <c r="E388" s="63" t="s">
        <v>643</v>
      </c>
    </row>
    <row r="389" spans="1:5">
      <c r="A389">
        <v>2017</v>
      </c>
      <c r="B389" t="s">
        <v>123</v>
      </c>
      <c r="C389" t="s">
        <v>2</v>
      </c>
      <c r="D389" t="s">
        <v>71</v>
      </c>
      <c r="E389" s="63" t="s">
        <v>644</v>
      </c>
    </row>
    <row r="390" spans="1:5">
      <c r="A390">
        <v>2017</v>
      </c>
      <c r="B390" t="s">
        <v>124</v>
      </c>
      <c r="C390" t="s">
        <v>2</v>
      </c>
      <c r="D390" t="s">
        <v>71</v>
      </c>
      <c r="E390" s="63" t="s">
        <v>645</v>
      </c>
    </row>
    <row r="391" spans="1:5">
      <c r="A391">
        <v>2017</v>
      </c>
      <c r="B391" t="s">
        <v>125</v>
      </c>
      <c r="C391" t="s">
        <v>2</v>
      </c>
      <c r="D391" t="s">
        <v>71</v>
      </c>
      <c r="E391" s="63" t="s">
        <v>646</v>
      </c>
    </row>
    <row r="392" spans="1:5">
      <c r="A392">
        <v>2017</v>
      </c>
      <c r="B392" t="s">
        <v>126</v>
      </c>
      <c r="C392" t="s">
        <v>2</v>
      </c>
      <c r="D392" t="s">
        <v>71</v>
      </c>
      <c r="E392" s="63" t="s">
        <v>647</v>
      </c>
    </row>
    <row r="393" spans="1:5">
      <c r="A393">
        <v>2017</v>
      </c>
      <c r="B393" t="s">
        <v>127</v>
      </c>
      <c r="C393" t="s">
        <v>2</v>
      </c>
      <c r="D393" t="s">
        <v>71</v>
      </c>
      <c r="E393" s="63" t="s">
        <v>639</v>
      </c>
    </row>
    <row r="394" spans="1:5">
      <c r="A394">
        <v>2017</v>
      </c>
      <c r="B394" t="s">
        <v>128</v>
      </c>
      <c r="C394" t="s">
        <v>2</v>
      </c>
      <c r="D394" t="s">
        <v>71</v>
      </c>
      <c r="E394" s="63" t="s">
        <v>648</v>
      </c>
    </row>
    <row r="395" spans="1:5">
      <c r="A395">
        <v>2017</v>
      </c>
      <c r="B395" t="s">
        <v>129</v>
      </c>
      <c r="C395" t="s">
        <v>2</v>
      </c>
      <c r="D395" t="s">
        <v>71</v>
      </c>
      <c r="E395" s="63" t="s">
        <v>649</v>
      </c>
    </row>
    <row r="396" spans="1:5">
      <c r="A396">
        <v>2017</v>
      </c>
      <c r="B396" t="s">
        <v>130</v>
      </c>
      <c r="C396" t="s">
        <v>2</v>
      </c>
      <c r="D396" t="s">
        <v>71</v>
      </c>
      <c r="E396" s="63" t="s">
        <v>650</v>
      </c>
    </row>
    <row r="397" spans="1:5">
      <c r="A397">
        <v>2017</v>
      </c>
      <c r="B397" t="s">
        <v>131</v>
      </c>
      <c r="C397" t="s">
        <v>2</v>
      </c>
      <c r="D397" t="s">
        <v>71</v>
      </c>
      <c r="E397" s="63" t="s">
        <v>651</v>
      </c>
    </row>
    <row r="398" spans="1:5">
      <c r="A398">
        <v>2017</v>
      </c>
      <c r="B398" t="s">
        <v>190</v>
      </c>
      <c r="C398" t="s">
        <v>2</v>
      </c>
      <c r="D398" t="s">
        <v>71</v>
      </c>
      <c r="E398" s="63" t="s">
        <v>652</v>
      </c>
    </row>
    <row r="399" spans="1:5">
      <c r="A399">
        <v>2017</v>
      </c>
      <c r="B399" t="s">
        <v>191</v>
      </c>
      <c r="C399" t="s">
        <v>2</v>
      </c>
      <c r="D399" t="s">
        <v>71</v>
      </c>
      <c r="E399" s="63" t="s">
        <v>653</v>
      </c>
    </row>
    <row r="400" spans="1:5">
      <c r="A400">
        <v>2017</v>
      </c>
      <c r="B400" t="s">
        <v>192</v>
      </c>
      <c r="C400" t="s">
        <v>2</v>
      </c>
      <c r="D400" t="s">
        <v>71</v>
      </c>
      <c r="E400" s="63" t="s">
        <v>654</v>
      </c>
    </row>
    <row r="401" spans="1:5">
      <c r="A401">
        <v>2017</v>
      </c>
      <c r="B401" t="s">
        <v>193</v>
      </c>
      <c r="C401" t="s">
        <v>2</v>
      </c>
      <c r="D401" t="s">
        <v>71</v>
      </c>
      <c r="E401" s="63" t="s">
        <v>655</v>
      </c>
    </row>
    <row r="402" spans="1:5">
      <c r="A402">
        <v>2017</v>
      </c>
      <c r="B402" t="s">
        <v>194</v>
      </c>
      <c r="C402" t="s">
        <v>2</v>
      </c>
      <c r="D402" t="s">
        <v>71</v>
      </c>
      <c r="E402" s="63" t="s">
        <v>656</v>
      </c>
    </row>
    <row r="403" spans="1:5">
      <c r="A403">
        <v>2017</v>
      </c>
      <c r="B403" t="s">
        <v>195</v>
      </c>
      <c r="C403" t="s">
        <v>2</v>
      </c>
      <c r="D403" t="s">
        <v>71</v>
      </c>
      <c r="E403" s="63" t="s">
        <v>645</v>
      </c>
    </row>
    <row r="404" spans="1:5">
      <c r="A404">
        <v>2017</v>
      </c>
      <c r="B404" t="s">
        <v>137</v>
      </c>
      <c r="C404" t="s">
        <v>2</v>
      </c>
      <c r="D404" t="s">
        <v>71</v>
      </c>
      <c r="E404" s="63" t="s">
        <v>657</v>
      </c>
    </row>
    <row r="405" spans="1:5">
      <c r="A405">
        <v>2017</v>
      </c>
      <c r="B405" t="s">
        <v>138</v>
      </c>
      <c r="C405" t="s">
        <v>2</v>
      </c>
      <c r="D405" t="s">
        <v>71</v>
      </c>
      <c r="E405" s="63" t="s">
        <v>658</v>
      </c>
    </row>
    <row r="406" spans="1:5">
      <c r="A406">
        <v>2017</v>
      </c>
      <c r="B406" t="s">
        <v>139</v>
      </c>
      <c r="C406" t="s">
        <v>2</v>
      </c>
      <c r="D406" t="s">
        <v>71</v>
      </c>
      <c r="E406" s="63" t="s">
        <v>659</v>
      </c>
    </row>
    <row r="407" spans="1:5">
      <c r="A407">
        <v>2017</v>
      </c>
      <c r="B407" t="s">
        <v>140</v>
      </c>
      <c r="C407" t="s">
        <v>2</v>
      </c>
      <c r="D407" t="s">
        <v>71</v>
      </c>
      <c r="E407" s="63" t="s">
        <v>660</v>
      </c>
    </row>
    <row r="408" spans="1:5">
      <c r="A408">
        <v>2017</v>
      </c>
      <c r="B408" t="s">
        <v>141</v>
      </c>
      <c r="C408" t="s">
        <v>2</v>
      </c>
      <c r="D408" t="s">
        <v>71</v>
      </c>
      <c r="E408" s="63" t="s">
        <v>66</v>
      </c>
    </row>
    <row r="409" spans="1:5">
      <c r="A409">
        <v>2017</v>
      </c>
      <c r="B409" t="s">
        <v>142</v>
      </c>
      <c r="C409" t="s">
        <v>2</v>
      </c>
      <c r="D409" t="s">
        <v>71</v>
      </c>
      <c r="E409" s="63" t="s">
        <v>661</v>
      </c>
    </row>
    <row r="410" spans="1:5">
      <c r="A410">
        <v>2017</v>
      </c>
      <c r="B410" t="s">
        <v>143</v>
      </c>
      <c r="C410" t="s">
        <v>2</v>
      </c>
      <c r="D410" t="s">
        <v>71</v>
      </c>
      <c r="E410" s="63" t="s">
        <v>662</v>
      </c>
    </row>
    <row r="411" spans="1:5">
      <c r="A411">
        <v>2017</v>
      </c>
      <c r="B411" t="s">
        <v>144</v>
      </c>
      <c r="C411" t="s">
        <v>2</v>
      </c>
      <c r="D411" t="s">
        <v>71</v>
      </c>
      <c r="E411" s="63" t="s">
        <v>663</v>
      </c>
    </row>
    <row r="412" spans="1:5">
      <c r="A412">
        <v>2017</v>
      </c>
      <c r="B412" t="s">
        <v>145</v>
      </c>
      <c r="C412" t="s">
        <v>2</v>
      </c>
      <c r="D412" t="s">
        <v>71</v>
      </c>
      <c r="E412" s="63" t="s">
        <v>664</v>
      </c>
    </row>
    <row r="413" spans="1:5">
      <c r="A413">
        <v>2017</v>
      </c>
      <c r="B413" t="s">
        <v>146</v>
      </c>
      <c r="C413" t="s">
        <v>2</v>
      </c>
      <c r="D413" t="s">
        <v>71</v>
      </c>
      <c r="E413" s="63" t="s">
        <v>665</v>
      </c>
    </row>
    <row r="414" spans="1:5">
      <c r="A414">
        <v>2017</v>
      </c>
      <c r="B414" t="s">
        <v>147</v>
      </c>
      <c r="C414" t="s">
        <v>2</v>
      </c>
      <c r="D414" t="s">
        <v>71</v>
      </c>
      <c r="E414" s="63" t="s">
        <v>666</v>
      </c>
    </row>
    <row r="415" spans="1:5">
      <c r="A415">
        <v>2017</v>
      </c>
      <c r="B415" t="s">
        <v>148</v>
      </c>
      <c r="C415" t="s">
        <v>2</v>
      </c>
      <c r="D415" t="s">
        <v>71</v>
      </c>
      <c r="E415" s="63" t="s">
        <v>66</v>
      </c>
    </row>
    <row r="416" spans="1:5">
      <c r="A416">
        <v>2017</v>
      </c>
      <c r="B416" t="s">
        <v>196</v>
      </c>
      <c r="C416" t="s">
        <v>2</v>
      </c>
      <c r="D416" t="s">
        <v>71</v>
      </c>
      <c r="E416" s="63" t="s">
        <v>667</v>
      </c>
    </row>
    <row r="417" spans="1:5">
      <c r="A417">
        <v>2017</v>
      </c>
      <c r="B417" t="s">
        <v>55</v>
      </c>
      <c r="C417" t="s">
        <v>2</v>
      </c>
      <c r="D417" t="s">
        <v>71</v>
      </c>
      <c r="E417" s="63" t="s">
        <v>668</v>
      </c>
    </row>
    <row r="418" spans="1:5">
      <c r="A418">
        <v>2018</v>
      </c>
      <c r="B418" t="s">
        <v>182</v>
      </c>
      <c r="C418" t="s">
        <v>2</v>
      </c>
      <c r="D418" t="s">
        <v>71</v>
      </c>
      <c r="E418" s="63" t="s">
        <v>669</v>
      </c>
    </row>
    <row r="419" spans="1:5">
      <c r="A419">
        <v>2018</v>
      </c>
      <c r="B419" t="s">
        <v>183</v>
      </c>
      <c r="C419" t="s">
        <v>2</v>
      </c>
      <c r="D419" t="s">
        <v>71</v>
      </c>
      <c r="E419" s="63" t="s">
        <v>670</v>
      </c>
    </row>
    <row r="420" spans="1:5">
      <c r="A420">
        <v>2018</v>
      </c>
      <c r="B420" t="s">
        <v>184</v>
      </c>
      <c r="C420" t="s">
        <v>2</v>
      </c>
      <c r="D420" t="s">
        <v>71</v>
      </c>
      <c r="E420" s="63" t="s">
        <v>671</v>
      </c>
    </row>
    <row r="421" spans="1:5">
      <c r="A421">
        <v>2018</v>
      </c>
      <c r="B421" t="s">
        <v>94</v>
      </c>
      <c r="C421" t="s">
        <v>2</v>
      </c>
      <c r="D421" t="s">
        <v>71</v>
      </c>
      <c r="E421" s="63" t="s">
        <v>582</v>
      </c>
    </row>
    <row r="422" spans="1:5">
      <c r="A422">
        <v>2018</v>
      </c>
      <c r="B422" t="s">
        <v>100</v>
      </c>
      <c r="C422" t="s">
        <v>2</v>
      </c>
      <c r="D422" t="s">
        <v>71</v>
      </c>
      <c r="E422" s="63" t="s">
        <v>672</v>
      </c>
    </row>
    <row r="423" spans="1:5">
      <c r="A423">
        <v>2018</v>
      </c>
      <c r="B423" t="s">
        <v>101</v>
      </c>
      <c r="C423" t="s">
        <v>2</v>
      </c>
      <c r="D423" t="s">
        <v>71</v>
      </c>
      <c r="E423" s="63" t="s">
        <v>603</v>
      </c>
    </row>
    <row r="424" spans="1:5">
      <c r="A424">
        <v>2018</v>
      </c>
      <c r="B424" t="s">
        <v>102</v>
      </c>
      <c r="C424" t="s">
        <v>2</v>
      </c>
      <c r="D424" t="s">
        <v>71</v>
      </c>
      <c r="E424" s="63" t="s">
        <v>367</v>
      </c>
    </row>
    <row r="425" spans="1:5">
      <c r="A425">
        <v>2018</v>
      </c>
      <c r="B425" t="s">
        <v>104</v>
      </c>
      <c r="C425" t="s">
        <v>2</v>
      </c>
      <c r="D425" t="s">
        <v>71</v>
      </c>
      <c r="E425" s="63" t="s">
        <v>673</v>
      </c>
    </row>
    <row r="426" spans="1:5">
      <c r="A426">
        <v>2018</v>
      </c>
      <c r="B426" t="s">
        <v>105</v>
      </c>
      <c r="C426" t="s">
        <v>2</v>
      </c>
      <c r="D426" t="s">
        <v>71</v>
      </c>
      <c r="E426" s="63" t="s">
        <v>584</v>
      </c>
    </row>
    <row r="427" spans="1:5">
      <c r="A427">
        <v>2018</v>
      </c>
      <c r="B427" t="s">
        <v>185</v>
      </c>
      <c r="C427" t="s">
        <v>2</v>
      </c>
      <c r="D427" t="s">
        <v>71</v>
      </c>
      <c r="E427" s="63" t="s">
        <v>612</v>
      </c>
    </row>
    <row r="428" spans="1:5">
      <c r="A428">
        <v>2018</v>
      </c>
      <c r="B428" t="s">
        <v>58</v>
      </c>
      <c r="C428" t="s">
        <v>2</v>
      </c>
      <c r="D428" t="s">
        <v>71</v>
      </c>
      <c r="E428" s="63" t="s">
        <v>674</v>
      </c>
    </row>
    <row r="429" spans="1:5">
      <c r="A429">
        <v>2018</v>
      </c>
      <c r="B429" t="s">
        <v>186</v>
      </c>
      <c r="C429" t="s">
        <v>2</v>
      </c>
      <c r="D429" t="s">
        <v>71</v>
      </c>
      <c r="E429" s="63" t="s">
        <v>675</v>
      </c>
    </row>
    <row r="430" spans="1:5">
      <c r="A430">
        <v>2018</v>
      </c>
      <c r="B430" t="s">
        <v>187</v>
      </c>
      <c r="C430" t="s">
        <v>2</v>
      </c>
      <c r="D430" t="s">
        <v>71</v>
      </c>
      <c r="E430" s="63" t="s">
        <v>676</v>
      </c>
    </row>
    <row r="431" spans="1:5">
      <c r="A431">
        <v>2018</v>
      </c>
      <c r="B431" t="s">
        <v>188</v>
      </c>
      <c r="C431" t="s">
        <v>2</v>
      </c>
      <c r="D431" t="s">
        <v>71</v>
      </c>
      <c r="E431" s="63" t="s">
        <v>677</v>
      </c>
    </row>
    <row r="432" spans="1:5">
      <c r="A432">
        <v>2018</v>
      </c>
      <c r="B432" t="s">
        <v>112</v>
      </c>
      <c r="C432" t="s">
        <v>2</v>
      </c>
      <c r="D432" t="s">
        <v>71</v>
      </c>
      <c r="E432" s="63" t="s">
        <v>678</v>
      </c>
    </row>
    <row r="433" spans="1:5">
      <c r="A433">
        <v>2018</v>
      </c>
      <c r="B433" t="s">
        <v>113</v>
      </c>
      <c r="C433" t="s">
        <v>2</v>
      </c>
      <c r="D433" t="s">
        <v>71</v>
      </c>
      <c r="E433" s="63" t="s">
        <v>679</v>
      </c>
    </row>
    <row r="434" spans="1:5">
      <c r="A434">
        <v>2018</v>
      </c>
      <c r="B434" t="s">
        <v>114</v>
      </c>
      <c r="C434" t="s">
        <v>2</v>
      </c>
      <c r="D434" t="s">
        <v>71</v>
      </c>
      <c r="E434" s="63" t="s">
        <v>680</v>
      </c>
    </row>
    <row r="435" spans="1:5">
      <c r="A435">
        <v>2018</v>
      </c>
      <c r="B435" t="s">
        <v>118</v>
      </c>
      <c r="C435" t="s">
        <v>2</v>
      </c>
      <c r="D435" t="s">
        <v>71</v>
      </c>
      <c r="E435" s="63" t="s">
        <v>681</v>
      </c>
    </row>
    <row r="436" spans="1:5">
      <c r="A436">
        <v>2018</v>
      </c>
      <c r="B436" t="s">
        <v>119</v>
      </c>
      <c r="C436" t="s">
        <v>2</v>
      </c>
      <c r="D436" t="s">
        <v>71</v>
      </c>
      <c r="E436" s="63" t="s">
        <v>682</v>
      </c>
    </row>
    <row r="437" spans="1:5">
      <c r="A437">
        <v>2018</v>
      </c>
      <c r="B437" t="s">
        <v>120</v>
      </c>
      <c r="C437" t="s">
        <v>2</v>
      </c>
      <c r="D437" t="s">
        <v>71</v>
      </c>
      <c r="E437" s="63" t="s">
        <v>683</v>
      </c>
    </row>
    <row r="438" spans="1:5">
      <c r="A438">
        <v>2018</v>
      </c>
      <c r="B438" t="s">
        <v>189</v>
      </c>
      <c r="C438" t="s">
        <v>2</v>
      </c>
      <c r="D438" t="s">
        <v>71</v>
      </c>
      <c r="E438" s="63" t="s">
        <v>684</v>
      </c>
    </row>
    <row r="439" spans="1:5">
      <c r="A439">
        <v>2018</v>
      </c>
      <c r="B439" t="s">
        <v>121</v>
      </c>
      <c r="C439" t="s">
        <v>2</v>
      </c>
      <c r="D439" t="s">
        <v>71</v>
      </c>
      <c r="E439" s="63" t="s">
        <v>640</v>
      </c>
    </row>
    <row r="440" spans="1:5">
      <c r="A440">
        <v>2018</v>
      </c>
      <c r="B440" t="s">
        <v>122</v>
      </c>
      <c r="C440" t="s">
        <v>2</v>
      </c>
      <c r="D440" t="s">
        <v>71</v>
      </c>
      <c r="E440" s="63" t="s">
        <v>685</v>
      </c>
    </row>
    <row r="441" spans="1:5">
      <c r="A441">
        <v>2018</v>
      </c>
      <c r="B441" t="s">
        <v>123</v>
      </c>
      <c r="C441" t="s">
        <v>2</v>
      </c>
      <c r="D441" t="s">
        <v>71</v>
      </c>
      <c r="E441" s="63" t="s">
        <v>686</v>
      </c>
    </row>
    <row r="442" spans="1:5">
      <c r="A442">
        <v>2018</v>
      </c>
      <c r="B442" t="s">
        <v>124</v>
      </c>
      <c r="C442" t="s">
        <v>2</v>
      </c>
      <c r="D442" t="s">
        <v>71</v>
      </c>
      <c r="E442" s="63" t="s">
        <v>645</v>
      </c>
    </row>
    <row r="443" spans="1:5">
      <c r="A443">
        <v>2018</v>
      </c>
      <c r="B443" t="s">
        <v>125</v>
      </c>
      <c r="C443" t="s">
        <v>2</v>
      </c>
      <c r="D443" t="s">
        <v>71</v>
      </c>
      <c r="E443" s="63" t="s">
        <v>687</v>
      </c>
    </row>
    <row r="444" spans="1:5">
      <c r="A444">
        <v>2018</v>
      </c>
      <c r="B444" t="s">
        <v>126</v>
      </c>
      <c r="C444" t="s">
        <v>2</v>
      </c>
      <c r="D444" t="s">
        <v>71</v>
      </c>
      <c r="E444" s="63" t="s">
        <v>688</v>
      </c>
    </row>
    <row r="445" spans="1:5">
      <c r="A445">
        <v>2018</v>
      </c>
      <c r="B445" t="s">
        <v>127</v>
      </c>
      <c r="C445" t="s">
        <v>2</v>
      </c>
      <c r="D445" t="s">
        <v>71</v>
      </c>
      <c r="E445" s="63" t="s">
        <v>670</v>
      </c>
    </row>
    <row r="446" spans="1:5">
      <c r="A446">
        <v>2018</v>
      </c>
      <c r="B446" t="s">
        <v>128</v>
      </c>
      <c r="C446" t="s">
        <v>2</v>
      </c>
      <c r="D446" t="s">
        <v>71</v>
      </c>
      <c r="E446" s="63" t="s">
        <v>689</v>
      </c>
    </row>
    <row r="447" spans="1:5">
      <c r="A447">
        <v>2018</v>
      </c>
      <c r="B447" t="s">
        <v>129</v>
      </c>
      <c r="C447" t="s">
        <v>2</v>
      </c>
      <c r="D447" t="s">
        <v>71</v>
      </c>
      <c r="E447" s="63" t="s">
        <v>690</v>
      </c>
    </row>
    <row r="448" spans="1:5">
      <c r="A448">
        <v>2018</v>
      </c>
      <c r="B448" t="s">
        <v>130</v>
      </c>
      <c r="C448" t="s">
        <v>2</v>
      </c>
      <c r="D448" t="s">
        <v>71</v>
      </c>
      <c r="E448" s="63" t="s">
        <v>654</v>
      </c>
    </row>
    <row r="449" spans="1:5">
      <c r="A449">
        <v>2018</v>
      </c>
      <c r="B449" t="s">
        <v>131</v>
      </c>
      <c r="C449" t="s">
        <v>2</v>
      </c>
      <c r="D449" t="s">
        <v>71</v>
      </c>
      <c r="E449" s="63" t="s">
        <v>691</v>
      </c>
    </row>
    <row r="450" spans="1:5">
      <c r="A450">
        <v>2018</v>
      </c>
      <c r="B450" t="s">
        <v>190</v>
      </c>
      <c r="C450" t="s">
        <v>2</v>
      </c>
      <c r="D450" t="s">
        <v>71</v>
      </c>
      <c r="E450" s="63" t="s">
        <v>692</v>
      </c>
    </row>
    <row r="451" spans="1:5">
      <c r="A451">
        <v>2018</v>
      </c>
      <c r="B451" t="s">
        <v>191</v>
      </c>
      <c r="C451" t="s">
        <v>2</v>
      </c>
      <c r="D451" t="s">
        <v>71</v>
      </c>
      <c r="E451" s="63" t="s">
        <v>598</v>
      </c>
    </row>
    <row r="452" spans="1:5">
      <c r="A452">
        <v>2018</v>
      </c>
      <c r="B452" t="s">
        <v>192</v>
      </c>
      <c r="C452" t="s">
        <v>2</v>
      </c>
      <c r="D452" t="s">
        <v>71</v>
      </c>
      <c r="E452" s="63" t="s">
        <v>672</v>
      </c>
    </row>
    <row r="453" spans="1:5">
      <c r="A453">
        <v>2018</v>
      </c>
      <c r="B453" t="s">
        <v>193</v>
      </c>
      <c r="C453" t="s">
        <v>2</v>
      </c>
      <c r="D453" t="s">
        <v>71</v>
      </c>
      <c r="E453" s="63" t="s">
        <v>693</v>
      </c>
    </row>
    <row r="454" spans="1:5">
      <c r="A454">
        <v>2018</v>
      </c>
      <c r="B454" t="s">
        <v>194</v>
      </c>
      <c r="C454" t="s">
        <v>2</v>
      </c>
      <c r="D454" t="s">
        <v>71</v>
      </c>
      <c r="E454" s="63" t="s">
        <v>694</v>
      </c>
    </row>
    <row r="455" spans="1:5">
      <c r="A455">
        <v>2018</v>
      </c>
      <c r="B455" t="s">
        <v>195</v>
      </c>
      <c r="C455" t="s">
        <v>2</v>
      </c>
      <c r="D455" t="s">
        <v>71</v>
      </c>
      <c r="E455" s="63" t="s">
        <v>695</v>
      </c>
    </row>
    <row r="456" spans="1:5">
      <c r="A456">
        <v>2018</v>
      </c>
      <c r="B456" t="s">
        <v>137</v>
      </c>
      <c r="C456" t="s">
        <v>2</v>
      </c>
      <c r="D456" t="s">
        <v>71</v>
      </c>
      <c r="E456" s="63" t="s">
        <v>696</v>
      </c>
    </row>
    <row r="457" spans="1:5">
      <c r="A457">
        <v>2018</v>
      </c>
      <c r="B457" t="s">
        <v>138</v>
      </c>
      <c r="C457" t="s">
        <v>2</v>
      </c>
      <c r="D457" t="s">
        <v>71</v>
      </c>
      <c r="E457" s="63" t="s">
        <v>683</v>
      </c>
    </row>
    <row r="458" spans="1:5">
      <c r="A458">
        <v>2018</v>
      </c>
      <c r="B458" t="s">
        <v>139</v>
      </c>
      <c r="C458" t="s">
        <v>2</v>
      </c>
      <c r="D458" t="s">
        <v>71</v>
      </c>
      <c r="E458" s="63" t="s">
        <v>697</v>
      </c>
    </row>
    <row r="459" spans="1:5">
      <c r="A459">
        <v>2018</v>
      </c>
      <c r="B459" t="s">
        <v>140</v>
      </c>
      <c r="C459" t="s">
        <v>2</v>
      </c>
      <c r="D459" t="s">
        <v>71</v>
      </c>
      <c r="E459" s="63" t="s">
        <v>698</v>
      </c>
    </row>
    <row r="460" spans="1:5">
      <c r="A460">
        <v>2018</v>
      </c>
      <c r="B460" t="s">
        <v>141</v>
      </c>
      <c r="C460" t="s">
        <v>2</v>
      </c>
      <c r="D460" t="s">
        <v>71</v>
      </c>
      <c r="E460" s="63" t="s">
        <v>699</v>
      </c>
    </row>
    <row r="461" spans="1:5">
      <c r="A461">
        <v>2018</v>
      </c>
      <c r="B461" t="s">
        <v>142</v>
      </c>
      <c r="C461" t="s">
        <v>2</v>
      </c>
      <c r="D461" t="s">
        <v>71</v>
      </c>
      <c r="E461" s="63" t="s">
        <v>700</v>
      </c>
    </row>
    <row r="462" spans="1:5">
      <c r="A462">
        <v>2018</v>
      </c>
      <c r="B462" t="s">
        <v>143</v>
      </c>
      <c r="C462" t="s">
        <v>2</v>
      </c>
      <c r="D462" t="s">
        <v>71</v>
      </c>
      <c r="E462" s="63" t="s">
        <v>701</v>
      </c>
    </row>
    <row r="463" spans="1:5">
      <c r="A463">
        <v>2018</v>
      </c>
      <c r="B463" t="s">
        <v>144</v>
      </c>
      <c r="C463" t="s">
        <v>2</v>
      </c>
      <c r="D463" t="s">
        <v>71</v>
      </c>
      <c r="E463" s="63" t="s">
        <v>627</v>
      </c>
    </row>
    <row r="464" spans="1:5">
      <c r="A464">
        <v>2018</v>
      </c>
      <c r="B464" t="s">
        <v>145</v>
      </c>
      <c r="C464" t="s">
        <v>2</v>
      </c>
      <c r="D464" t="s">
        <v>71</v>
      </c>
      <c r="E464" s="63" t="s">
        <v>702</v>
      </c>
    </row>
    <row r="465" spans="1:5">
      <c r="A465">
        <v>2018</v>
      </c>
      <c r="B465" t="s">
        <v>146</v>
      </c>
      <c r="C465" t="s">
        <v>2</v>
      </c>
      <c r="D465" t="s">
        <v>71</v>
      </c>
      <c r="E465" s="63" t="s">
        <v>703</v>
      </c>
    </row>
    <row r="466" spans="1:5">
      <c r="A466">
        <v>2018</v>
      </c>
      <c r="B466" t="s">
        <v>147</v>
      </c>
      <c r="C466" t="s">
        <v>2</v>
      </c>
      <c r="D466" t="s">
        <v>71</v>
      </c>
      <c r="E466" s="63" t="s">
        <v>474</v>
      </c>
    </row>
    <row r="467" spans="1:5">
      <c r="A467">
        <v>2018</v>
      </c>
      <c r="B467" t="s">
        <v>148</v>
      </c>
      <c r="C467" t="s">
        <v>2</v>
      </c>
      <c r="D467" t="s">
        <v>71</v>
      </c>
      <c r="E467" s="63" t="s">
        <v>704</v>
      </c>
    </row>
    <row r="468" spans="1:5">
      <c r="A468">
        <v>2018</v>
      </c>
      <c r="B468" t="s">
        <v>196</v>
      </c>
      <c r="C468" t="s">
        <v>2</v>
      </c>
      <c r="D468" t="s">
        <v>71</v>
      </c>
      <c r="E468" s="63" t="s">
        <v>705</v>
      </c>
    </row>
    <row r="469" spans="1:5">
      <c r="A469">
        <v>2018</v>
      </c>
      <c r="B469" t="s">
        <v>55</v>
      </c>
      <c r="C469" t="s">
        <v>2</v>
      </c>
      <c r="D469" t="s">
        <v>71</v>
      </c>
      <c r="E469" s="63" t="s">
        <v>706</v>
      </c>
    </row>
    <row r="470" spans="1:5">
      <c r="A470">
        <v>2019</v>
      </c>
      <c r="B470" t="s">
        <v>182</v>
      </c>
      <c r="C470" t="s">
        <v>2</v>
      </c>
      <c r="D470" t="s">
        <v>71</v>
      </c>
      <c r="E470" s="63" t="s">
        <v>707</v>
      </c>
    </row>
    <row r="471" spans="1:5">
      <c r="A471">
        <v>2019</v>
      </c>
      <c r="B471" t="s">
        <v>183</v>
      </c>
      <c r="C471" t="s">
        <v>2</v>
      </c>
      <c r="D471" t="s">
        <v>71</v>
      </c>
      <c r="E471" s="63" t="s">
        <v>708</v>
      </c>
    </row>
    <row r="472" spans="1:5">
      <c r="A472">
        <v>2019</v>
      </c>
      <c r="B472" t="s">
        <v>184</v>
      </c>
      <c r="C472" t="s">
        <v>2</v>
      </c>
      <c r="D472" t="s">
        <v>71</v>
      </c>
      <c r="E472" s="63" t="s">
        <v>709</v>
      </c>
    </row>
    <row r="473" spans="1:5">
      <c r="A473">
        <v>2019</v>
      </c>
      <c r="B473" t="s">
        <v>94</v>
      </c>
      <c r="C473" t="s">
        <v>2</v>
      </c>
      <c r="D473" t="s">
        <v>71</v>
      </c>
      <c r="E473" s="63" t="s">
        <v>710</v>
      </c>
    </row>
    <row r="474" spans="1:5">
      <c r="A474">
        <v>2019</v>
      </c>
      <c r="B474" t="s">
        <v>100</v>
      </c>
      <c r="C474" t="s">
        <v>2</v>
      </c>
      <c r="D474" t="s">
        <v>71</v>
      </c>
      <c r="E474" s="63" t="s">
        <v>367</v>
      </c>
    </row>
    <row r="475" spans="1:5">
      <c r="A475">
        <v>2019</v>
      </c>
      <c r="B475" t="s">
        <v>101</v>
      </c>
      <c r="C475" t="s">
        <v>2</v>
      </c>
      <c r="D475" t="s">
        <v>71</v>
      </c>
      <c r="E475" s="63" t="s">
        <v>711</v>
      </c>
    </row>
    <row r="476" spans="1:5">
      <c r="A476">
        <v>2019</v>
      </c>
      <c r="B476" t="s">
        <v>102</v>
      </c>
      <c r="C476" t="s">
        <v>2</v>
      </c>
      <c r="D476" t="s">
        <v>71</v>
      </c>
      <c r="E476" s="63" t="s">
        <v>650</v>
      </c>
    </row>
    <row r="477" spans="1:5">
      <c r="A477">
        <v>2019</v>
      </c>
      <c r="B477" t="s">
        <v>104</v>
      </c>
      <c r="C477" t="s">
        <v>2</v>
      </c>
      <c r="D477" t="s">
        <v>71</v>
      </c>
      <c r="E477" s="63" t="s">
        <v>712</v>
      </c>
    </row>
    <row r="478" spans="1:5">
      <c r="A478">
        <v>2019</v>
      </c>
      <c r="B478" t="s">
        <v>105</v>
      </c>
      <c r="C478" t="s">
        <v>2</v>
      </c>
      <c r="D478" t="s">
        <v>71</v>
      </c>
      <c r="E478" s="63" t="s">
        <v>713</v>
      </c>
    </row>
    <row r="479" spans="1:5">
      <c r="A479">
        <v>2019</v>
      </c>
      <c r="B479" t="s">
        <v>185</v>
      </c>
      <c r="C479" t="s">
        <v>2</v>
      </c>
      <c r="D479" t="s">
        <v>71</v>
      </c>
      <c r="E479" s="63" t="s">
        <v>714</v>
      </c>
    </row>
    <row r="480" spans="1:5">
      <c r="A480">
        <v>2019</v>
      </c>
      <c r="B480" t="s">
        <v>58</v>
      </c>
      <c r="C480" t="s">
        <v>2</v>
      </c>
      <c r="D480" t="s">
        <v>71</v>
      </c>
      <c r="E480" s="63" t="s">
        <v>715</v>
      </c>
    </row>
    <row r="481" spans="1:5">
      <c r="A481">
        <v>2019</v>
      </c>
      <c r="B481" t="s">
        <v>186</v>
      </c>
      <c r="C481" t="s">
        <v>2</v>
      </c>
      <c r="D481" t="s">
        <v>71</v>
      </c>
      <c r="E481" s="63" t="s">
        <v>716</v>
      </c>
    </row>
    <row r="482" spans="1:5">
      <c r="A482">
        <v>2019</v>
      </c>
      <c r="B482" t="s">
        <v>187</v>
      </c>
      <c r="C482" t="s">
        <v>2</v>
      </c>
      <c r="D482" t="s">
        <v>71</v>
      </c>
      <c r="E482" s="63" t="s">
        <v>544</v>
      </c>
    </row>
    <row r="483" spans="1:5">
      <c r="A483">
        <v>2019</v>
      </c>
      <c r="B483" t="s">
        <v>188</v>
      </c>
      <c r="C483" t="s">
        <v>2</v>
      </c>
      <c r="D483" t="s">
        <v>71</v>
      </c>
      <c r="E483" s="63" t="s">
        <v>717</v>
      </c>
    </row>
    <row r="484" spans="1:5">
      <c r="A484">
        <v>2019</v>
      </c>
      <c r="B484" t="s">
        <v>112</v>
      </c>
      <c r="C484" t="s">
        <v>2</v>
      </c>
      <c r="D484" t="s">
        <v>71</v>
      </c>
      <c r="E484" s="63" t="s">
        <v>718</v>
      </c>
    </row>
    <row r="485" spans="1:5">
      <c r="A485">
        <v>2019</v>
      </c>
      <c r="B485" t="s">
        <v>113</v>
      </c>
      <c r="C485" t="s">
        <v>2</v>
      </c>
      <c r="D485" t="s">
        <v>71</v>
      </c>
      <c r="E485" s="63" t="s">
        <v>710</v>
      </c>
    </row>
    <row r="486" spans="1:5">
      <c r="A486">
        <v>2019</v>
      </c>
      <c r="B486" t="s">
        <v>114</v>
      </c>
      <c r="C486" t="s">
        <v>2</v>
      </c>
      <c r="D486" t="s">
        <v>71</v>
      </c>
      <c r="E486" s="63" t="s">
        <v>719</v>
      </c>
    </row>
    <row r="487" spans="1:5">
      <c r="A487">
        <v>2019</v>
      </c>
      <c r="B487" t="s">
        <v>118</v>
      </c>
      <c r="C487" t="s">
        <v>2</v>
      </c>
      <c r="D487" t="s">
        <v>71</v>
      </c>
      <c r="E487" s="63" t="s">
        <v>388</v>
      </c>
    </row>
    <row r="488" spans="1:5">
      <c r="A488">
        <v>2019</v>
      </c>
      <c r="B488" t="s">
        <v>119</v>
      </c>
      <c r="C488" t="s">
        <v>2</v>
      </c>
      <c r="D488" t="s">
        <v>71</v>
      </c>
      <c r="E488" s="63" t="s">
        <v>720</v>
      </c>
    </row>
    <row r="489" spans="1:5">
      <c r="A489">
        <v>2019</v>
      </c>
      <c r="B489" t="s">
        <v>120</v>
      </c>
      <c r="C489" t="s">
        <v>2</v>
      </c>
      <c r="D489" t="s">
        <v>71</v>
      </c>
      <c r="E489" s="63" t="s">
        <v>721</v>
      </c>
    </row>
    <row r="490" spans="1:5">
      <c r="A490">
        <v>2019</v>
      </c>
      <c r="B490" t="s">
        <v>189</v>
      </c>
      <c r="C490" t="s">
        <v>2</v>
      </c>
      <c r="D490" t="s">
        <v>71</v>
      </c>
      <c r="E490" s="63" t="s">
        <v>722</v>
      </c>
    </row>
    <row r="491" spans="1:5">
      <c r="A491">
        <v>2019</v>
      </c>
      <c r="B491" t="s">
        <v>121</v>
      </c>
      <c r="C491" t="s">
        <v>2</v>
      </c>
      <c r="D491" t="s">
        <v>71</v>
      </c>
      <c r="E491" s="63" t="s">
        <v>723</v>
      </c>
    </row>
    <row r="492" spans="1:5">
      <c r="A492">
        <v>2019</v>
      </c>
      <c r="B492" t="s">
        <v>122</v>
      </c>
      <c r="C492" t="s">
        <v>2</v>
      </c>
      <c r="D492" t="s">
        <v>71</v>
      </c>
      <c r="E492" s="63" t="s">
        <v>712</v>
      </c>
    </row>
    <row r="493" spans="1:5">
      <c r="A493">
        <v>2019</v>
      </c>
      <c r="B493" t="s">
        <v>123</v>
      </c>
      <c r="C493" t="s">
        <v>2</v>
      </c>
      <c r="D493" t="s">
        <v>71</v>
      </c>
      <c r="E493" s="63" t="s">
        <v>724</v>
      </c>
    </row>
    <row r="494" spans="1:5">
      <c r="A494">
        <v>2019</v>
      </c>
      <c r="B494" t="s">
        <v>124</v>
      </c>
      <c r="C494" t="s">
        <v>2</v>
      </c>
      <c r="D494" t="s">
        <v>71</v>
      </c>
      <c r="E494" s="63" t="s">
        <v>695</v>
      </c>
    </row>
    <row r="495" spans="1:5">
      <c r="A495">
        <v>2019</v>
      </c>
      <c r="B495" t="s">
        <v>125</v>
      </c>
      <c r="C495" t="s">
        <v>2</v>
      </c>
      <c r="D495" t="s">
        <v>71</v>
      </c>
      <c r="E495" s="63" t="s">
        <v>642</v>
      </c>
    </row>
    <row r="496" spans="1:5">
      <c r="A496">
        <v>2019</v>
      </c>
      <c r="B496" t="s">
        <v>126</v>
      </c>
      <c r="C496" t="s">
        <v>2</v>
      </c>
      <c r="D496" t="s">
        <v>71</v>
      </c>
      <c r="E496" s="63" t="s">
        <v>556</v>
      </c>
    </row>
    <row r="497" spans="1:5">
      <c r="A497">
        <v>2019</v>
      </c>
      <c r="B497" t="s">
        <v>127</v>
      </c>
      <c r="C497" t="s">
        <v>2</v>
      </c>
      <c r="D497" t="s">
        <v>71</v>
      </c>
      <c r="E497" s="63" t="s">
        <v>725</v>
      </c>
    </row>
    <row r="498" spans="1:5">
      <c r="A498">
        <v>2019</v>
      </c>
      <c r="B498" t="s">
        <v>128</v>
      </c>
      <c r="C498" t="s">
        <v>2</v>
      </c>
      <c r="D498" t="s">
        <v>71</v>
      </c>
      <c r="E498" s="63" t="s">
        <v>726</v>
      </c>
    </row>
    <row r="499" spans="1:5">
      <c r="A499">
        <v>2019</v>
      </c>
      <c r="B499" t="s">
        <v>129</v>
      </c>
      <c r="C499" t="s">
        <v>2</v>
      </c>
      <c r="D499" t="s">
        <v>71</v>
      </c>
      <c r="E499" s="63" t="s">
        <v>727</v>
      </c>
    </row>
    <row r="500" spans="1:5">
      <c r="A500">
        <v>2019</v>
      </c>
      <c r="B500" t="s">
        <v>130</v>
      </c>
      <c r="C500" t="s">
        <v>2</v>
      </c>
      <c r="D500" t="s">
        <v>71</v>
      </c>
      <c r="E500" s="63" t="s">
        <v>728</v>
      </c>
    </row>
    <row r="501" spans="1:5">
      <c r="A501">
        <v>2019</v>
      </c>
      <c r="B501" t="s">
        <v>131</v>
      </c>
      <c r="C501" t="s">
        <v>2</v>
      </c>
      <c r="D501" t="s">
        <v>71</v>
      </c>
      <c r="E501" s="63" t="s">
        <v>729</v>
      </c>
    </row>
    <row r="502" spans="1:5">
      <c r="A502">
        <v>2019</v>
      </c>
      <c r="B502" t="s">
        <v>190</v>
      </c>
      <c r="C502" t="s">
        <v>2</v>
      </c>
      <c r="D502" t="s">
        <v>71</v>
      </c>
      <c r="E502" s="63" t="s">
        <v>730</v>
      </c>
    </row>
    <row r="503" spans="1:5">
      <c r="A503">
        <v>2019</v>
      </c>
      <c r="B503" t="s">
        <v>191</v>
      </c>
      <c r="C503" t="s">
        <v>2</v>
      </c>
      <c r="D503" t="s">
        <v>71</v>
      </c>
      <c r="E503" s="63" t="s">
        <v>673</v>
      </c>
    </row>
    <row r="504" spans="1:5">
      <c r="A504">
        <v>2019</v>
      </c>
      <c r="B504" t="s">
        <v>192</v>
      </c>
      <c r="C504" t="s">
        <v>2</v>
      </c>
      <c r="D504" t="s">
        <v>71</v>
      </c>
      <c r="E504" s="63" t="s">
        <v>731</v>
      </c>
    </row>
    <row r="505" spans="1:5">
      <c r="A505">
        <v>2019</v>
      </c>
      <c r="B505" t="s">
        <v>193</v>
      </c>
      <c r="C505" t="s">
        <v>2</v>
      </c>
      <c r="D505" t="s">
        <v>71</v>
      </c>
      <c r="E505" s="63" t="s">
        <v>732</v>
      </c>
    </row>
    <row r="506" spans="1:5">
      <c r="A506">
        <v>2019</v>
      </c>
      <c r="B506" t="s">
        <v>194</v>
      </c>
      <c r="C506" t="s">
        <v>2</v>
      </c>
      <c r="D506" t="s">
        <v>71</v>
      </c>
      <c r="E506" s="63" t="s">
        <v>694</v>
      </c>
    </row>
    <row r="507" spans="1:5">
      <c r="A507">
        <v>2019</v>
      </c>
      <c r="B507" t="s">
        <v>195</v>
      </c>
      <c r="C507" t="s">
        <v>2</v>
      </c>
      <c r="D507" t="s">
        <v>71</v>
      </c>
      <c r="E507" s="63" t="s">
        <v>539</v>
      </c>
    </row>
    <row r="508" spans="1:5">
      <c r="A508">
        <v>2019</v>
      </c>
      <c r="B508" t="s">
        <v>137</v>
      </c>
      <c r="C508" t="s">
        <v>2</v>
      </c>
      <c r="D508" t="s">
        <v>71</v>
      </c>
      <c r="E508" s="63" t="s">
        <v>683</v>
      </c>
    </row>
    <row r="509" spans="1:5">
      <c r="A509">
        <v>2019</v>
      </c>
      <c r="B509" t="s">
        <v>138</v>
      </c>
      <c r="C509" t="s">
        <v>2</v>
      </c>
      <c r="D509" t="s">
        <v>71</v>
      </c>
      <c r="E509" s="63" t="s">
        <v>733</v>
      </c>
    </row>
    <row r="510" spans="1:5">
      <c r="A510">
        <v>2019</v>
      </c>
      <c r="B510" t="s">
        <v>139</v>
      </c>
      <c r="C510" t="s">
        <v>2</v>
      </c>
      <c r="D510" t="s">
        <v>71</v>
      </c>
      <c r="E510" s="63" t="s">
        <v>734</v>
      </c>
    </row>
    <row r="511" spans="1:5">
      <c r="A511">
        <v>2019</v>
      </c>
      <c r="B511" t="s">
        <v>140</v>
      </c>
      <c r="C511" t="s">
        <v>2</v>
      </c>
      <c r="D511" t="s">
        <v>71</v>
      </c>
      <c r="E511" s="63" t="s">
        <v>735</v>
      </c>
    </row>
    <row r="512" spans="1:5">
      <c r="A512">
        <v>2019</v>
      </c>
      <c r="B512" t="s">
        <v>141</v>
      </c>
      <c r="C512" t="s">
        <v>2</v>
      </c>
      <c r="D512" t="s">
        <v>71</v>
      </c>
      <c r="E512" s="63" t="s">
        <v>736</v>
      </c>
    </row>
    <row r="513" spans="1:5">
      <c r="A513">
        <v>2019</v>
      </c>
      <c r="B513" t="s">
        <v>142</v>
      </c>
      <c r="C513" t="s">
        <v>2</v>
      </c>
      <c r="D513" t="s">
        <v>71</v>
      </c>
      <c r="E513" s="63" t="s">
        <v>737</v>
      </c>
    </row>
    <row r="514" spans="1:5">
      <c r="A514">
        <v>2019</v>
      </c>
      <c r="B514" t="s">
        <v>143</v>
      </c>
      <c r="C514" t="s">
        <v>2</v>
      </c>
      <c r="D514" t="s">
        <v>71</v>
      </c>
      <c r="E514" s="63" t="s">
        <v>738</v>
      </c>
    </row>
    <row r="515" spans="1:5">
      <c r="A515">
        <v>2019</v>
      </c>
      <c r="B515" t="s">
        <v>144</v>
      </c>
      <c r="C515" t="s">
        <v>2</v>
      </c>
      <c r="D515" t="s">
        <v>71</v>
      </c>
      <c r="E515" s="63" t="s">
        <v>739</v>
      </c>
    </row>
    <row r="516" spans="1:5">
      <c r="A516">
        <v>2019</v>
      </c>
      <c r="B516" t="s">
        <v>145</v>
      </c>
      <c r="C516" t="s">
        <v>2</v>
      </c>
      <c r="D516" t="s">
        <v>71</v>
      </c>
      <c r="E516" s="63" t="s">
        <v>740</v>
      </c>
    </row>
    <row r="517" spans="1:5">
      <c r="A517">
        <v>2019</v>
      </c>
      <c r="B517" t="s">
        <v>146</v>
      </c>
      <c r="C517" t="s">
        <v>2</v>
      </c>
      <c r="D517" t="s">
        <v>71</v>
      </c>
      <c r="E517" s="63" t="s">
        <v>741</v>
      </c>
    </row>
    <row r="518" spans="1:5">
      <c r="A518">
        <v>2019</v>
      </c>
      <c r="B518" t="s">
        <v>147</v>
      </c>
      <c r="C518" t="s">
        <v>2</v>
      </c>
      <c r="D518" t="s">
        <v>71</v>
      </c>
      <c r="E518" s="63" t="s">
        <v>742</v>
      </c>
    </row>
    <row r="519" spans="1:5">
      <c r="A519">
        <v>2019</v>
      </c>
      <c r="B519" t="s">
        <v>148</v>
      </c>
      <c r="C519" t="s">
        <v>2</v>
      </c>
      <c r="D519" t="s">
        <v>71</v>
      </c>
      <c r="E519" s="63" t="s">
        <v>370</v>
      </c>
    </row>
    <row r="520" spans="1:5">
      <c r="A520">
        <v>2019</v>
      </c>
      <c r="B520" t="s">
        <v>196</v>
      </c>
      <c r="C520" t="s">
        <v>2</v>
      </c>
      <c r="D520" t="s">
        <v>71</v>
      </c>
      <c r="E520" s="63" t="s">
        <v>743</v>
      </c>
    </row>
    <row r="521" spans="1:5">
      <c r="A521">
        <v>2019</v>
      </c>
      <c r="B521" t="s">
        <v>55</v>
      </c>
      <c r="C521" t="s">
        <v>2</v>
      </c>
      <c r="D521" t="s">
        <v>71</v>
      </c>
      <c r="E521" s="63" t="s">
        <v>744</v>
      </c>
    </row>
    <row r="522" spans="1:5">
      <c r="A522">
        <v>2020</v>
      </c>
      <c r="B522" t="s">
        <v>182</v>
      </c>
      <c r="C522" t="s">
        <v>2</v>
      </c>
      <c r="D522" t="s">
        <v>71</v>
      </c>
      <c r="E522" s="63" t="s">
        <v>745</v>
      </c>
    </row>
    <row r="523" spans="1:5">
      <c r="A523">
        <v>2020</v>
      </c>
      <c r="B523" t="s">
        <v>183</v>
      </c>
      <c r="C523" t="s">
        <v>2</v>
      </c>
      <c r="D523" t="s">
        <v>71</v>
      </c>
      <c r="E523" s="63" t="s">
        <v>746</v>
      </c>
    </row>
    <row r="524" spans="1:5">
      <c r="A524">
        <v>2020</v>
      </c>
      <c r="B524" t="s">
        <v>184</v>
      </c>
      <c r="C524" t="s">
        <v>2</v>
      </c>
      <c r="D524" t="s">
        <v>71</v>
      </c>
      <c r="E524" s="63" t="s">
        <v>747</v>
      </c>
    </row>
    <row r="525" spans="1:5">
      <c r="A525">
        <v>2020</v>
      </c>
      <c r="B525" t="s">
        <v>94</v>
      </c>
      <c r="C525" t="s">
        <v>2</v>
      </c>
      <c r="D525" t="s">
        <v>71</v>
      </c>
      <c r="E525" s="63" t="s">
        <v>748</v>
      </c>
    </row>
    <row r="526" spans="1:5">
      <c r="A526">
        <v>2020</v>
      </c>
      <c r="B526" t="s">
        <v>100</v>
      </c>
      <c r="C526" t="s">
        <v>2</v>
      </c>
      <c r="D526" t="s">
        <v>71</v>
      </c>
      <c r="E526" s="63" t="s">
        <v>490</v>
      </c>
    </row>
    <row r="527" spans="1:5">
      <c r="A527">
        <v>2020</v>
      </c>
      <c r="B527" t="s">
        <v>101</v>
      </c>
      <c r="C527" t="s">
        <v>2</v>
      </c>
      <c r="D527" t="s">
        <v>71</v>
      </c>
      <c r="E527" s="63" t="s">
        <v>749</v>
      </c>
    </row>
    <row r="528" spans="1:5">
      <c r="A528">
        <v>2020</v>
      </c>
      <c r="B528" t="s">
        <v>102</v>
      </c>
      <c r="C528" t="s">
        <v>2</v>
      </c>
      <c r="D528" t="s">
        <v>71</v>
      </c>
      <c r="E528" s="63" t="s">
        <v>750</v>
      </c>
    </row>
    <row r="529" spans="1:5">
      <c r="A529">
        <v>2020</v>
      </c>
      <c r="B529" t="s">
        <v>104</v>
      </c>
      <c r="C529" t="s">
        <v>2</v>
      </c>
      <c r="D529" t="s">
        <v>71</v>
      </c>
      <c r="E529" s="63" t="s">
        <v>696</v>
      </c>
    </row>
    <row r="530" spans="1:5">
      <c r="A530">
        <v>2020</v>
      </c>
      <c r="B530" t="s">
        <v>105</v>
      </c>
      <c r="C530" t="s">
        <v>2</v>
      </c>
      <c r="D530" t="s">
        <v>71</v>
      </c>
      <c r="E530" s="63" t="s">
        <v>440</v>
      </c>
    </row>
    <row r="531" spans="1:5">
      <c r="A531">
        <v>2020</v>
      </c>
      <c r="B531" t="s">
        <v>185</v>
      </c>
      <c r="C531" t="s">
        <v>2</v>
      </c>
      <c r="D531" t="s">
        <v>71</v>
      </c>
      <c r="E531" s="63" t="s">
        <v>751</v>
      </c>
    </row>
    <row r="532" spans="1:5">
      <c r="A532">
        <v>2020</v>
      </c>
      <c r="B532" t="s">
        <v>58</v>
      </c>
      <c r="C532" t="s">
        <v>2</v>
      </c>
      <c r="D532" t="s">
        <v>71</v>
      </c>
      <c r="E532" s="63" t="s">
        <v>752</v>
      </c>
    </row>
    <row r="533" spans="1:5">
      <c r="A533">
        <v>2020</v>
      </c>
      <c r="B533" t="s">
        <v>186</v>
      </c>
      <c r="C533" t="s">
        <v>2</v>
      </c>
      <c r="D533" t="s">
        <v>71</v>
      </c>
      <c r="E533" s="63" t="s">
        <v>753</v>
      </c>
    </row>
    <row r="534" spans="1:5">
      <c r="A534">
        <v>2020</v>
      </c>
      <c r="B534" t="s">
        <v>187</v>
      </c>
      <c r="C534" t="s">
        <v>2</v>
      </c>
      <c r="D534" t="s">
        <v>71</v>
      </c>
      <c r="E534" s="63" t="s">
        <v>754</v>
      </c>
    </row>
    <row r="535" spans="1:5">
      <c r="A535">
        <v>2020</v>
      </c>
      <c r="B535" t="s">
        <v>188</v>
      </c>
      <c r="C535" t="s">
        <v>2</v>
      </c>
      <c r="D535" t="s">
        <v>71</v>
      </c>
      <c r="E535" s="63" t="s">
        <v>755</v>
      </c>
    </row>
    <row r="536" spans="1:5">
      <c r="A536">
        <v>2020</v>
      </c>
      <c r="B536" t="s">
        <v>112</v>
      </c>
      <c r="C536" t="s">
        <v>2</v>
      </c>
      <c r="D536" t="s">
        <v>71</v>
      </c>
      <c r="E536" s="63" t="s">
        <v>756</v>
      </c>
    </row>
    <row r="537" spans="1:5">
      <c r="A537">
        <v>2020</v>
      </c>
      <c r="B537" t="s">
        <v>113</v>
      </c>
      <c r="C537" t="s">
        <v>2</v>
      </c>
      <c r="D537" t="s">
        <v>71</v>
      </c>
      <c r="E537" s="63" t="s">
        <v>445</v>
      </c>
    </row>
    <row r="538" spans="1:5">
      <c r="A538">
        <v>2020</v>
      </c>
      <c r="B538" t="s">
        <v>114</v>
      </c>
      <c r="C538" t="s">
        <v>2</v>
      </c>
      <c r="D538" t="s">
        <v>71</v>
      </c>
      <c r="E538" s="63" t="s">
        <v>757</v>
      </c>
    </row>
    <row r="539" spans="1:5">
      <c r="A539">
        <v>2020</v>
      </c>
      <c r="B539" t="s">
        <v>118</v>
      </c>
      <c r="C539" t="s">
        <v>2</v>
      </c>
      <c r="D539" t="s">
        <v>71</v>
      </c>
      <c r="E539" s="63" t="s">
        <v>758</v>
      </c>
    </row>
    <row r="540" spans="1:5">
      <c r="A540">
        <v>2020</v>
      </c>
      <c r="B540" t="s">
        <v>119</v>
      </c>
      <c r="C540" t="s">
        <v>2</v>
      </c>
      <c r="D540" t="s">
        <v>71</v>
      </c>
      <c r="E540" s="63" t="s">
        <v>759</v>
      </c>
    </row>
    <row r="541" spans="1:5">
      <c r="A541">
        <v>2020</v>
      </c>
      <c r="B541" t="s">
        <v>120</v>
      </c>
      <c r="C541" t="s">
        <v>2</v>
      </c>
      <c r="D541" t="s">
        <v>71</v>
      </c>
      <c r="E541" s="63" t="s">
        <v>725</v>
      </c>
    </row>
    <row r="542" spans="1:5">
      <c r="A542">
        <v>2020</v>
      </c>
      <c r="B542" t="s">
        <v>189</v>
      </c>
      <c r="C542" t="s">
        <v>2</v>
      </c>
      <c r="D542" t="s">
        <v>71</v>
      </c>
      <c r="E542" s="63" t="s">
        <v>760</v>
      </c>
    </row>
    <row r="543" spans="1:5">
      <c r="A543">
        <v>2020</v>
      </c>
      <c r="B543" t="s">
        <v>121</v>
      </c>
      <c r="C543" t="s">
        <v>2</v>
      </c>
      <c r="D543" t="s">
        <v>71</v>
      </c>
      <c r="E543" s="63" t="s">
        <v>761</v>
      </c>
    </row>
    <row r="544" spans="1:5">
      <c r="A544">
        <v>2020</v>
      </c>
      <c r="B544" t="s">
        <v>122</v>
      </c>
      <c r="C544" t="s">
        <v>2</v>
      </c>
      <c r="D544" t="s">
        <v>71</v>
      </c>
      <c r="E544" s="63" t="s">
        <v>657</v>
      </c>
    </row>
    <row r="545" spans="1:5">
      <c r="A545">
        <v>2020</v>
      </c>
      <c r="B545" t="s">
        <v>123</v>
      </c>
      <c r="C545" t="s">
        <v>2</v>
      </c>
      <c r="D545" t="s">
        <v>71</v>
      </c>
      <c r="E545" s="63" t="s">
        <v>762</v>
      </c>
    </row>
    <row r="546" spans="1:5">
      <c r="A546">
        <v>2020</v>
      </c>
      <c r="B546" t="s">
        <v>124</v>
      </c>
      <c r="C546" t="s">
        <v>2</v>
      </c>
      <c r="D546" t="s">
        <v>71</v>
      </c>
      <c r="E546" s="63" t="s">
        <v>605</v>
      </c>
    </row>
    <row r="547" spans="1:5">
      <c r="A547">
        <v>2020</v>
      </c>
      <c r="B547" t="s">
        <v>125</v>
      </c>
      <c r="C547" t="s">
        <v>2</v>
      </c>
      <c r="D547" t="s">
        <v>71</v>
      </c>
      <c r="E547" s="63" t="s">
        <v>763</v>
      </c>
    </row>
    <row r="548" spans="1:5">
      <c r="A548">
        <v>2020</v>
      </c>
      <c r="B548" t="s">
        <v>126</v>
      </c>
      <c r="C548" t="s">
        <v>2</v>
      </c>
      <c r="D548" t="s">
        <v>71</v>
      </c>
      <c r="E548" s="63" t="s">
        <v>764</v>
      </c>
    </row>
    <row r="549" spans="1:5">
      <c r="A549">
        <v>2020</v>
      </c>
      <c r="B549" t="s">
        <v>127</v>
      </c>
      <c r="C549" t="s">
        <v>2</v>
      </c>
      <c r="D549" t="s">
        <v>71</v>
      </c>
      <c r="E549" s="63" t="s">
        <v>765</v>
      </c>
    </row>
    <row r="550" spans="1:5">
      <c r="A550">
        <v>2020</v>
      </c>
      <c r="B550" t="s">
        <v>128</v>
      </c>
      <c r="C550" t="s">
        <v>2</v>
      </c>
      <c r="D550" t="s">
        <v>71</v>
      </c>
      <c r="E550" s="63" t="s">
        <v>766</v>
      </c>
    </row>
    <row r="551" spans="1:5">
      <c r="A551">
        <v>2020</v>
      </c>
      <c r="B551" t="s">
        <v>129</v>
      </c>
      <c r="C551" t="s">
        <v>2</v>
      </c>
      <c r="D551" t="s">
        <v>71</v>
      </c>
      <c r="E551" s="63" t="s">
        <v>767</v>
      </c>
    </row>
    <row r="552" spans="1:5">
      <c r="A552">
        <v>2020</v>
      </c>
      <c r="B552" t="s">
        <v>130</v>
      </c>
      <c r="C552" t="s">
        <v>2</v>
      </c>
      <c r="D552" t="s">
        <v>71</v>
      </c>
      <c r="E552" s="63" t="s">
        <v>768</v>
      </c>
    </row>
    <row r="553" spans="1:5">
      <c r="A553">
        <v>2020</v>
      </c>
      <c r="B553" t="s">
        <v>131</v>
      </c>
      <c r="C553" t="s">
        <v>2</v>
      </c>
      <c r="D553" t="s">
        <v>71</v>
      </c>
      <c r="E553" s="63" t="s">
        <v>769</v>
      </c>
    </row>
    <row r="554" spans="1:5">
      <c r="A554">
        <v>2020</v>
      </c>
      <c r="B554" t="s">
        <v>190</v>
      </c>
      <c r="C554" t="s">
        <v>2</v>
      </c>
      <c r="D554" t="s">
        <v>71</v>
      </c>
      <c r="E554" s="63" t="s">
        <v>770</v>
      </c>
    </row>
    <row r="555" spans="1:5">
      <c r="A555">
        <v>2020</v>
      </c>
      <c r="B555" t="s">
        <v>191</v>
      </c>
      <c r="C555" t="s">
        <v>2</v>
      </c>
      <c r="D555" t="s">
        <v>71</v>
      </c>
      <c r="E555" s="63" t="s">
        <v>771</v>
      </c>
    </row>
    <row r="556" spans="1:5">
      <c r="A556">
        <v>2020</v>
      </c>
      <c r="B556" t="s">
        <v>192</v>
      </c>
      <c r="C556" t="s">
        <v>2</v>
      </c>
      <c r="D556" t="s">
        <v>71</v>
      </c>
      <c r="E556" s="63" t="s">
        <v>731</v>
      </c>
    </row>
    <row r="557" spans="1:5">
      <c r="A557">
        <v>2020</v>
      </c>
      <c r="B557" t="s">
        <v>193</v>
      </c>
      <c r="C557" t="s">
        <v>2</v>
      </c>
      <c r="D557" t="s">
        <v>71</v>
      </c>
      <c r="E557" s="63" t="s">
        <v>693</v>
      </c>
    </row>
    <row r="558" spans="1:5">
      <c r="A558">
        <v>2020</v>
      </c>
      <c r="B558" t="s">
        <v>194</v>
      </c>
      <c r="C558" t="s">
        <v>2</v>
      </c>
      <c r="D558" t="s">
        <v>71</v>
      </c>
      <c r="E558" s="63" t="s">
        <v>459</v>
      </c>
    </row>
    <row r="559" spans="1:5">
      <c r="A559">
        <v>2020</v>
      </c>
      <c r="B559" t="s">
        <v>195</v>
      </c>
      <c r="C559" t="s">
        <v>2</v>
      </c>
      <c r="D559" t="s">
        <v>71</v>
      </c>
      <c r="E559" s="63" t="s">
        <v>772</v>
      </c>
    </row>
    <row r="560" spans="1:5">
      <c r="A560">
        <v>2020</v>
      </c>
      <c r="B560" t="s">
        <v>137</v>
      </c>
      <c r="C560" t="s">
        <v>2</v>
      </c>
      <c r="D560" t="s">
        <v>71</v>
      </c>
      <c r="E560" s="63" t="s">
        <v>773</v>
      </c>
    </row>
    <row r="561" spans="1:5">
      <c r="A561">
        <v>2020</v>
      </c>
      <c r="B561" t="s">
        <v>138</v>
      </c>
      <c r="C561" t="s">
        <v>2</v>
      </c>
      <c r="D561" t="s">
        <v>71</v>
      </c>
      <c r="E561" s="63" t="s">
        <v>687</v>
      </c>
    </row>
    <row r="562" spans="1:5">
      <c r="A562">
        <v>2020</v>
      </c>
      <c r="B562" t="s">
        <v>139</v>
      </c>
      <c r="C562" t="s">
        <v>2</v>
      </c>
      <c r="D562" t="s">
        <v>71</v>
      </c>
      <c r="E562" s="63" t="s">
        <v>745</v>
      </c>
    </row>
    <row r="563" spans="1:5">
      <c r="A563">
        <v>2020</v>
      </c>
      <c r="B563" t="s">
        <v>140</v>
      </c>
      <c r="C563" t="s">
        <v>2</v>
      </c>
      <c r="D563" t="s">
        <v>71</v>
      </c>
      <c r="E563" s="63" t="s">
        <v>774</v>
      </c>
    </row>
    <row r="564" spans="1:5">
      <c r="A564">
        <v>2020</v>
      </c>
      <c r="B564" t="s">
        <v>141</v>
      </c>
      <c r="C564" t="s">
        <v>2</v>
      </c>
      <c r="D564" t="s">
        <v>71</v>
      </c>
      <c r="E564" s="63" t="s">
        <v>775</v>
      </c>
    </row>
    <row r="565" spans="1:5">
      <c r="A565">
        <v>2020</v>
      </c>
      <c r="B565" t="s">
        <v>142</v>
      </c>
      <c r="C565" t="s">
        <v>2</v>
      </c>
      <c r="D565" t="s">
        <v>71</v>
      </c>
      <c r="E565" s="63" t="s">
        <v>776</v>
      </c>
    </row>
    <row r="566" spans="1:5">
      <c r="A566">
        <v>2020</v>
      </c>
      <c r="B566" t="s">
        <v>143</v>
      </c>
      <c r="C566" t="s">
        <v>2</v>
      </c>
      <c r="D566" t="s">
        <v>71</v>
      </c>
      <c r="E566" s="63" t="s">
        <v>581</v>
      </c>
    </row>
    <row r="567" spans="1:5">
      <c r="A567">
        <v>2020</v>
      </c>
      <c r="B567" t="s">
        <v>144</v>
      </c>
      <c r="C567" t="s">
        <v>2</v>
      </c>
      <c r="D567" t="s">
        <v>71</v>
      </c>
      <c r="E567" s="63" t="s">
        <v>777</v>
      </c>
    </row>
    <row r="568" spans="1:5">
      <c r="A568">
        <v>2020</v>
      </c>
      <c r="B568" t="s">
        <v>145</v>
      </c>
      <c r="C568" t="s">
        <v>2</v>
      </c>
      <c r="D568" t="s">
        <v>71</v>
      </c>
      <c r="E568" s="63" t="s">
        <v>778</v>
      </c>
    </row>
    <row r="569" spans="1:5">
      <c r="A569">
        <v>2020</v>
      </c>
      <c r="B569" t="s">
        <v>146</v>
      </c>
      <c r="C569" t="s">
        <v>2</v>
      </c>
      <c r="D569" t="s">
        <v>71</v>
      </c>
      <c r="E569" s="63" t="s">
        <v>779</v>
      </c>
    </row>
    <row r="570" spans="1:5">
      <c r="A570">
        <v>2020</v>
      </c>
      <c r="B570" t="s">
        <v>147</v>
      </c>
      <c r="C570" t="s">
        <v>2</v>
      </c>
      <c r="D570" t="s">
        <v>71</v>
      </c>
      <c r="E570" s="63" t="s">
        <v>780</v>
      </c>
    </row>
    <row r="571" spans="1:5">
      <c r="A571">
        <v>2020</v>
      </c>
      <c r="B571" t="s">
        <v>148</v>
      </c>
      <c r="C571" t="s">
        <v>2</v>
      </c>
      <c r="D571" t="s">
        <v>71</v>
      </c>
      <c r="E571" s="63" t="s">
        <v>704</v>
      </c>
    </row>
    <row r="572" spans="1:5">
      <c r="A572">
        <v>2020</v>
      </c>
      <c r="B572" t="s">
        <v>196</v>
      </c>
      <c r="C572" t="s">
        <v>2</v>
      </c>
      <c r="D572" t="s">
        <v>71</v>
      </c>
      <c r="E572" s="63" t="s">
        <v>781</v>
      </c>
    </row>
    <row r="573" spans="1:5">
      <c r="A573">
        <v>2020</v>
      </c>
      <c r="B573" t="s">
        <v>55</v>
      </c>
      <c r="C573" t="s">
        <v>2</v>
      </c>
      <c r="D573" t="s">
        <v>71</v>
      </c>
      <c r="E573" s="63" t="s">
        <v>782</v>
      </c>
    </row>
    <row r="574" spans="1:5">
      <c r="A574">
        <v>2005</v>
      </c>
      <c r="B574" t="s">
        <v>182</v>
      </c>
      <c r="C574" t="s">
        <v>1</v>
      </c>
      <c r="D574" t="s">
        <v>71</v>
      </c>
      <c r="E574" s="63" t="s">
        <v>783</v>
      </c>
    </row>
    <row r="575" spans="1:5">
      <c r="A575">
        <v>2005</v>
      </c>
      <c r="B575" t="s">
        <v>183</v>
      </c>
      <c r="C575" t="s">
        <v>1</v>
      </c>
      <c r="D575" t="s">
        <v>71</v>
      </c>
      <c r="E575" s="63" t="s">
        <v>784</v>
      </c>
    </row>
    <row r="576" spans="1:5">
      <c r="A576">
        <v>2005</v>
      </c>
      <c r="B576" t="s">
        <v>184</v>
      </c>
      <c r="C576" t="s">
        <v>1</v>
      </c>
      <c r="D576" t="s">
        <v>71</v>
      </c>
      <c r="E576" s="63" t="s">
        <v>785</v>
      </c>
    </row>
    <row r="577" spans="1:5">
      <c r="A577">
        <v>2005</v>
      </c>
      <c r="B577" t="s">
        <v>94</v>
      </c>
      <c r="C577" t="s">
        <v>1</v>
      </c>
      <c r="D577" t="s">
        <v>71</v>
      </c>
      <c r="E577" s="63" t="s">
        <v>786</v>
      </c>
    </row>
    <row r="578" spans="1:5">
      <c r="A578">
        <v>2005</v>
      </c>
      <c r="B578" t="s">
        <v>100</v>
      </c>
      <c r="C578" t="s">
        <v>1</v>
      </c>
      <c r="D578" t="s">
        <v>71</v>
      </c>
      <c r="E578" s="63" t="s">
        <v>787</v>
      </c>
    </row>
    <row r="579" spans="1:5">
      <c r="A579">
        <v>2005</v>
      </c>
      <c r="B579" t="s">
        <v>101</v>
      </c>
      <c r="C579" t="s">
        <v>1</v>
      </c>
      <c r="D579" t="s">
        <v>71</v>
      </c>
      <c r="E579" s="63" t="s">
        <v>788</v>
      </c>
    </row>
    <row r="580" spans="1:5">
      <c r="A580">
        <v>2005</v>
      </c>
      <c r="B580" t="s">
        <v>102</v>
      </c>
      <c r="C580" t="s">
        <v>1</v>
      </c>
      <c r="D580" t="s">
        <v>71</v>
      </c>
      <c r="E580" s="63" t="s">
        <v>789</v>
      </c>
    </row>
    <row r="581" spans="1:5">
      <c r="A581">
        <v>2005</v>
      </c>
      <c r="B581" t="s">
        <v>104</v>
      </c>
      <c r="C581" t="s">
        <v>1</v>
      </c>
      <c r="D581" t="s">
        <v>71</v>
      </c>
      <c r="E581" s="63" t="s">
        <v>790</v>
      </c>
    </row>
    <row r="582" spans="1:5">
      <c r="A582">
        <v>2005</v>
      </c>
      <c r="B582" t="s">
        <v>105</v>
      </c>
      <c r="C582" t="s">
        <v>1</v>
      </c>
      <c r="D582" t="s">
        <v>71</v>
      </c>
      <c r="E582" s="63" t="s">
        <v>791</v>
      </c>
    </row>
    <row r="583" spans="1:5">
      <c r="A583">
        <v>2005</v>
      </c>
      <c r="B583" t="s">
        <v>185</v>
      </c>
      <c r="C583" t="s">
        <v>1</v>
      </c>
      <c r="D583" t="s">
        <v>71</v>
      </c>
      <c r="E583" s="63" t="s">
        <v>792</v>
      </c>
    </row>
    <row r="584" spans="1:5">
      <c r="A584">
        <v>2005</v>
      </c>
      <c r="B584" t="s">
        <v>58</v>
      </c>
      <c r="C584" t="s">
        <v>1</v>
      </c>
      <c r="D584" t="s">
        <v>71</v>
      </c>
      <c r="E584" s="63" t="s">
        <v>793</v>
      </c>
    </row>
    <row r="585" spans="1:5">
      <c r="A585">
        <v>2005</v>
      </c>
      <c r="B585" t="s">
        <v>186</v>
      </c>
      <c r="C585" t="s">
        <v>1</v>
      </c>
      <c r="D585" t="s">
        <v>71</v>
      </c>
      <c r="E585" s="63" t="s">
        <v>794</v>
      </c>
    </row>
    <row r="586" spans="1:5">
      <c r="A586">
        <v>2005</v>
      </c>
      <c r="B586" t="s">
        <v>187</v>
      </c>
      <c r="C586" t="s">
        <v>1</v>
      </c>
      <c r="D586" t="s">
        <v>71</v>
      </c>
      <c r="E586" s="63" t="s">
        <v>795</v>
      </c>
    </row>
    <row r="587" spans="1:5">
      <c r="A587">
        <v>2005</v>
      </c>
      <c r="B587" t="s">
        <v>188</v>
      </c>
      <c r="C587" t="s">
        <v>1</v>
      </c>
      <c r="D587" t="s">
        <v>71</v>
      </c>
      <c r="E587" s="63" t="s">
        <v>796</v>
      </c>
    </row>
    <row r="588" spans="1:5">
      <c r="A588">
        <v>2005</v>
      </c>
      <c r="B588" t="s">
        <v>112</v>
      </c>
      <c r="C588" t="s">
        <v>1</v>
      </c>
      <c r="D588" t="s">
        <v>71</v>
      </c>
      <c r="E588" s="63" t="s">
        <v>797</v>
      </c>
    </row>
    <row r="589" spans="1:5">
      <c r="A589">
        <v>2005</v>
      </c>
      <c r="B589" t="s">
        <v>113</v>
      </c>
      <c r="C589" t="s">
        <v>1</v>
      </c>
      <c r="D589" t="s">
        <v>71</v>
      </c>
      <c r="E589" s="63" t="s">
        <v>798</v>
      </c>
    </row>
    <row r="590" spans="1:5">
      <c r="A590">
        <v>2005</v>
      </c>
      <c r="B590" t="s">
        <v>114</v>
      </c>
      <c r="C590" t="s">
        <v>1</v>
      </c>
      <c r="D590" t="s">
        <v>71</v>
      </c>
      <c r="E590" s="63" t="s">
        <v>799</v>
      </c>
    </row>
    <row r="591" spans="1:5">
      <c r="A591">
        <v>2005</v>
      </c>
      <c r="B591" t="s">
        <v>118</v>
      </c>
      <c r="C591" t="s">
        <v>1</v>
      </c>
      <c r="D591" t="s">
        <v>71</v>
      </c>
      <c r="E591" s="63" t="s">
        <v>600</v>
      </c>
    </row>
    <row r="592" spans="1:5">
      <c r="A592">
        <v>2005</v>
      </c>
      <c r="B592" t="s">
        <v>119</v>
      </c>
      <c r="C592" t="s">
        <v>1</v>
      </c>
      <c r="D592" t="s">
        <v>71</v>
      </c>
      <c r="E592" s="63" t="s">
        <v>800</v>
      </c>
    </row>
    <row r="593" spans="1:5">
      <c r="A593">
        <v>2005</v>
      </c>
      <c r="B593" t="s">
        <v>120</v>
      </c>
      <c r="C593" t="s">
        <v>1</v>
      </c>
      <c r="D593" t="s">
        <v>71</v>
      </c>
      <c r="E593" s="63" t="s">
        <v>801</v>
      </c>
    </row>
    <row r="594" spans="1:5">
      <c r="A594">
        <v>2005</v>
      </c>
      <c r="B594" t="s">
        <v>189</v>
      </c>
      <c r="C594" t="s">
        <v>1</v>
      </c>
      <c r="D594" t="s">
        <v>71</v>
      </c>
      <c r="E594" s="63" t="s">
        <v>802</v>
      </c>
    </row>
    <row r="595" spans="1:5">
      <c r="A595">
        <v>2005</v>
      </c>
      <c r="B595" t="s">
        <v>121</v>
      </c>
      <c r="C595" t="s">
        <v>1</v>
      </c>
      <c r="D595" t="s">
        <v>71</v>
      </c>
      <c r="E595" s="63" t="s">
        <v>803</v>
      </c>
    </row>
    <row r="596" spans="1:5">
      <c r="A596">
        <v>2005</v>
      </c>
      <c r="B596" t="s">
        <v>122</v>
      </c>
      <c r="C596" t="s">
        <v>1</v>
      </c>
      <c r="D596" t="s">
        <v>71</v>
      </c>
      <c r="E596" s="63" t="s">
        <v>804</v>
      </c>
    </row>
    <row r="597" spans="1:5">
      <c r="A597">
        <v>2005</v>
      </c>
      <c r="B597" t="s">
        <v>123</v>
      </c>
      <c r="C597" t="s">
        <v>1</v>
      </c>
      <c r="D597" t="s">
        <v>71</v>
      </c>
      <c r="E597" s="63" t="s">
        <v>805</v>
      </c>
    </row>
    <row r="598" spans="1:5">
      <c r="A598">
        <v>2005</v>
      </c>
      <c r="B598" t="s">
        <v>124</v>
      </c>
      <c r="C598" t="s">
        <v>1</v>
      </c>
      <c r="D598" t="s">
        <v>71</v>
      </c>
      <c r="E598" s="63" t="s">
        <v>806</v>
      </c>
    </row>
    <row r="599" spans="1:5">
      <c r="A599">
        <v>2005</v>
      </c>
      <c r="B599" t="s">
        <v>125</v>
      </c>
      <c r="C599" t="s">
        <v>1</v>
      </c>
      <c r="D599" t="s">
        <v>71</v>
      </c>
      <c r="E599" s="63" t="s">
        <v>807</v>
      </c>
    </row>
    <row r="600" spans="1:5">
      <c r="A600">
        <v>2005</v>
      </c>
      <c r="B600" t="s">
        <v>126</v>
      </c>
      <c r="C600" t="s">
        <v>1</v>
      </c>
      <c r="D600" t="s">
        <v>71</v>
      </c>
      <c r="E600" s="63" t="s">
        <v>808</v>
      </c>
    </row>
    <row r="601" spans="1:5">
      <c r="A601">
        <v>2005</v>
      </c>
      <c r="B601" t="s">
        <v>127</v>
      </c>
      <c r="C601" t="s">
        <v>1</v>
      </c>
      <c r="D601" t="s">
        <v>71</v>
      </c>
      <c r="E601" s="63" t="s">
        <v>809</v>
      </c>
    </row>
    <row r="602" spans="1:5">
      <c r="A602">
        <v>2005</v>
      </c>
      <c r="B602" t="s">
        <v>128</v>
      </c>
      <c r="C602" t="s">
        <v>1</v>
      </c>
      <c r="D602" t="s">
        <v>71</v>
      </c>
      <c r="E602" s="63" t="s">
        <v>810</v>
      </c>
    </row>
    <row r="603" spans="1:5">
      <c r="A603">
        <v>2005</v>
      </c>
      <c r="B603" t="s">
        <v>129</v>
      </c>
      <c r="C603" t="s">
        <v>1</v>
      </c>
      <c r="D603" t="s">
        <v>71</v>
      </c>
      <c r="E603" s="63" t="s">
        <v>811</v>
      </c>
    </row>
    <row r="604" spans="1:5">
      <c r="A604">
        <v>2005</v>
      </c>
      <c r="B604" t="s">
        <v>130</v>
      </c>
      <c r="C604" t="s">
        <v>1</v>
      </c>
      <c r="D604" t="s">
        <v>71</v>
      </c>
      <c r="E604" s="63" t="s">
        <v>336</v>
      </c>
    </row>
    <row r="605" spans="1:5">
      <c r="A605">
        <v>2005</v>
      </c>
      <c r="B605" t="s">
        <v>131</v>
      </c>
      <c r="C605" t="s">
        <v>1</v>
      </c>
      <c r="D605" t="s">
        <v>71</v>
      </c>
      <c r="E605" s="63" t="s">
        <v>812</v>
      </c>
    </row>
    <row r="606" spans="1:5">
      <c r="A606">
        <v>2005</v>
      </c>
      <c r="B606" t="s">
        <v>190</v>
      </c>
      <c r="C606" t="s">
        <v>1</v>
      </c>
      <c r="D606" t="s">
        <v>71</v>
      </c>
      <c r="E606" s="63" t="s">
        <v>813</v>
      </c>
    </row>
    <row r="607" spans="1:5">
      <c r="A607">
        <v>2005</v>
      </c>
      <c r="B607" t="s">
        <v>191</v>
      </c>
      <c r="C607" t="s">
        <v>1</v>
      </c>
      <c r="D607" t="s">
        <v>71</v>
      </c>
      <c r="E607" s="63" t="s">
        <v>814</v>
      </c>
    </row>
    <row r="608" spans="1:5">
      <c r="A608">
        <v>2005</v>
      </c>
      <c r="B608" t="s">
        <v>192</v>
      </c>
      <c r="C608" t="s">
        <v>1</v>
      </c>
      <c r="D608" t="s">
        <v>71</v>
      </c>
      <c r="E608" s="63" t="s">
        <v>413</v>
      </c>
    </row>
    <row r="609" spans="1:5">
      <c r="A609">
        <v>2005</v>
      </c>
      <c r="B609" t="s">
        <v>193</v>
      </c>
      <c r="C609" t="s">
        <v>1</v>
      </c>
      <c r="D609" t="s">
        <v>71</v>
      </c>
      <c r="E609" s="63" t="s">
        <v>815</v>
      </c>
    </row>
    <row r="610" spans="1:5">
      <c r="A610">
        <v>2005</v>
      </c>
      <c r="B610" t="s">
        <v>194</v>
      </c>
      <c r="C610" t="s">
        <v>1</v>
      </c>
      <c r="D610" t="s">
        <v>71</v>
      </c>
      <c r="E610" s="63" t="s">
        <v>816</v>
      </c>
    </row>
    <row r="611" spans="1:5">
      <c r="A611">
        <v>2005</v>
      </c>
      <c r="B611" t="s">
        <v>195</v>
      </c>
      <c r="C611" t="s">
        <v>1</v>
      </c>
      <c r="D611" t="s">
        <v>71</v>
      </c>
      <c r="E611" s="63" t="s">
        <v>817</v>
      </c>
    </row>
    <row r="612" spans="1:5">
      <c r="A612">
        <v>2005</v>
      </c>
      <c r="B612" t="s">
        <v>137</v>
      </c>
      <c r="C612" t="s">
        <v>1</v>
      </c>
      <c r="D612" t="s">
        <v>71</v>
      </c>
      <c r="E612" s="63" t="s">
        <v>392</v>
      </c>
    </row>
    <row r="613" spans="1:5">
      <c r="A613">
        <v>2005</v>
      </c>
      <c r="B613" t="s">
        <v>138</v>
      </c>
      <c r="C613" t="s">
        <v>1</v>
      </c>
      <c r="D613" t="s">
        <v>71</v>
      </c>
      <c r="E613" s="63" t="s">
        <v>344</v>
      </c>
    </row>
    <row r="614" spans="1:5">
      <c r="A614">
        <v>2005</v>
      </c>
      <c r="B614" t="s">
        <v>139</v>
      </c>
      <c r="C614" t="s">
        <v>1</v>
      </c>
      <c r="D614" t="s">
        <v>71</v>
      </c>
      <c r="E614" s="63" t="s">
        <v>818</v>
      </c>
    </row>
    <row r="615" spans="1:5">
      <c r="A615">
        <v>2005</v>
      </c>
      <c r="B615" t="s">
        <v>140</v>
      </c>
      <c r="C615" t="s">
        <v>1</v>
      </c>
      <c r="D615" t="s">
        <v>71</v>
      </c>
      <c r="E615" s="63" t="s">
        <v>819</v>
      </c>
    </row>
    <row r="616" spans="1:5">
      <c r="A616">
        <v>2005</v>
      </c>
      <c r="B616" t="s">
        <v>141</v>
      </c>
      <c r="C616" t="s">
        <v>1</v>
      </c>
      <c r="D616" t="s">
        <v>71</v>
      </c>
      <c r="E616" s="63" t="s">
        <v>820</v>
      </c>
    </row>
    <row r="617" spans="1:5">
      <c r="A617">
        <v>2005</v>
      </c>
      <c r="B617" t="s">
        <v>142</v>
      </c>
      <c r="C617" t="s">
        <v>1</v>
      </c>
      <c r="D617" t="s">
        <v>71</v>
      </c>
      <c r="E617" s="63" t="s">
        <v>821</v>
      </c>
    </row>
    <row r="618" spans="1:5">
      <c r="A618">
        <v>2005</v>
      </c>
      <c r="B618" t="s">
        <v>143</v>
      </c>
      <c r="C618" t="s">
        <v>1</v>
      </c>
      <c r="D618" t="s">
        <v>71</v>
      </c>
      <c r="E618" s="63" t="s">
        <v>822</v>
      </c>
    </row>
    <row r="619" spans="1:5">
      <c r="A619">
        <v>2005</v>
      </c>
      <c r="B619" t="s">
        <v>144</v>
      </c>
      <c r="C619" t="s">
        <v>1</v>
      </c>
      <c r="D619" t="s">
        <v>71</v>
      </c>
      <c r="E619" s="63" t="s">
        <v>823</v>
      </c>
    </row>
    <row r="620" spans="1:5">
      <c r="A620">
        <v>2005</v>
      </c>
      <c r="B620" t="s">
        <v>145</v>
      </c>
      <c r="C620" t="s">
        <v>1</v>
      </c>
      <c r="D620" t="s">
        <v>71</v>
      </c>
      <c r="E620" s="63" t="s">
        <v>824</v>
      </c>
    </row>
    <row r="621" spans="1:5">
      <c r="A621">
        <v>2005</v>
      </c>
      <c r="B621" t="s">
        <v>146</v>
      </c>
      <c r="C621" t="s">
        <v>1</v>
      </c>
      <c r="D621" t="s">
        <v>71</v>
      </c>
      <c r="E621" s="63" t="s">
        <v>825</v>
      </c>
    </row>
    <row r="622" spans="1:5">
      <c r="A622">
        <v>2005</v>
      </c>
      <c r="B622" t="s">
        <v>147</v>
      </c>
      <c r="C622" t="s">
        <v>1</v>
      </c>
      <c r="D622" t="s">
        <v>71</v>
      </c>
      <c r="E622" s="63" t="s">
        <v>826</v>
      </c>
    </row>
    <row r="623" spans="1:5">
      <c r="A623">
        <v>2005</v>
      </c>
      <c r="B623" t="s">
        <v>148</v>
      </c>
      <c r="C623" t="s">
        <v>1</v>
      </c>
      <c r="D623" t="s">
        <v>71</v>
      </c>
      <c r="E623" s="63" t="s">
        <v>827</v>
      </c>
    </row>
    <row r="624" spans="1:5">
      <c r="A624">
        <v>2005</v>
      </c>
      <c r="B624" t="s">
        <v>196</v>
      </c>
      <c r="C624" t="s">
        <v>1</v>
      </c>
      <c r="D624" t="s">
        <v>71</v>
      </c>
      <c r="E624" s="63" t="s">
        <v>828</v>
      </c>
    </row>
    <row r="625" spans="1:5">
      <c r="A625">
        <v>2005</v>
      </c>
      <c r="B625" t="s">
        <v>55</v>
      </c>
      <c r="C625" t="s">
        <v>1</v>
      </c>
      <c r="D625" t="s">
        <v>71</v>
      </c>
      <c r="E625" s="63" t="s">
        <v>829</v>
      </c>
    </row>
    <row r="626" spans="1:5">
      <c r="A626">
        <v>2011</v>
      </c>
      <c r="B626" t="s">
        <v>182</v>
      </c>
      <c r="C626" t="s">
        <v>1</v>
      </c>
      <c r="D626" t="s">
        <v>71</v>
      </c>
      <c r="E626" s="63" t="s">
        <v>830</v>
      </c>
    </row>
    <row r="627" spans="1:5">
      <c r="A627">
        <v>2011</v>
      </c>
      <c r="B627" t="s">
        <v>183</v>
      </c>
      <c r="C627" t="s">
        <v>1</v>
      </c>
      <c r="D627" t="s">
        <v>71</v>
      </c>
      <c r="E627" s="63" t="s">
        <v>831</v>
      </c>
    </row>
    <row r="628" spans="1:5">
      <c r="A628">
        <v>2011</v>
      </c>
      <c r="B628" t="s">
        <v>184</v>
      </c>
      <c r="C628" t="s">
        <v>1</v>
      </c>
      <c r="D628" t="s">
        <v>71</v>
      </c>
      <c r="E628" s="63" t="s">
        <v>832</v>
      </c>
    </row>
    <row r="629" spans="1:5">
      <c r="A629">
        <v>2011</v>
      </c>
      <c r="B629" t="s">
        <v>94</v>
      </c>
      <c r="C629" t="s">
        <v>1</v>
      </c>
      <c r="D629" t="s">
        <v>71</v>
      </c>
      <c r="E629" s="63" t="s">
        <v>720</v>
      </c>
    </row>
    <row r="630" spans="1:5">
      <c r="A630">
        <v>2011</v>
      </c>
      <c r="B630" t="s">
        <v>100</v>
      </c>
      <c r="C630" t="s">
        <v>1</v>
      </c>
      <c r="D630" t="s">
        <v>71</v>
      </c>
      <c r="E630" s="63" t="s">
        <v>833</v>
      </c>
    </row>
    <row r="631" spans="1:5">
      <c r="A631">
        <v>2011</v>
      </c>
      <c r="B631" t="s">
        <v>101</v>
      </c>
      <c r="C631" t="s">
        <v>1</v>
      </c>
      <c r="D631" t="s">
        <v>71</v>
      </c>
      <c r="E631" s="63" t="s">
        <v>834</v>
      </c>
    </row>
    <row r="632" spans="1:5">
      <c r="A632">
        <v>2011</v>
      </c>
      <c r="B632" t="s">
        <v>102</v>
      </c>
      <c r="C632" t="s">
        <v>1</v>
      </c>
      <c r="D632" t="s">
        <v>71</v>
      </c>
      <c r="E632" s="63" t="s">
        <v>440</v>
      </c>
    </row>
    <row r="633" spans="1:5">
      <c r="A633">
        <v>2011</v>
      </c>
      <c r="B633" t="s">
        <v>104</v>
      </c>
      <c r="C633" t="s">
        <v>1</v>
      </c>
      <c r="D633" t="s">
        <v>71</v>
      </c>
      <c r="E633" s="63" t="s">
        <v>835</v>
      </c>
    </row>
    <row r="634" spans="1:5">
      <c r="A634">
        <v>2011</v>
      </c>
      <c r="B634" t="s">
        <v>105</v>
      </c>
      <c r="C634" t="s">
        <v>1</v>
      </c>
      <c r="D634" t="s">
        <v>71</v>
      </c>
      <c r="E634" s="63" t="s">
        <v>623</v>
      </c>
    </row>
    <row r="635" spans="1:5">
      <c r="A635">
        <v>2011</v>
      </c>
      <c r="B635" t="s">
        <v>185</v>
      </c>
      <c r="C635" t="s">
        <v>1</v>
      </c>
      <c r="D635" t="s">
        <v>71</v>
      </c>
      <c r="E635" s="63" t="s">
        <v>836</v>
      </c>
    </row>
    <row r="636" spans="1:5">
      <c r="A636">
        <v>2011</v>
      </c>
      <c r="B636" t="s">
        <v>58</v>
      </c>
      <c r="C636" t="s">
        <v>1</v>
      </c>
      <c r="D636" t="s">
        <v>71</v>
      </c>
      <c r="E636" s="63" t="s">
        <v>837</v>
      </c>
    </row>
    <row r="637" spans="1:5">
      <c r="A637">
        <v>2011</v>
      </c>
      <c r="B637" t="s">
        <v>186</v>
      </c>
      <c r="C637" t="s">
        <v>1</v>
      </c>
      <c r="D637" t="s">
        <v>71</v>
      </c>
      <c r="E637" s="63" t="s">
        <v>838</v>
      </c>
    </row>
    <row r="638" spans="1:5">
      <c r="A638">
        <v>2011</v>
      </c>
      <c r="B638" t="s">
        <v>187</v>
      </c>
      <c r="C638" t="s">
        <v>1</v>
      </c>
      <c r="D638" t="s">
        <v>71</v>
      </c>
      <c r="E638" s="63" t="s">
        <v>839</v>
      </c>
    </row>
    <row r="639" spans="1:5">
      <c r="A639">
        <v>2011</v>
      </c>
      <c r="B639" t="s">
        <v>188</v>
      </c>
      <c r="C639" t="s">
        <v>1</v>
      </c>
      <c r="D639" t="s">
        <v>71</v>
      </c>
      <c r="E639" s="63" t="s">
        <v>840</v>
      </c>
    </row>
    <row r="640" spans="1:5">
      <c r="A640">
        <v>2011</v>
      </c>
      <c r="B640" t="s">
        <v>112</v>
      </c>
      <c r="C640" t="s">
        <v>1</v>
      </c>
      <c r="D640" t="s">
        <v>71</v>
      </c>
      <c r="E640" s="63" t="s">
        <v>841</v>
      </c>
    </row>
    <row r="641" spans="1:5">
      <c r="A641">
        <v>2011</v>
      </c>
      <c r="B641" t="s">
        <v>113</v>
      </c>
      <c r="C641" t="s">
        <v>1</v>
      </c>
      <c r="D641" t="s">
        <v>71</v>
      </c>
      <c r="E641" s="63" t="s">
        <v>842</v>
      </c>
    </row>
    <row r="642" spans="1:5">
      <c r="A642">
        <v>2011</v>
      </c>
      <c r="B642" t="s">
        <v>114</v>
      </c>
      <c r="C642" t="s">
        <v>1</v>
      </c>
      <c r="D642" t="s">
        <v>71</v>
      </c>
      <c r="E642" s="63" t="s">
        <v>843</v>
      </c>
    </row>
    <row r="643" spans="1:5">
      <c r="A643">
        <v>2011</v>
      </c>
      <c r="B643" t="s">
        <v>118</v>
      </c>
      <c r="C643" t="s">
        <v>1</v>
      </c>
      <c r="D643" t="s">
        <v>71</v>
      </c>
      <c r="E643" s="63" t="s">
        <v>844</v>
      </c>
    </row>
    <row r="644" spans="1:5">
      <c r="A644">
        <v>2011</v>
      </c>
      <c r="B644" t="s">
        <v>119</v>
      </c>
      <c r="C644" t="s">
        <v>1</v>
      </c>
      <c r="D644" t="s">
        <v>71</v>
      </c>
      <c r="E644" s="63" t="s">
        <v>845</v>
      </c>
    </row>
    <row r="645" spans="1:5">
      <c r="A645">
        <v>2011</v>
      </c>
      <c r="B645" t="s">
        <v>120</v>
      </c>
      <c r="C645" t="s">
        <v>1</v>
      </c>
      <c r="D645" t="s">
        <v>71</v>
      </c>
      <c r="E645" s="63" t="s">
        <v>846</v>
      </c>
    </row>
    <row r="646" spans="1:5">
      <c r="A646">
        <v>2011</v>
      </c>
      <c r="B646" t="s">
        <v>189</v>
      </c>
      <c r="C646" t="s">
        <v>1</v>
      </c>
      <c r="D646" t="s">
        <v>71</v>
      </c>
      <c r="E646" s="63" t="s">
        <v>847</v>
      </c>
    </row>
    <row r="647" spans="1:5">
      <c r="A647">
        <v>2011</v>
      </c>
      <c r="B647" t="s">
        <v>121</v>
      </c>
      <c r="C647" t="s">
        <v>1</v>
      </c>
      <c r="D647" t="s">
        <v>71</v>
      </c>
      <c r="E647" s="63" t="s">
        <v>848</v>
      </c>
    </row>
    <row r="648" spans="1:5">
      <c r="A648">
        <v>2011</v>
      </c>
      <c r="B648" t="s">
        <v>122</v>
      </c>
      <c r="C648" t="s">
        <v>1</v>
      </c>
      <c r="D648" t="s">
        <v>71</v>
      </c>
      <c r="E648" s="63" t="s">
        <v>849</v>
      </c>
    </row>
    <row r="649" spans="1:5">
      <c r="A649">
        <v>2011</v>
      </c>
      <c r="B649" t="s">
        <v>123</v>
      </c>
      <c r="C649" t="s">
        <v>1</v>
      </c>
      <c r="D649" t="s">
        <v>71</v>
      </c>
      <c r="E649" s="63" t="s">
        <v>850</v>
      </c>
    </row>
    <row r="650" spans="1:5">
      <c r="A650">
        <v>2011</v>
      </c>
      <c r="B650" t="s">
        <v>124</v>
      </c>
      <c r="C650" t="s">
        <v>1</v>
      </c>
      <c r="D650" t="s">
        <v>71</v>
      </c>
      <c r="E650" s="63" t="s">
        <v>851</v>
      </c>
    </row>
    <row r="651" spans="1:5">
      <c r="A651">
        <v>2011</v>
      </c>
      <c r="B651" t="s">
        <v>125</v>
      </c>
      <c r="C651" t="s">
        <v>1</v>
      </c>
      <c r="D651" t="s">
        <v>71</v>
      </c>
      <c r="E651" s="63" t="s">
        <v>749</v>
      </c>
    </row>
    <row r="652" spans="1:5">
      <c r="A652">
        <v>2011</v>
      </c>
      <c r="B652" t="s">
        <v>126</v>
      </c>
      <c r="C652" t="s">
        <v>1</v>
      </c>
      <c r="D652" t="s">
        <v>71</v>
      </c>
      <c r="E652" s="63" t="s">
        <v>852</v>
      </c>
    </row>
    <row r="653" spans="1:5">
      <c r="A653">
        <v>2011</v>
      </c>
      <c r="B653" t="s">
        <v>127</v>
      </c>
      <c r="C653" t="s">
        <v>1</v>
      </c>
      <c r="D653" t="s">
        <v>71</v>
      </c>
      <c r="E653" s="63" t="s">
        <v>427</v>
      </c>
    </row>
    <row r="654" spans="1:5">
      <c r="A654">
        <v>2011</v>
      </c>
      <c r="B654" t="s">
        <v>128</v>
      </c>
      <c r="C654" t="s">
        <v>1</v>
      </c>
      <c r="D654" t="s">
        <v>71</v>
      </c>
      <c r="E654" s="63" t="s">
        <v>818</v>
      </c>
    </row>
    <row r="655" spans="1:5">
      <c r="A655">
        <v>2011</v>
      </c>
      <c r="B655" t="s">
        <v>129</v>
      </c>
      <c r="C655" t="s">
        <v>1</v>
      </c>
      <c r="D655" t="s">
        <v>71</v>
      </c>
      <c r="E655" s="63" t="s">
        <v>853</v>
      </c>
    </row>
    <row r="656" spans="1:5">
      <c r="A656">
        <v>2011</v>
      </c>
      <c r="B656" t="s">
        <v>130</v>
      </c>
      <c r="C656" t="s">
        <v>1</v>
      </c>
      <c r="D656" t="s">
        <v>71</v>
      </c>
      <c r="E656" s="63" t="s">
        <v>854</v>
      </c>
    </row>
    <row r="657" spans="1:5">
      <c r="A657">
        <v>2011</v>
      </c>
      <c r="B657" t="s">
        <v>131</v>
      </c>
      <c r="C657" t="s">
        <v>1</v>
      </c>
      <c r="D657" t="s">
        <v>71</v>
      </c>
      <c r="E657" s="63" t="s">
        <v>855</v>
      </c>
    </row>
    <row r="658" spans="1:5">
      <c r="A658">
        <v>2011</v>
      </c>
      <c r="B658" t="s">
        <v>190</v>
      </c>
      <c r="C658" t="s">
        <v>1</v>
      </c>
      <c r="D658" t="s">
        <v>71</v>
      </c>
      <c r="E658" s="63" t="s">
        <v>856</v>
      </c>
    </row>
    <row r="659" spans="1:5">
      <c r="A659">
        <v>2011</v>
      </c>
      <c r="B659" t="s">
        <v>191</v>
      </c>
      <c r="C659" t="s">
        <v>1</v>
      </c>
      <c r="D659" t="s">
        <v>71</v>
      </c>
      <c r="E659" s="63" t="s">
        <v>857</v>
      </c>
    </row>
    <row r="660" spans="1:5">
      <c r="A660">
        <v>2011</v>
      </c>
      <c r="B660" t="s">
        <v>192</v>
      </c>
      <c r="C660" t="s">
        <v>1</v>
      </c>
      <c r="D660" t="s">
        <v>71</v>
      </c>
      <c r="E660" s="63" t="s">
        <v>858</v>
      </c>
    </row>
    <row r="661" spans="1:5">
      <c r="A661">
        <v>2011</v>
      </c>
      <c r="B661" t="s">
        <v>193</v>
      </c>
      <c r="C661" t="s">
        <v>1</v>
      </c>
      <c r="D661" t="s">
        <v>71</v>
      </c>
      <c r="E661" s="63" t="s">
        <v>859</v>
      </c>
    </row>
    <row r="662" spans="1:5">
      <c r="A662">
        <v>2011</v>
      </c>
      <c r="B662" t="s">
        <v>194</v>
      </c>
      <c r="C662" t="s">
        <v>1</v>
      </c>
      <c r="D662" t="s">
        <v>71</v>
      </c>
      <c r="E662" s="63" t="s">
        <v>860</v>
      </c>
    </row>
    <row r="663" spans="1:5">
      <c r="A663">
        <v>2011</v>
      </c>
      <c r="B663" t="s">
        <v>195</v>
      </c>
      <c r="C663" t="s">
        <v>1</v>
      </c>
      <c r="D663" t="s">
        <v>71</v>
      </c>
      <c r="E663" s="63" t="s">
        <v>861</v>
      </c>
    </row>
    <row r="664" spans="1:5">
      <c r="A664">
        <v>2011</v>
      </c>
      <c r="B664" t="s">
        <v>137</v>
      </c>
      <c r="C664" t="s">
        <v>1</v>
      </c>
      <c r="D664" t="s">
        <v>71</v>
      </c>
      <c r="E664" s="63" t="s">
        <v>785</v>
      </c>
    </row>
    <row r="665" spans="1:5">
      <c r="A665">
        <v>2011</v>
      </c>
      <c r="B665" t="s">
        <v>138</v>
      </c>
      <c r="C665" t="s">
        <v>1</v>
      </c>
      <c r="D665" t="s">
        <v>71</v>
      </c>
      <c r="E665" s="63" t="s">
        <v>336</v>
      </c>
    </row>
    <row r="666" spans="1:5">
      <c r="A666">
        <v>2011</v>
      </c>
      <c r="B666" t="s">
        <v>139</v>
      </c>
      <c r="C666" t="s">
        <v>1</v>
      </c>
      <c r="D666" t="s">
        <v>71</v>
      </c>
      <c r="E666" s="63" t="s">
        <v>750</v>
      </c>
    </row>
    <row r="667" spans="1:5">
      <c r="A667">
        <v>2011</v>
      </c>
      <c r="B667" t="s">
        <v>140</v>
      </c>
      <c r="C667" t="s">
        <v>1</v>
      </c>
      <c r="D667" t="s">
        <v>71</v>
      </c>
      <c r="E667" s="63" t="s">
        <v>862</v>
      </c>
    </row>
    <row r="668" spans="1:5">
      <c r="A668">
        <v>2011</v>
      </c>
      <c r="B668" t="s">
        <v>141</v>
      </c>
      <c r="C668" t="s">
        <v>1</v>
      </c>
      <c r="D668" t="s">
        <v>71</v>
      </c>
      <c r="E668" s="63" t="s">
        <v>863</v>
      </c>
    </row>
    <row r="669" spans="1:5">
      <c r="A669">
        <v>2011</v>
      </c>
      <c r="B669" t="s">
        <v>142</v>
      </c>
      <c r="C669" t="s">
        <v>1</v>
      </c>
      <c r="D669" t="s">
        <v>71</v>
      </c>
      <c r="E669" s="63" t="s">
        <v>864</v>
      </c>
    </row>
    <row r="670" spans="1:5">
      <c r="A670">
        <v>2011</v>
      </c>
      <c r="B670" t="s">
        <v>143</v>
      </c>
      <c r="C670" t="s">
        <v>1</v>
      </c>
      <c r="D670" t="s">
        <v>71</v>
      </c>
      <c r="E670" s="63" t="s">
        <v>865</v>
      </c>
    </row>
    <row r="671" spans="1:5">
      <c r="A671">
        <v>2011</v>
      </c>
      <c r="B671" t="s">
        <v>144</v>
      </c>
      <c r="C671" t="s">
        <v>1</v>
      </c>
      <c r="D671" t="s">
        <v>71</v>
      </c>
      <c r="E671" s="63" t="s">
        <v>866</v>
      </c>
    </row>
    <row r="672" spans="1:5">
      <c r="A672">
        <v>2011</v>
      </c>
      <c r="B672" t="s">
        <v>145</v>
      </c>
      <c r="C672" t="s">
        <v>1</v>
      </c>
      <c r="D672" t="s">
        <v>71</v>
      </c>
      <c r="E672" s="63" t="s">
        <v>867</v>
      </c>
    </row>
    <row r="673" spans="1:5">
      <c r="A673">
        <v>2011</v>
      </c>
      <c r="B673" t="s">
        <v>146</v>
      </c>
      <c r="C673" t="s">
        <v>1</v>
      </c>
      <c r="D673" t="s">
        <v>71</v>
      </c>
      <c r="E673" s="63" t="s">
        <v>868</v>
      </c>
    </row>
    <row r="674" spans="1:5">
      <c r="A674">
        <v>2011</v>
      </c>
      <c r="B674" t="s">
        <v>147</v>
      </c>
      <c r="C674" t="s">
        <v>1</v>
      </c>
      <c r="D674" t="s">
        <v>71</v>
      </c>
      <c r="E674" s="63" t="s">
        <v>869</v>
      </c>
    </row>
    <row r="675" spans="1:5">
      <c r="A675">
        <v>2011</v>
      </c>
      <c r="B675" t="s">
        <v>148</v>
      </c>
      <c r="C675" t="s">
        <v>1</v>
      </c>
      <c r="D675" t="s">
        <v>71</v>
      </c>
      <c r="E675" s="63" t="s">
        <v>870</v>
      </c>
    </row>
    <row r="676" spans="1:5">
      <c r="A676">
        <v>2011</v>
      </c>
      <c r="B676" t="s">
        <v>196</v>
      </c>
      <c r="C676" t="s">
        <v>1</v>
      </c>
      <c r="D676" t="s">
        <v>71</v>
      </c>
      <c r="E676" s="63" t="s">
        <v>871</v>
      </c>
    </row>
    <row r="677" spans="1:5">
      <c r="A677">
        <v>2011</v>
      </c>
      <c r="B677" t="s">
        <v>55</v>
      </c>
      <c r="C677" t="s">
        <v>1</v>
      </c>
      <c r="D677" t="s">
        <v>71</v>
      </c>
      <c r="E677" s="63" t="s">
        <v>872</v>
      </c>
    </row>
    <row r="678" spans="1:5">
      <c r="A678">
        <v>2012</v>
      </c>
      <c r="B678" t="s">
        <v>182</v>
      </c>
      <c r="C678" t="s">
        <v>1</v>
      </c>
      <c r="D678" t="s">
        <v>71</v>
      </c>
      <c r="E678" s="63" t="s">
        <v>873</v>
      </c>
    </row>
    <row r="679" spans="1:5">
      <c r="A679">
        <v>2012</v>
      </c>
      <c r="B679" t="s">
        <v>183</v>
      </c>
      <c r="C679" t="s">
        <v>1</v>
      </c>
      <c r="D679" t="s">
        <v>71</v>
      </c>
      <c r="E679" s="63" t="s">
        <v>874</v>
      </c>
    </row>
    <row r="680" spans="1:5">
      <c r="A680">
        <v>2012</v>
      </c>
      <c r="B680" t="s">
        <v>184</v>
      </c>
      <c r="C680" t="s">
        <v>1</v>
      </c>
      <c r="D680" t="s">
        <v>71</v>
      </c>
      <c r="E680" s="63" t="s">
        <v>378</v>
      </c>
    </row>
    <row r="681" spans="1:5">
      <c r="A681">
        <v>2012</v>
      </c>
      <c r="B681" t="s">
        <v>94</v>
      </c>
      <c r="C681" t="s">
        <v>1</v>
      </c>
      <c r="D681" t="s">
        <v>71</v>
      </c>
      <c r="E681" s="63" t="s">
        <v>683</v>
      </c>
    </row>
    <row r="682" spans="1:5">
      <c r="A682">
        <v>2012</v>
      </c>
      <c r="B682" t="s">
        <v>100</v>
      </c>
      <c r="C682" t="s">
        <v>1</v>
      </c>
      <c r="D682" t="s">
        <v>71</v>
      </c>
      <c r="E682" s="63" t="s">
        <v>875</v>
      </c>
    </row>
    <row r="683" spans="1:5">
      <c r="A683">
        <v>2012</v>
      </c>
      <c r="B683" t="s">
        <v>101</v>
      </c>
      <c r="C683" t="s">
        <v>1</v>
      </c>
      <c r="D683" t="s">
        <v>71</v>
      </c>
      <c r="E683" s="63" t="s">
        <v>876</v>
      </c>
    </row>
    <row r="684" spans="1:5">
      <c r="A684">
        <v>2012</v>
      </c>
      <c r="B684" t="s">
        <v>102</v>
      </c>
      <c r="C684" t="s">
        <v>1</v>
      </c>
      <c r="D684" t="s">
        <v>71</v>
      </c>
      <c r="E684" s="63" t="s">
        <v>877</v>
      </c>
    </row>
    <row r="685" spans="1:5">
      <c r="A685">
        <v>2012</v>
      </c>
      <c r="B685" t="s">
        <v>104</v>
      </c>
      <c r="C685" t="s">
        <v>1</v>
      </c>
      <c r="D685" t="s">
        <v>71</v>
      </c>
      <c r="E685" s="63" t="s">
        <v>878</v>
      </c>
    </row>
    <row r="686" spans="1:5">
      <c r="A686">
        <v>2012</v>
      </c>
      <c r="B686" t="s">
        <v>105</v>
      </c>
      <c r="C686" t="s">
        <v>1</v>
      </c>
      <c r="D686" t="s">
        <v>71</v>
      </c>
      <c r="E686" s="63" t="s">
        <v>384</v>
      </c>
    </row>
    <row r="687" spans="1:5">
      <c r="A687">
        <v>2012</v>
      </c>
      <c r="B687" t="s">
        <v>185</v>
      </c>
      <c r="C687" t="s">
        <v>1</v>
      </c>
      <c r="D687" t="s">
        <v>71</v>
      </c>
      <c r="E687" s="63" t="s">
        <v>879</v>
      </c>
    </row>
    <row r="688" spans="1:5">
      <c r="A688">
        <v>2012</v>
      </c>
      <c r="B688" t="s">
        <v>58</v>
      </c>
      <c r="C688" t="s">
        <v>1</v>
      </c>
      <c r="D688" t="s">
        <v>71</v>
      </c>
      <c r="E688" s="63" t="s">
        <v>880</v>
      </c>
    </row>
    <row r="689" spans="1:5">
      <c r="A689">
        <v>2012</v>
      </c>
      <c r="B689" t="s">
        <v>186</v>
      </c>
      <c r="C689" t="s">
        <v>1</v>
      </c>
      <c r="D689" t="s">
        <v>71</v>
      </c>
      <c r="E689" s="63" t="s">
        <v>881</v>
      </c>
    </row>
    <row r="690" spans="1:5">
      <c r="A690">
        <v>2012</v>
      </c>
      <c r="B690" t="s">
        <v>187</v>
      </c>
      <c r="C690" t="s">
        <v>1</v>
      </c>
      <c r="D690" t="s">
        <v>71</v>
      </c>
      <c r="E690" s="63" t="s">
        <v>882</v>
      </c>
    </row>
    <row r="691" spans="1:5">
      <c r="A691">
        <v>2012</v>
      </c>
      <c r="B691" t="s">
        <v>188</v>
      </c>
      <c r="C691" t="s">
        <v>1</v>
      </c>
      <c r="D691" t="s">
        <v>71</v>
      </c>
      <c r="E691" s="63" t="s">
        <v>883</v>
      </c>
    </row>
    <row r="692" spans="1:5">
      <c r="A692">
        <v>2012</v>
      </c>
      <c r="B692" t="s">
        <v>112</v>
      </c>
      <c r="C692" t="s">
        <v>1</v>
      </c>
      <c r="D692" t="s">
        <v>71</v>
      </c>
      <c r="E692" s="63" t="s">
        <v>884</v>
      </c>
    </row>
    <row r="693" spans="1:5">
      <c r="A693">
        <v>2012</v>
      </c>
      <c r="B693" t="s">
        <v>113</v>
      </c>
      <c r="C693" t="s">
        <v>1</v>
      </c>
      <c r="D693" t="s">
        <v>71</v>
      </c>
      <c r="E693" s="63" t="s">
        <v>885</v>
      </c>
    </row>
    <row r="694" spans="1:5">
      <c r="A694">
        <v>2012</v>
      </c>
      <c r="B694" t="s">
        <v>114</v>
      </c>
      <c r="C694" t="s">
        <v>1</v>
      </c>
      <c r="D694" t="s">
        <v>71</v>
      </c>
      <c r="E694" s="63" t="s">
        <v>886</v>
      </c>
    </row>
    <row r="695" spans="1:5">
      <c r="A695">
        <v>2012</v>
      </c>
      <c r="B695" t="s">
        <v>118</v>
      </c>
      <c r="C695" t="s">
        <v>1</v>
      </c>
      <c r="D695" t="s">
        <v>71</v>
      </c>
      <c r="E695" s="63" t="s">
        <v>887</v>
      </c>
    </row>
    <row r="696" spans="1:5">
      <c r="A696">
        <v>2012</v>
      </c>
      <c r="B696" t="s">
        <v>119</v>
      </c>
      <c r="C696" t="s">
        <v>1</v>
      </c>
      <c r="D696" t="s">
        <v>71</v>
      </c>
      <c r="E696" s="63" t="s">
        <v>888</v>
      </c>
    </row>
    <row r="697" spans="1:5">
      <c r="A697">
        <v>2012</v>
      </c>
      <c r="B697" t="s">
        <v>120</v>
      </c>
      <c r="C697" t="s">
        <v>1</v>
      </c>
      <c r="D697" t="s">
        <v>71</v>
      </c>
      <c r="E697" s="63" t="s">
        <v>889</v>
      </c>
    </row>
    <row r="698" spans="1:5">
      <c r="A698">
        <v>2012</v>
      </c>
      <c r="B698" t="s">
        <v>189</v>
      </c>
      <c r="C698" t="s">
        <v>1</v>
      </c>
      <c r="D698" t="s">
        <v>71</v>
      </c>
      <c r="E698" s="63" t="s">
        <v>890</v>
      </c>
    </row>
    <row r="699" spans="1:5">
      <c r="A699">
        <v>2012</v>
      </c>
      <c r="B699" t="s">
        <v>121</v>
      </c>
      <c r="C699" t="s">
        <v>1</v>
      </c>
      <c r="D699" t="s">
        <v>71</v>
      </c>
      <c r="E699" s="63" t="s">
        <v>891</v>
      </c>
    </row>
    <row r="700" spans="1:5">
      <c r="A700">
        <v>2012</v>
      </c>
      <c r="B700" t="s">
        <v>122</v>
      </c>
      <c r="C700" t="s">
        <v>1</v>
      </c>
      <c r="D700" t="s">
        <v>71</v>
      </c>
      <c r="E700" s="63" t="s">
        <v>892</v>
      </c>
    </row>
    <row r="701" spans="1:5">
      <c r="A701">
        <v>2012</v>
      </c>
      <c r="B701" t="s">
        <v>123</v>
      </c>
      <c r="C701" t="s">
        <v>1</v>
      </c>
      <c r="D701" t="s">
        <v>71</v>
      </c>
      <c r="E701" s="63" t="s">
        <v>893</v>
      </c>
    </row>
    <row r="702" spans="1:5">
      <c r="A702">
        <v>2012</v>
      </c>
      <c r="B702" t="s">
        <v>124</v>
      </c>
      <c r="C702" t="s">
        <v>1</v>
      </c>
      <c r="D702" t="s">
        <v>71</v>
      </c>
      <c r="E702" s="63" t="s">
        <v>894</v>
      </c>
    </row>
    <row r="703" spans="1:5">
      <c r="A703">
        <v>2012</v>
      </c>
      <c r="B703" t="s">
        <v>125</v>
      </c>
      <c r="C703" t="s">
        <v>1</v>
      </c>
      <c r="D703" t="s">
        <v>71</v>
      </c>
      <c r="E703" s="63" t="s">
        <v>630</v>
      </c>
    </row>
    <row r="704" spans="1:5">
      <c r="A704">
        <v>2012</v>
      </c>
      <c r="B704" t="s">
        <v>126</v>
      </c>
      <c r="C704" t="s">
        <v>1</v>
      </c>
      <c r="D704" t="s">
        <v>71</v>
      </c>
      <c r="E704" s="63" t="s">
        <v>895</v>
      </c>
    </row>
    <row r="705" spans="1:5">
      <c r="A705">
        <v>2012</v>
      </c>
      <c r="B705" t="s">
        <v>127</v>
      </c>
      <c r="C705" t="s">
        <v>1</v>
      </c>
      <c r="D705" t="s">
        <v>71</v>
      </c>
      <c r="E705" s="63" t="s">
        <v>896</v>
      </c>
    </row>
    <row r="706" spans="1:5">
      <c r="A706">
        <v>2012</v>
      </c>
      <c r="B706" t="s">
        <v>128</v>
      </c>
      <c r="C706" t="s">
        <v>1</v>
      </c>
      <c r="D706" t="s">
        <v>71</v>
      </c>
      <c r="E706" s="63" t="s">
        <v>897</v>
      </c>
    </row>
    <row r="707" spans="1:5">
      <c r="A707">
        <v>2012</v>
      </c>
      <c r="B707" t="s">
        <v>129</v>
      </c>
      <c r="C707" t="s">
        <v>1</v>
      </c>
      <c r="D707" t="s">
        <v>71</v>
      </c>
      <c r="E707" s="63" t="s">
        <v>898</v>
      </c>
    </row>
    <row r="708" spans="1:5">
      <c r="A708">
        <v>2012</v>
      </c>
      <c r="B708" t="s">
        <v>130</v>
      </c>
      <c r="C708" t="s">
        <v>1</v>
      </c>
      <c r="D708" t="s">
        <v>71</v>
      </c>
      <c r="E708" s="63" t="s">
        <v>899</v>
      </c>
    </row>
    <row r="709" spans="1:5">
      <c r="A709">
        <v>2012</v>
      </c>
      <c r="B709" t="s">
        <v>131</v>
      </c>
      <c r="C709" t="s">
        <v>1</v>
      </c>
      <c r="D709" t="s">
        <v>71</v>
      </c>
      <c r="E709" s="63" t="s">
        <v>900</v>
      </c>
    </row>
    <row r="710" spans="1:5">
      <c r="A710">
        <v>2012</v>
      </c>
      <c r="B710" t="s">
        <v>190</v>
      </c>
      <c r="C710" t="s">
        <v>1</v>
      </c>
      <c r="D710" t="s">
        <v>71</v>
      </c>
      <c r="E710" s="63" t="s">
        <v>901</v>
      </c>
    </row>
    <row r="711" spans="1:5">
      <c r="A711">
        <v>2012</v>
      </c>
      <c r="B711" t="s">
        <v>191</v>
      </c>
      <c r="C711" t="s">
        <v>1</v>
      </c>
      <c r="D711" t="s">
        <v>71</v>
      </c>
      <c r="E711" s="63" t="s">
        <v>902</v>
      </c>
    </row>
    <row r="712" spans="1:5">
      <c r="A712">
        <v>2012</v>
      </c>
      <c r="B712" t="s">
        <v>192</v>
      </c>
      <c r="C712" t="s">
        <v>1</v>
      </c>
      <c r="D712" t="s">
        <v>71</v>
      </c>
      <c r="E712" s="63" t="s">
        <v>903</v>
      </c>
    </row>
    <row r="713" spans="1:5">
      <c r="A713">
        <v>2012</v>
      </c>
      <c r="B713" t="s">
        <v>193</v>
      </c>
      <c r="C713" t="s">
        <v>1</v>
      </c>
      <c r="D713" t="s">
        <v>71</v>
      </c>
      <c r="E713" s="63" t="s">
        <v>904</v>
      </c>
    </row>
    <row r="714" spans="1:5">
      <c r="A714">
        <v>2012</v>
      </c>
      <c r="B714" t="s">
        <v>194</v>
      </c>
      <c r="C714" t="s">
        <v>1</v>
      </c>
      <c r="D714" t="s">
        <v>71</v>
      </c>
      <c r="E714" s="63" t="s">
        <v>905</v>
      </c>
    </row>
    <row r="715" spans="1:5">
      <c r="A715">
        <v>2012</v>
      </c>
      <c r="B715" t="s">
        <v>195</v>
      </c>
      <c r="C715" t="s">
        <v>1</v>
      </c>
      <c r="D715" t="s">
        <v>71</v>
      </c>
      <c r="E715" s="63" t="s">
        <v>906</v>
      </c>
    </row>
    <row r="716" spans="1:5">
      <c r="A716">
        <v>2012</v>
      </c>
      <c r="B716" t="s">
        <v>137</v>
      </c>
      <c r="C716" t="s">
        <v>1</v>
      </c>
      <c r="D716" t="s">
        <v>71</v>
      </c>
      <c r="E716" s="63" t="s">
        <v>907</v>
      </c>
    </row>
    <row r="717" spans="1:5">
      <c r="A717">
        <v>2012</v>
      </c>
      <c r="B717" t="s">
        <v>138</v>
      </c>
      <c r="C717" t="s">
        <v>1</v>
      </c>
      <c r="D717" t="s">
        <v>71</v>
      </c>
      <c r="E717" s="63" t="s">
        <v>908</v>
      </c>
    </row>
    <row r="718" spans="1:5">
      <c r="A718">
        <v>2012</v>
      </c>
      <c r="B718" t="s">
        <v>139</v>
      </c>
      <c r="C718" t="s">
        <v>1</v>
      </c>
      <c r="D718" t="s">
        <v>71</v>
      </c>
      <c r="E718" s="63" t="s">
        <v>909</v>
      </c>
    </row>
    <row r="719" spans="1:5">
      <c r="A719">
        <v>2012</v>
      </c>
      <c r="B719" t="s">
        <v>140</v>
      </c>
      <c r="C719" t="s">
        <v>1</v>
      </c>
      <c r="D719" t="s">
        <v>71</v>
      </c>
      <c r="E719" s="63" t="s">
        <v>910</v>
      </c>
    </row>
    <row r="720" spans="1:5">
      <c r="A720">
        <v>2012</v>
      </c>
      <c r="B720" t="s">
        <v>141</v>
      </c>
      <c r="C720" t="s">
        <v>1</v>
      </c>
      <c r="D720" t="s">
        <v>71</v>
      </c>
      <c r="E720" s="63" t="s">
        <v>911</v>
      </c>
    </row>
    <row r="721" spans="1:5">
      <c r="A721">
        <v>2012</v>
      </c>
      <c r="B721" t="s">
        <v>142</v>
      </c>
      <c r="C721" t="s">
        <v>1</v>
      </c>
      <c r="D721" t="s">
        <v>71</v>
      </c>
      <c r="E721" s="63" t="s">
        <v>769</v>
      </c>
    </row>
    <row r="722" spans="1:5">
      <c r="A722">
        <v>2012</v>
      </c>
      <c r="B722" t="s">
        <v>143</v>
      </c>
      <c r="C722" t="s">
        <v>1</v>
      </c>
      <c r="D722" t="s">
        <v>71</v>
      </c>
      <c r="E722" s="63" t="s">
        <v>704</v>
      </c>
    </row>
    <row r="723" spans="1:5">
      <c r="A723">
        <v>2012</v>
      </c>
      <c r="B723" t="s">
        <v>144</v>
      </c>
      <c r="C723" t="s">
        <v>1</v>
      </c>
      <c r="D723" t="s">
        <v>71</v>
      </c>
      <c r="E723" s="63" t="s">
        <v>912</v>
      </c>
    </row>
    <row r="724" spans="1:5">
      <c r="A724">
        <v>2012</v>
      </c>
      <c r="B724" t="s">
        <v>145</v>
      </c>
      <c r="C724" t="s">
        <v>1</v>
      </c>
      <c r="D724" t="s">
        <v>71</v>
      </c>
      <c r="E724" s="63" t="s">
        <v>913</v>
      </c>
    </row>
    <row r="725" spans="1:5">
      <c r="A725">
        <v>2012</v>
      </c>
      <c r="B725" t="s">
        <v>146</v>
      </c>
      <c r="C725" t="s">
        <v>1</v>
      </c>
      <c r="D725" t="s">
        <v>71</v>
      </c>
      <c r="E725" s="63" t="s">
        <v>914</v>
      </c>
    </row>
    <row r="726" spans="1:5">
      <c r="A726">
        <v>2012</v>
      </c>
      <c r="B726" t="s">
        <v>147</v>
      </c>
      <c r="C726" t="s">
        <v>1</v>
      </c>
      <c r="D726" t="s">
        <v>71</v>
      </c>
      <c r="E726" s="63" t="s">
        <v>915</v>
      </c>
    </row>
    <row r="727" spans="1:5">
      <c r="A727">
        <v>2012</v>
      </c>
      <c r="B727" t="s">
        <v>148</v>
      </c>
      <c r="C727" t="s">
        <v>1</v>
      </c>
      <c r="D727" t="s">
        <v>71</v>
      </c>
      <c r="E727" s="63" t="s">
        <v>806</v>
      </c>
    </row>
    <row r="728" spans="1:5">
      <c r="A728">
        <v>2012</v>
      </c>
      <c r="B728" t="s">
        <v>196</v>
      </c>
      <c r="C728" t="s">
        <v>1</v>
      </c>
      <c r="D728" t="s">
        <v>71</v>
      </c>
      <c r="E728" s="63" t="s">
        <v>916</v>
      </c>
    </row>
    <row r="729" spans="1:5">
      <c r="A729">
        <v>2012</v>
      </c>
      <c r="B729" t="s">
        <v>55</v>
      </c>
      <c r="C729" t="s">
        <v>1</v>
      </c>
      <c r="D729" t="s">
        <v>71</v>
      </c>
      <c r="E729" s="63" t="s">
        <v>917</v>
      </c>
    </row>
    <row r="730" spans="1:5">
      <c r="A730">
        <v>2013</v>
      </c>
      <c r="B730" t="s">
        <v>182</v>
      </c>
      <c r="C730" t="s">
        <v>1</v>
      </c>
      <c r="D730" t="s">
        <v>71</v>
      </c>
      <c r="E730" s="63" t="s">
        <v>918</v>
      </c>
    </row>
    <row r="731" spans="1:5">
      <c r="A731">
        <v>2013</v>
      </c>
      <c r="B731" t="s">
        <v>183</v>
      </c>
      <c r="C731" t="s">
        <v>1</v>
      </c>
      <c r="D731" t="s">
        <v>71</v>
      </c>
      <c r="E731" s="63" t="s">
        <v>919</v>
      </c>
    </row>
    <row r="732" spans="1:5">
      <c r="A732">
        <v>2013</v>
      </c>
      <c r="B732" t="s">
        <v>184</v>
      </c>
      <c r="C732" t="s">
        <v>1</v>
      </c>
      <c r="D732" t="s">
        <v>71</v>
      </c>
      <c r="E732" s="63" t="s">
        <v>324</v>
      </c>
    </row>
    <row r="733" spans="1:5">
      <c r="A733">
        <v>2013</v>
      </c>
      <c r="B733" t="s">
        <v>94</v>
      </c>
      <c r="C733" t="s">
        <v>1</v>
      </c>
      <c r="D733" t="s">
        <v>71</v>
      </c>
      <c r="E733" s="63" t="s">
        <v>920</v>
      </c>
    </row>
    <row r="734" spans="1:5">
      <c r="A734">
        <v>2013</v>
      </c>
      <c r="B734" t="s">
        <v>100</v>
      </c>
      <c r="C734" t="s">
        <v>1</v>
      </c>
      <c r="D734" t="s">
        <v>71</v>
      </c>
      <c r="E734" s="63" t="s">
        <v>921</v>
      </c>
    </row>
    <row r="735" spans="1:5">
      <c r="A735">
        <v>2013</v>
      </c>
      <c r="B735" t="s">
        <v>101</v>
      </c>
      <c r="C735" t="s">
        <v>1</v>
      </c>
      <c r="D735" t="s">
        <v>71</v>
      </c>
      <c r="E735" s="63" t="s">
        <v>575</v>
      </c>
    </row>
    <row r="736" spans="1:5">
      <c r="A736">
        <v>2013</v>
      </c>
      <c r="B736" t="s">
        <v>102</v>
      </c>
      <c r="C736" t="s">
        <v>1</v>
      </c>
      <c r="D736" t="s">
        <v>71</v>
      </c>
      <c r="E736" s="63" t="s">
        <v>713</v>
      </c>
    </row>
    <row r="737" spans="1:5">
      <c r="A737">
        <v>2013</v>
      </c>
      <c r="B737" t="s">
        <v>104</v>
      </c>
      <c r="C737" t="s">
        <v>1</v>
      </c>
      <c r="D737" t="s">
        <v>71</v>
      </c>
      <c r="E737" s="63" t="s">
        <v>922</v>
      </c>
    </row>
    <row r="738" spans="1:5">
      <c r="A738">
        <v>2013</v>
      </c>
      <c r="B738" t="s">
        <v>105</v>
      </c>
      <c r="C738" t="s">
        <v>1</v>
      </c>
      <c r="D738" t="s">
        <v>71</v>
      </c>
      <c r="E738" s="63" t="s">
        <v>923</v>
      </c>
    </row>
    <row r="739" spans="1:5">
      <c r="A739">
        <v>2013</v>
      </c>
      <c r="B739" t="s">
        <v>185</v>
      </c>
      <c r="C739" t="s">
        <v>1</v>
      </c>
      <c r="D739" t="s">
        <v>71</v>
      </c>
      <c r="E739" s="63" t="s">
        <v>924</v>
      </c>
    </row>
    <row r="740" spans="1:5">
      <c r="A740">
        <v>2013</v>
      </c>
      <c r="B740" t="s">
        <v>58</v>
      </c>
      <c r="C740" t="s">
        <v>1</v>
      </c>
      <c r="D740" t="s">
        <v>71</v>
      </c>
      <c r="E740" s="63" t="s">
        <v>925</v>
      </c>
    </row>
    <row r="741" spans="1:5">
      <c r="A741">
        <v>2013</v>
      </c>
      <c r="B741" t="s">
        <v>186</v>
      </c>
      <c r="C741" t="s">
        <v>1</v>
      </c>
      <c r="D741" t="s">
        <v>71</v>
      </c>
      <c r="E741" s="63" t="s">
        <v>926</v>
      </c>
    </row>
    <row r="742" spans="1:5">
      <c r="A742">
        <v>2013</v>
      </c>
      <c r="B742" t="s">
        <v>187</v>
      </c>
      <c r="C742" t="s">
        <v>1</v>
      </c>
      <c r="D742" t="s">
        <v>71</v>
      </c>
      <c r="E742" s="63" t="s">
        <v>927</v>
      </c>
    </row>
    <row r="743" spans="1:5">
      <c r="A743">
        <v>2013</v>
      </c>
      <c r="B743" t="s">
        <v>188</v>
      </c>
      <c r="C743" t="s">
        <v>1</v>
      </c>
      <c r="D743" t="s">
        <v>71</v>
      </c>
      <c r="E743" s="63" t="s">
        <v>928</v>
      </c>
    </row>
    <row r="744" spans="1:5">
      <c r="A744">
        <v>2013</v>
      </c>
      <c r="B744" t="s">
        <v>112</v>
      </c>
      <c r="C744" t="s">
        <v>1</v>
      </c>
      <c r="D744" t="s">
        <v>71</v>
      </c>
      <c r="E744" s="63" t="s">
        <v>929</v>
      </c>
    </row>
    <row r="745" spans="1:5">
      <c r="A745">
        <v>2013</v>
      </c>
      <c r="B745" t="s">
        <v>113</v>
      </c>
      <c r="C745" t="s">
        <v>1</v>
      </c>
      <c r="D745" t="s">
        <v>71</v>
      </c>
      <c r="E745" s="63" t="s">
        <v>930</v>
      </c>
    </row>
    <row r="746" spans="1:5">
      <c r="A746">
        <v>2013</v>
      </c>
      <c r="B746" t="s">
        <v>114</v>
      </c>
      <c r="C746" t="s">
        <v>1</v>
      </c>
      <c r="D746" t="s">
        <v>71</v>
      </c>
      <c r="E746" s="63" t="s">
        <v>718</v>
      </c>
    </row>
    <row r="747" spans="1:5">
      <c r="A747">
        <v>2013</v>
      </c>
      <c r="B747" t="s">
        <v>118</v>
      </c>
      <c r="C747" t="s">
        <v>1</v>
      </c>
      <c r="D747" t="s">
        <v>71</v>
      </c>
      <c r="E747" s="63" t="s">
        <v>931</v>
      </c>
    </row>
    <row r="748" spans="1:5">
      <c r="A748">
        <v>2013</v>
      </c>
      <c r="B748" t="s">
        <v>119</v>
      </c>
      <c r="C748" t="s">
        <v>1</v>
      </c>
      <c r="D748" t="s">
        <v>71</v>
      </c>
      <c r="E748" s="63" t="s">
        <v>932</v>
      </c>
    </row>
    <row r="749" spans="1:5">
      <c r="A749">
        <v>2013</v>
      </c>
      <c r="B749" t="s">
        <v>120</v>
      </c>
      <c r="C749" t="s">
        <v>1</v>
      </c>
      <c r="D749" t="s">
        <v>71</v>
      </c>
      <c r="E749" s="63" t="s">
        <v>933</v>
      </c>
    </row>
    <row r="750" spans="1:5">
      <c r="A750">
        <v>2013</v>
      </c>
      <c r="B750" t="s">
        <v>189</v>
      </c>
      <c r="C750" t="s">
        <v>1</v>
      </c>
      <c r="D750" t="s">
        <v>71</v>
      </c>
      <c r="E750" s="63" t="s">
        <v>934</v>
      </c>
    </row>
    <row r="751" spans="1:5">
      <c r="A751">
        <v>2013</v>
      </c>
      <c r="B751" t="s">
        <v>121</v>
      </c>
      <c r="C751" t="s">
        <v>1</v>
      </c>
      <c r="D751" t="s">
        <v>71</v>
      </c>
      <c r="E751" s="63" t="s">
        <v>935</v>
      </c>
    </row>
    <row r="752" spans="1:5">
      <c r="A752">
        <v>2013</v>
      </c>
      <c r="B752" t="s">
        <v>122</v>
      </c>
      <c r="C752" t="s">
        <v>1</v>
      </c>
      <c r="D752" t="s">
        <v>71</v>
      </c>
      <c r="E752" s="63" t="s">
        <v>749</v>
      </c>
    </row>
    <row r="753" spans="1:5">
      <c r="A753">
        <v>2013</v>
      </c>
      <c r="B753" t="s">
        <v>123</v>
      </c>
      <c r="C753" t="s">
        <v>1</v>
      </c>
      <c r="D753" t="s">
        <v>71</v>
      </c>
      <c r="E753" s="63" t="s">
        <v>671</v>
      </c>
    </row>
    <row r="754" spans="1:5">
      <c r="A754">
        <v>2013</v>
      </c>
      <c r="B754" t="s">
        <v>124</v>
      </c>
      <c r="C754" t="s">
        <v>1</v>
      </c>
      <c r="D754" t="s">
        <v>71</v>
      </c>
      <c r="E754" s="63" t="s">
        <v>806</v>
      </c>
    </row>
    <row r="755" spans="1:5">
      <c r="A755">
        <v>2013</v>
      </c>
      <c r="B755" t="s">
        <v>125</v>
      </c>
      <c r="C755" t="s">
        <v>1</v>
      </c>
      <c r="D755" t="s">
        <v>71</v>
      </c>
      <c r="E755" s="63" t="s">
        <v>936</v>
      </c>
    </row>
    <row r="756" spans="1:5">
      <c r="A756">
        <v>2013</v>
      </c>
      <c r="B756" t="s">
        <v>126</v>
      </c>
      <c r="C756" t="s">
        <v>1</v>
      </c>
      <c r="D756" t="s">
        <v>71</v>
      </c>
      <c r="E756" s="63" t="s">
        <v>937</v>
      </c>
    </row>
    <row r="757" spans="1:5">
      <c r="A757">
        <v>2013</v>
      </c>
      <c r="B757" t="s">
        <v>127</v>
      </c>
      <c r="C757" t="s">
        <v>1</v>
      </c>
      <c r="D757" t="s">
        <v>71</v>
      </c>
      <c r="E757" s="63" t="s">
        <v>938</v>
      </c>
    </row>
    <row r="758" spans="1:5">
      <c r="A758">
        <v>2013</v>
      </c>
      <c r="B758" t="s">
        <v>128</v>
      </c>
      <c r="C758" t="s">
        <v>1</v>
      </c>
      <c r="D758" t="s">
        <v>71</v>
      </c>
      <c r="E758" s="63" t="s">
        <v>939</v>
      </c>
    </row>
    <row r="759" spans="1:5">
      <c r="A759">
        <v>2013</v>
      </c>
      <c r="B759" t="s">
        <v>129</v>
      </c>
      <c r="C759" t="s">
        <v>1</v>
      </c>
      <c r="D759" t="s">
        <v>71</v>
      </c>
      <c r="E759" s="63" t="s">
        <v>940</v>
      </c>
    </row>
    <row r="760" spans="1:5">
      <c r="A760">
        <v>2013</v>
      </c>
      <c r="B760" t="s">
        <v>130</v>
      </c>
      <c r="C760" t="s">
        <v>1</v>
      </c>
      <c r="D760" t="s">
        <v>71</v>
      </c>
      <c r="E760" s="63" t="s">
        <v>941</v>
      </c>
    </row>
    <row r="761" spans="1:5">
      <c r="A761">
        <v>2013</v>
      </c>
      <c r="B761" t="s">
        <v>131</v>
      </c>
      <c r="C761" t="s">
        <v>1</v>
      </c>
      <c r="D761" t="s">
        <v>71</v>
      </c>
      <c r="E761" s="63" t="s">
        <v>942</v>
      </c>
    </row>
    <row r="762" spans="1:5">
      <c r="A762">
        <v>2013</v>
      </c>
      <c r="B762" t="s">
        <v>190</v>
      </c>
      <c r="C762" t="s">
        <v>1</v>
      </c>
      <c r="D762" t="s">
        <v>71</v>
      </c>
      <c r="E762" s="63" t="s">
        <v>943</v>
      </c>
    </row>
    <row r="763" spans="1:5">
      <c r="A763">
        <v>2013</v>
      </c>
      <c r="B763" t="s">
        <v>191</v>
      </c>
      <c r="C763" t="s">
        <v>1</v>
      </c>
      <c r="D763" t="s">
        <v>71</v>
      </c>
      <c r="E763" s="63" t="s">
        <v>944</v>
      </c>
    </row>
    <row r="764" spans="1:5">
      <c r="A764">
        <v>2013</v>
      </c>
      <c r="B764" t="s">
        <v>192</v>
      </c>
      <c r="C764" t="s">
        <v>1</v>
      </c>
      <c r="D764" t="s">
        <v>71</v>
      </c>
      <c r="E764" s="63" t="s">
        <v>294</v>
      </c>
    </row>
    <row r="765" spans="1:5">
      <c r="A765">
        <v>2013</v>
      </c>
      <c r="B765" t="s">
        <v>193</v>
      </c>
      <c r="C765" t="s">
        <v>1</v>
      </c>
      <c r="D765" t="s">
        <v>71</v>
      </c>
      <c r="E765" s="63" t="s">
        <v>945</v>
      </c>
    </row>
    <row r="766" spans="1:5">
      <c r="A766">
        <v>2013</v>
      </c>
      <c r="B766" t="s">
        <v>194</v>
      </c>
      <c r="C766" t="s">
        <v>1</v>
      </c>
      <c r="D766" t="s">
        <v>71</v>
      </c>
      <c r="E766" s="63" t="s">
        <v>946</v>
      </c>
    </row>
    <row r="767" spans="1:5">
      <c r="A767">
        <v>2013</v>
      </c>
      <c r="B767" t="s">
        <v>195</v>
      </c>
      <c r="C767" t="s">
        <v>1</v>
      </c>
      <c r="D767" t="s">
        <v>71</v>
      </c>
      <c r="E767" s="63" t="s">
        <v>947</v>
      </c>
    </row>
    <row r="768" spans="1:5">
      <c r="A768">
        <v>2013</v>
      </c>
      <c r="B768" t="s">
        <v>137</v>
      </c>
      <c r="C768" t="s">
        <v>1</v>
      </c>
      <c r="D768" t="s">
        <v>71</v>
      </c>
      <c r="E768" s="63" t="s">
        <v>948</v>
      </c>
    </row>
    <row r="769" spans="1:5">
      <c r="A769">
        <v>2013</v>
      </c>
      <c r="B769" t="s">
        <v>138</v>
      </c>
      <c r="C769" t="s">
        <v>1</v>
      </c>
      <c r="D769" t="s">
        <v>71</v>
      </c>
      <c r="E769" s="63" t="s">
        <v>396</v>
      </c>
    </row>
    <row r="770" spans="1:5">
      <c r="A770">
        <v>2013</v>
      </c>
      <c r="B770" t="s">
        <v>139</v>
      </c>
      <c r="C770" t="s">
        <v>1</v>
      </c>
      <c r="D770" t="s">
        <v>71</v>
      </c>
      <c r="E770" s="63" t="s">
        <v>949</v>
      </c>
    </row>
    <row r="771" spans="1:5">
      <c r="A771">
        <v>2013</v>
      </c>
      <c r="B771" t="s">
        <v>140</v>
      </c>
      <c r="C771" t="s">
        <v>1</v>
      </c>
      <c r="D771" t="s">
        <v>71</v>
      </c>
      <c r="E771" s="63" t="s">
        <v>950</v>
      </c>
    </row>
    <row r="772" spans="1:5">
      <c r="A772">
        <v>2013</v>
      </c>
      <c r="B772" t="s">
        <v>141</v>
      </c>
      <c r="C772" t="s">
        <v>1</v>
      </c>
      <c r="D772" t="s">
        <v>71</v>
      </c>
      <c r="E772" s="63" t="s">
        <v>951</v>
      </c>
    </row>
    <row r="773" spans="1:5">
      <c r="A773">
        <v>2013</v>
      </c>
      <c r="B773" t="s">
        <v>142</v>
      </c>
      <c r="C773" t="s">
        <v>1</v>
      </c>
      <c r="D773" t="s">
        <v>71</v>
      </c>
      <c r="E773" s="63" t="s">
        <v>646</v>
      </c>
    </row>
    <row r="774" spans="1:5">
      <c r="A774">
        <v>2013</v>
      </c>
      <c r="B774" t="s">
        <v>143</v>
      </c>
      <c r="C774" t="s">
        <v>1</v>
      </c>
      <c r="D774" t="s">
        <v>71</v>
      </c>
      <c r="E774" s="63" t="s">
        <v>576</v>
      </c>
    </row>
    <row r="775" spans="1:5">
      <c r="A775">
        <v>2013</v>
      </c>
      <c r="B775" t="s">
        <v>144</v>
      </c>
      <c r="C775" t="s">
        <v>1</v>
      </c>
      <c r="D775" t="s">
        <v>71</v>
      </c>
      <c r="E775" s="63" t="s">
        <v>952</v>
      </c>
    </row>
    <row r="776" spans="1:5">
      <c r="A776">
        <v>2013</v>
      </c>
      <c r="B776" t="s">
        <v>145</v>
      </c>
      <c r="C776" t="s">
        <v>1</v>
      </c>
      <c r="D776" t="s">
        <v>71</v>
      </c>
      <c r="E776" s="63" t="s">
        <v>953</v>
      </c>
    </row>
    <row r="777" spans="1:5">
      <c r="A777">
        <v>2013</v>
      </c>
      <c r="B777" t="s">
        <v>146</v>
      </c>
      <c r="C777" t="s">
        <v>1</v>
      </c>
      <c r="D777" t="s">
        <v>71</v>
      </c>
      <c r="E777" s="63" t="s">
        <v>954</v>
      </c>
    </row>
    <row r="778" spans="1:5">
      <c r="A778">
        <v>2013</v>
      </c>
      <c r="B778" t="s">
        <v>147</v>
      </c>
      <c r="C778" t="s">
        <v>1</v>
      </c>
      <c r="D778" t="s">
        <v>71</v>
      </c>
      <c r="E778" s="63" t="s">
        <v>955</v>
      </c>
    </row>
    <row r="779" spans="1:5">
      <c r="A779">
        <v>2013</v>
      </c>
      <c r="B779" t="s">
        <v>148</v>
      </c>
      <c r="C779" t="s">
        <v>1</v>
      </c>
      <c r="D779" t="s">
        <v>71</v>
      </c>
      <c r="E779" s="63" t="s">
        <v>956</v>
      </c>
    </row>
    <row r="780" spans="1:5">
      <c r="A780">
        <v>2013</v>
      </c>
      <c r="B780" t="s">
        <v>196</v>
      </c>
      <c r="C780" t="s">
        <v>1</v>
      </c>
      <c r="D780" t="s">
        <v>71</v>
      </c>
      <c r="E780" s="63" t="s">
        <v>957</v>
      </c>
    </row>
    <row r="781" spans="1:5">
      <c r="A781">
        <v>2013</v>
      </c>
      <c r="B781" t="s">
        <v>55</v>
      </c>
      <c r="C781" t="s">
        <v>1</v>
      </c>
      <c r="D781" t="s">
        <v>71</v>
      </c>
      <c r="E781" s="63" t="s">
        <v>958</v>
      </c>
    </row>
    <row r="782" spans="1:5">
      <c r="A782">
        <v>2014</v>
      </c>
      <c r="B782" t="s">
        <v>182</v>
      </c>
      <c r="C782" t="s">
        <v>1</v>
      </c>
      <c r="D782" t="s">
        <v>71</v>
      </c>
      <c r="E782" s="63" t="s">
        <v>959</v>
      </c>
    </row>
    <row r="783" spans="1:5">
      <c r="A783">
        <v>2014</v>
      </c>
      <c r="B783" t="s">
        <v>183</v>
      </c>
      <c r="C783" t="s">
        <v>1</v>
      </c>
      <c r="D783" t="s">
        <v>71</v>
      </c>
      <c r="E783" s="63" t="s">
        <v>960</v>
      </c>
    </row>
    <row r="784" spans="1:5">
      <c r="A784">
        <v>2014</v>
      </c>
      <c r="B784" t="s">
        <v>184</v>
      </c>
      <c r="C784" t="s">
        <v>1</v>
      </c>
      <c r="D784" t="s">
        <v>71</v>
      </c>
      <c r="E784" s="63" t="s">
        <v>961</v>
      </c>
    </row>
    <row r="785" spans="1:5">
      <c r="A785">
        <v>2014</v>
      </c>
      <c r="B785" t="s">
        <v>94</v>
      </c>
      <c r="C785" t="s">
        <v>1</v>
      </c>
      <c r="D785" t="s">
        <v>71</v>
      </c>
      <c r="E785" s="63" t="s">
        <v>962</v>
      </c>
    </row>
    <row r="786" spans="1:5">
      <c r="A786">
        <v>2014</v>
      </c>
      <c r="B786" t="s">
        <v>100</v>
      </c>
      <c r="C786" t="s">
        <v>1</v>
      </c>
      <c r="D786" t="s">
        <v>71</v>
      </c>
      <c r="E786" s="63" t="s">
        <v>963</v>
      </c>
    </row>
    <row r="787" spans="1:5">
      <c r="A787">
        <v>2014</v>
      </c>
      <c r="B787" t="s">
        <v>101</v>
      </c>
      <c r="C787" t="s">
        <v>1</v>
      </c>
      <c r="D787" t="s">
        <v>71</v>
      </c>
      <c r="E787" s="63" t="s">
        <v>964</v>
      </c>
    </row>
    <row r="788" spans="1:5">
      <c r="A788">
        <v>2014</v>
      </c>
      <c r="B788" t="s">
        <v>102</v>
      </c>
      <c r="C788" t="s">
        <v>1</v>
      </c>
      <c r="D788" t="s">
        <v>71</v>
      </c>
      <c r="E788" s="63" t="s">
        <v>392</v>
      </c>
    </row>
    <row r="789" spans="1:5">
      <c r="A789">
        <v>2014</v>
      </c>
      <c r="B789" t="s">
        <v>104</v>
      </c>
      <c r="C789" t="s">
        <v>1</v>
      </c>
      <c r="D789" t="s">
        <v>71</v>
      </c>
      <c r="E789" s="63" t="s">
        <v>965</v>
      </c>
    </row>
    <row r="790" spans="1:5">
      <c r="A790">
        <v>2014</v>
      </c>
      <c r="B790" t="s">
        <v>105</v>
      </c>
      <c r="C790" t="s">
        <v>1</v>
      </c>
      <c r="D790" t="s">
        <v>71</v>
      </c>
      <c r="E790" s="63" t="s">
        <v>490</v>
      </c>
    </row>
    <row r="791" spans="1:5">
      <c r="A791">
        <v>2014</v>
      </c>
      <c r="B791" t="s">
        <v>185</v>
      </c>
      <c r="C791" t="s">
        <v>1</v>
      </c>
      <c r="D791" t="s">
        <v>71</v>
      </c>
      <c r="E791" s="63" t="s">
        <v>966</v>
      </c>
    </row>
    <row r="792" spans="1:5">
      <c r="A792">
        <v>2014</v>
      </c>
      <c r="B792" t="s">
        <v>58</v>
      </c>
      <c r="C792" t="s">
        <v>1</v>
      </c>
      <c r="D792" t="s">
        <v>71</v>
      </c>
      <c r="E792" s="63" t="s">
        <v>967</v>
      </c>
    </row>
    <row r="793" spans="1:5">
      <c r="A793">
        <v>2014</v>
      </c>
      <c r="B793" t="s">
        <v>186</v>
      </c>
      <c r="C793" t="s">
        <v>1</v>
      </c>
      <c r="D793" t="s">
        <v>71</v>
      </c>
      <c r="E793" s="63" t="s">
        <v>968</v>
      </c>
    </row>
    <row r="794" spans="1:5">
      <c r="A794">
        <v>2014</v>
      </c>
      <c r="B794" t="s">
        <v>187</v>
      </c>
      <c r="C794" t="s">
        <v>1</v>
      </c>
      <c r="D794" t="s">
        <v>71</v>
      </c>
      <c r="E794" s="63" t="s">
        <v>969</v>
      </c>
    </row>
    <row r="795" spans="1:5">
      <c r="A795">
        <v>2014</v>
      </c>
      <c r="B795" t="s">
        <v>188</v>
      </c>
      <c r="C795" t="s">
        <v>1</v>
      </c>
      <c r="D795" t="s">
        <v>71</v>
      </c>
      <c r="E795" s="63" t="s">
        <v>970</v>
      </c>
    </row>
    <row r="796" spans="1:5">
      <c r="A796">
        <v>2014</v>
      </c>
      <c r="B796" t="s">
        <v>112</v>
      </c>
      <c r="C796" t="s">
        <v>1</v>
      </c>
      <c r="D796" t="s">
        <v>71</v>
      </c>
      <c r="E796" s="63" t="s">
        <v>369</v>
      </c>
    </row>
    <row r="797" spans="1:5">
      <c r="A797">
        <v>2014</v>
      </c>
      <c r="B797" t="s">
        <v>113</v>
      </c>
      <c r="C797" t="s">
        <v>1</v>
      </c>
      <c r="D797" t="s">
        <v>71</v>
      </c>
      <c r="E797" s="63" t="s">
        <v>971</v>
      </c>
    </row>
    <row r="798" spans="1:5">
      <c r="A798">
        <v>2014</v>
      </c>
      <c r="B798" t="s">
        <v>114</v>
      </c>
      <c r="C798" t="s">
        <v>1</v>
      </c>
      <c r="D798" t="s">
        <v>71</v>
      </c>
      <c r="E798" s="63" t="s">
        <v>972</v>
      </c>
    </row>
    <row r="799" spans="1:5">
      <c r="A799">
        <v>2014</v>
      </c>
      <c r="B799" t="s">
        <v>118</v>
      </c>
      <c r="C799" t="s">
        <v>1</v>
      </c>
      <c r="D799" t="s">
        <v>71</v>
      </c>
      <c r="E799" s="63" t="s">
        <v>416</v>
      </c>
    </row>
    <row r="800" spans="1:5">
      <c r="A800">
        <v>2014</v>
      </c>
      <c r="B800" t="s">
        <v>119</v>
      </c>
      <c r="C800" t="s">
        <v>1</v>
      </c>
      <c r="D800" t="s">
        <v>71</v>
      </c>
      <c r="E800" s="63" t="s">
        <v>763</v>
      </c>
    </row>
    <row r="801" spans="1:5">
      <c r="A801">
        <v>2014</v>
      </c>
      <c r="B801" t="s">
        <v>120</v>
      </c>
      <c r="C801" t="s">
        <v>1</v>
      </c>
      <c r="D801" t="s">
        <v>71</v>
      </c>
      <c r="E801" s="63" t="s">
        <v>973</v>
      </c>
    </row>
    <row r="802" spans="1:5">
      <c r="A802">
        <v>2014</v>
      </c>
      <c r="B802" t="s">
        <v>189</v>
      </c>
      <c r="C802" t="s">
        <v>1</v>
      </c>
      <c r="D802" t="s">
        <v>71</v>
      </c>
      <c r="E802" s="63" t="s">
        <v>974</v>
      </c>
    </row>
    <row r="803" spans="1:5">
      <c r="A803">
        <v>2014</v>
      </c>
      <c r="B803" t="s">
        <v>121</v>
      </c>
      <c r="C803" t="s">
        <v>1</v>
      </c>
      <c r="D803" t="s">
        <v>71</v>
      </c>
      <c r="E803" s="63" t="s">
        <v>329</v>
      </c>
    </row>
    <row r="804" spans="1:5">
      <c r="A804">
        <v>2014</v>
      </c>
      <c r="B804" t="s">
        <v>122</v>
      </c>
      <c r="C804" t="s">
        <v>1</v>
      </c>
      <c r="D804" t="s">
        <v>71</v>
      </c>
      <c r="E804" s="63" t="s">
        <v>975</v>
      </c>
    </row>
    <row r="805" spans="1:5">
      <c r="A805">
        <v>2014</v>
      </c>
      <c r="B805" t="s">
        <v>123</v>
      </c>
      <c r="C805" t="s">
        <v>1</v>
      </c>
      <c r="D805" t="s">
        <v>71</v>
      </c>
      <c r="E805" s="63" t="s">
        <v>976</v>
      </c>
    </row>
    <row r="806" spans="1:5">
      <c r="A806">
        <v>2014</v>
      </c>
      <c r="B806" t="s">
        <v>124</v>
      </c>
      <c r="C806" t="s">
        <v>1</v>
      </c>
      <c r="D806" t="s">
        <v>71</v>
      </c>
      <c r="E806" s="63" t="s">
        <v>977</v>
      </c>
    </row>
    <row r="807" spans="1:5">
      <c r="A807">
        <v>2014</v>
      </c>
      <c r="B807" t="s">
        <v>125</v>
      </c>
      <c r="C807" t="s">
        <v>1</v>
      </c>
      <c r="D807" t="s">
        <v>71</v>
      </c>
      <c r="E807" s="63" t="s">
        <v>479</v>
      </c>
    </row>
    <row r="808" spans="1:5">
      <c r="A808">
        <v>2014</v>
      </c>
      <c r="B808" t="s">
        <v>126</v>
      </c>
      <c r="C808" t="s">
        <v>1</v>
      </c>
      <c r="D808" t="s">
        <v>71</v>
      </c>
      <c r="E808" s="63" t="s">
        <v>978</v>
      </c>
    </row>
    <row r="809" spans="1:5">
      <c r="A809">
        <v>2014</v>
      </c>
      <c r="B809" t="s">
        <v>127</v>
      </c>
      <c r="C809" t="s">
        <v>1</v>
      </c>
      <c r="D809" t="s">
        <v>71</v>
      </c>
      <c r="E809" s="63" t="s">
        <v>979</v>
      </c>
    </row>
    <row r="810" spans="1:5">
      <c r="A810">
        <v>2014</v>
      </c>
      <c r="B810" t="s">
        <v>128</v>
      </c>
      <c r="C810" t="s">
        <v>1</v>
      </c>
      <c r="D810" t="s">
        <v>71</v>
      </c>
      <c r="E810" s="63" t="s">
        <v>980</v>
      </c>
    </row>
    <row r="811" spans="1:5">
      <c r="A811">
        <v>2014</v>
      </c>
      <c r="B811" t="s">
        <v>129</v>
      </c>
      <c r="C811" t="s">
        <v>1</v>
      </c>
      <c r="D811" t="s">
        <v>71</v>
      </c>
      <c r="E811" s="63" t="s">
        <v>418</v>
      </c>
    </row>
    <row r="812" spans="1:5">
      <c r="A812">
        <v>2014</v>
      </c>
      <c r="B812" t="s">
        <v>130</v>
      </c>
      <c r="C812" t="s">
        <v>1</v>
      </c>
      <c r="D812" t="s">
        <v>71</v>
      </c>
      <c r="E812" s="63" t="s">
        <v>981</v>
      </c>
    </row>
    <row r="813" spans="1:5">
      <c r="A813">
        <v>2014</v>
      </c>
      <c r="B813" t="s">
        <v>131</v>
      </c>
      <c r="C813" t="s">
        <v>1</v>
      </c>
      <c r="D813" t="s">
        <v>71</v>
      </c>
      <c r="E813" s="63" t="s">
        <v>982</v>
      </c>
    </row>
    <row r="814" spans="1:5">
      <c r="A814">
        <v>2014</v>
      </c>
      <c r="B814" t="s">
        <v>190</v>
      </c>
      <c r="C814" t="s">
        <v>1</v>
      </c>
      <c r="D814" t="s">
        <v>71</v>
      </c>
      <c r="E814" s="63" t="s">
        <v>983</v>
      </c>
    </row>
    <row r="815" spans="1:5">
      <c r="A815">
        <v>2014</v>
      </c>
      <c r="B815" t="s">
        <v>191</v>
      </c>
      <c r="C815" t="s">
        <v>1</v>
      </c>
      <c r="D815" t="s">
        <v>71</v>
      </c>
      <c r="E815" s="63" t="s">
        <v>984</v>
      </c>
    </row>
    <row r="816" spans="1:5">
      <c r="A816">
        <v>2014</v>
      </c>
      <c r="B816" t="s">
        <v>192</v>
      </c>
      <c r="C816" t="s">
        <v>1</v>
      </c>
      <c r="D816" t="s">
        <v>71</v>
      </c>
      <c r="E816" s="63" t="s">
        <v>531</v>
      </c>
    </row>
    <row r="817" spans="1:5">
      <c r="A817">
        <v>2014</v>
      </c>
      <c r="B817" t="s">
        <v>193</v>
      </c>
      <c r="C817" t="s">
        <v>1</v>
      </c>
      <c r="D817" t="s">
        <v>71</v>
      </c>
      <c r="E817" s="63" t="s">
        <v>985</v>
      </c>
    </row>
    <row r="818" spans="1:5">
      <c r="A818">
        <v>2014</v>
      </c>
      <c r="B818" t="s">
        <v>194</v>
      </c>
      <c r="C818" t="s">
        <v>1</v>
      </c>
      <c r="D818" t="s">
        <v>71</v>
      </c>
      <c r="E818" s="63" t="s">
        <v>986</v>
      </c>
    </row>
    <row r="819" spans="1:5">
      <c r="A819">
        <v>2014</v>
      </c>
      <c r="B819" t="s">
        <v>195</v>
      </c>
      <c r="C819" t="s">
        <v>1</v>
      </c>
      <c r="D819" t="s">
        <v>71</v>
      </c>
      <c r="E819" s="63" t="s">
        <v>987</v>
      </c>
    </row>
    <row r="820" spans="1:5">
      <c r="A820">
        <v>2014</v>
      </c>
      <c r="B820" t="s">
        <v>137</v>
      </c>
      <c r="C820" t="s">
        <v>1</v>
      </c>
      <c r="D820" t="s">
        <v>71</v>
      </c>
      <c r="E820" s="63" t="s">
        <v>988</v>
      </c>
    </row>
    <row r="821" spans="1:5">
      <c r="A821">
        <v>2014</v>
      </c>
      <c r="B821" t="s">
        <v>138</v>
      </c>
      <c r="C821" t="s">
        <v>1</v>
      </c>
      <c r="D821" t="s">
        <v>71</v>
      </c>
      <c r="E821" s="63" t="s">
        <v>989</v>
      </c>
    </row>
    <row r="822" spans="1:5">
      <c r="A822">
        <v>2014</v>
      </c>
      <c r="B822" t="s">
        <v>139</v>
      </c>
      <c r="C822" t="s">
        <v>1</v>
      </c>
      <c r="D822" t="s">
        <v>71</v>
      </c>
      <c r="E822" s="63" t="s">
        <v>895</v>
      </c>
    </row>
    <row r="823" spans="1:5">
      <c r="A823">
        <v>2014</v>
      </c>
      <c r="B823" t="s">
        <v>140</v>
      </c>
      <c r="C823" t="s">
        <v>1</v>
      </c>
      <c r="D823" t="s">
        <v>71</v>
      </c>
      <c r="E823" s="63" t="s">
        <v>990</v>
      </c>
    </row>
    <row r="824" spans="1:5">
      <c r="A824">
        <v>2014</v>
      </c>
      <c r="B824" t="s">
        <v>141</v>
      </c>
      <c r="C824" t="s">
        <v>1</v>
      </c>
      <c r="D824" t="s">
        <v>71</v>
      </c>
      <c r="E824" s="63" t="s">
        <v>991</v>
      </c>
    </row>
    <row r="825" spans="1:5">
      <c r="A825">
        <v>2014</v>
      </c>
      <c r="B825" t="s">
        <v>142</v>
      </c>
      <c r="C825" t="s">
        <v>1</v>
      </c>
      <c r="D825" t="s">
        <v>71</v>
      </c>
      <c r="E825" s="63" t="s">
        <v>992</v>
      </c>
    </row>
    <row r="826" spans="1:5">
      <c r="A826">
        <v>2014</v>
      </c>
      <c r="B826" t="s">
        <v>143</v>
      </c>
      <c r="C826" t="s">
        <v>1</v>
      </c>
      <c r="D826" t="s">
        <v>71</v>
      </c>
      <c r="E826" s="63" t="s">
        <v>993</v>
      </c>
    </row>
    <row r="827" spans="1:5">
      <c r="A827">
        <v>2014</v>
      </c>
      <c r="B827" t="s">
        <v>144</v>
      </c>
      <c r="C827" t="s">
        <v>1</v>
      </c>
      <c r="D827" t="s">
        <v>71</v>
      </c>
      <c r="E827" s="63" t="s">
        <v>994</v>
      </c>
    </row>
    <row r="828" spans="1:5">
      <c r="A828">
        <v>2014</v>
      </c>
      <c r="B828" t="s">
        <v>145</v>
      </c>
      <c r="C828" t="s">
        <v>1</v>
      </c>
      <c r="D828" t="s">
        <v>71</v>
      </c>
      <c r="E828" s="63" t="s">
        <v>801</v>
      </c>
    </row>
    <row r="829" spans="1:5">
      <c r="A829">
        <v>2014</v>
      </c>
      <c r="B829" t="s">
        <v>146</v>
      </c>
      <c r="C829" t="s">
        <v>1</v>
      </c>
      <c r="D829" t="s">
        <v>71</v>
      </c>
      <c r="E829" s="63" t="s">
        <v>995</v>
      </c>
    </row>
    <row r="830" spans="1:5">
      <c r="A830">
        <v>2014</v>
      </c>
      <c r="B830" t="s">
        <v>147</v>
      </c>
      <c r="C830" t="s">
        <v>1</v>
      </c>
      <c r="D830" t="s">
        <v>71</v>
      </c>
      <c r="E830" s="63" t="s">
        <v>955</v>
      </c>
    </row>
    <row r="831" spans="1:5">
      <c r="A831">
        <v>2014</v>
      </c>
      <c r="B831" t="s">
        <v>148</v>
      </c>
      <c r="C831" t="s">
        <v>1</v>
      </c>
      <c r="D831" t="s">
        <v>71</v>
      </c>
      <c r="E831" s="63" t="s">
        <v>996</v>
      </c>
    </row>
    <row r="832" spans="1:5">
      <c r="A832">
        <v>2014</v>
      </c>
      <c r="B832" t="s">
        <v>196</v>
      </c>
      <c r="C832" t="s">
        <v>1</v>
      </c>
      <c r="D832" t="s">
        <v>71</v>
      </c>
      <c r="E832" s="63" t="s">
        <v>997</v>
      </c>
    </row>
    <row r="833" spans="1:5">
      <c r="A833">
        <v>2014</v>
      </c>
      <c r="B833" t="s">
        <v>55</v>
      </c>
      <c r="C833" t="s">
        <v>1</v>
      </c>
      <c r="D833" t="s">
        <v>71</v>
      </c>
      <c r="E833" s="63" t="s">
        <v>998</v>
      </c>
    </row>
    <row r="834" spans="1:5">
      <c r="A834">
        <v>2015</v>
      </c>
      <c r="B834" t="s">
        <v>182</v>
      </c>
      <c r="C834" t="s">
        <v>1</v>
      </c>
      <c r="D834" t="s">
        <v>71</v>
      </c>
      <c r="E834" s="63" t="s">
        <v>999</v>
      </c>
    </row>
    <row r="835" spans="1:5">
      <c r="A835">
        <v>2015</v>
      </c>
      <c r="B835" t="s">
        <v>183</v>
      </c>
      <c r="C835" t="s">
        <v>1</v>
      </c>
      <c r="D835" t="s">
        <v>71</v>
      </c>
      <c r="E835" s="63" t="s">
        <v>1000</v>
      </c>
    </row>
    <row r="836" spans="1:5">
      <c r="A836">
        <v>2015</v>
      </c>
      <c r="B836" t="s">
        <v>184</v>
      </c>
      <c r="C836" t="s">
        <v>1</v>
      </c>
      <c r="D836" t="s">
        <v>71</v>
      </c>
      <c r="E836" s="63" t="s">
        <v>1001</v>
      </c>
    </row>
    <row r="837" spans="1:5">
      <c r="A837">
        <v>2015</v>
      </c>
      <c r="B837" t="s">
        <v>94</v>
      </c>
      <c r="C837" t="s">
        <v>1</v>
      </c>
      <c r="D837" t="s">
        <v>71</v>
      </c>
      <c r="E837" s="63" t="s">
        <v>1002</v>
      </c>
    </row>
    <row r="838" spans="1:5">
      <c r="A838">
        <v>2015</v>
      </c>
      <c r="B838" t="s">
        <v>100</v>
      </c>
      <c r="C838" t="s">
        <v>1</v>
      </c>
      <c r="D838" t="s">
        <v>71</v>
      </c>
      <c r="E838" s="63" t="s">
        <v>614</v>
      </c>
    </row>
    <row r="839" spans="1:5">
      <c r="A839">
        <v>2015</v>
      </c>
      <c r="B839" t="s">
        <v>101</v>
      </c>
      <c r="C839" t="s">
        <v>1</v>
      </c>
      <c r="D839" t="s">
        <v>71</v>
      </c>
      <c r="E839" s="63" t="s">
        <v>1003</v>
      </c>
    </row>
    <row r="840" spans="1:5">
      <c r="A840">
        <v>2015</v>
      </c>
      <c r="B840" t="s">
        <v>102</v>
      </c>
      <c r="C840" t="s">
        <v>1</v>
      </c>
      <c r="D840" t="s">
        <v>71</v>
      </c>
      <c r="E840" s="63" t="s">
        <v>1004</v>
      </c>
    </row>
    <row r="841" spans="1:5">
      <c r="A841">
        <v>2015</v>
      </c>
      <c r="B841" t="s">
        <v>104</v>
      </c>
      <c r="C841" t="s">
        <v>1</v>
      </c>
      <c r="D841" t="s">
        <v>71</v>
      </c>
      <c r="E841" s="63" t="s">
        <v>1005</v>
      </c>
    </row>
    <row r="842" spans="1:5">
      <c r="A842">
        <v>2015</v>
      </c>
      <c r="B842" t="s">
        <v>105</v>
      </c>
      <c r="C842" t="s">
        <v>1</v>
      </c>
      <c r="D842" t="s">
        <v>71</v>
      </c>
      <c r="E842" s="63" t="s">
        <v>1006</v>
      </c>
    </row>
    <row r="843" spans="1:5">
      <c r="A843">
        <v>2015</v>
      </c>
      <c r="B843" t="s">
        <v>185</v>
      </c>
      <c r="C843" t="s">
        <v>1</v>
      </c>
      <c r="D843" t="s">
        <v>71</v>
      </c>
      <c r="E843" s="63" t="s">
        <v>1007</v>
      </c>
    </row>
    <row r="844" spans="1:5">
      <c r="A844">
        <v>2015</v>
      </c>
      <c r="B844" t="s">
        <v>58</v>
      </c>
      <c r="C844" t="s">
        <v>1</v>
      </c>
      <c r="D844" t="s">
        <v>71</v>
      </c>
      <c r="E844" s="63" t="s">
        <v>1008</v>
      </c>
    </row>
    <row r="845" spans="1:5">
      <c r="A845">
        <v>2015</v>
      </c>
      <c r="B845" t="s">
        <v>186</v>
      </c>
      <c r="C845" t="s">
        <v>1</v>
      </c>
      <c r="D845" t="s">
        <v>71</v>
      </c>
      <c r="E845" s="63" t="s">
        <v>1009</v>
      </c>
    </row>
    <row r="846" spans="1:5">
      <c r="A846">
        <v>2015</v>
      </c>
      <c r="B846" t="s">
        <v>187</v>
      </c>
      <c r="C846" t="s">
        <v>1</v>
      </c>
      <c r="D846" t="s">
        <v>71</v>
      </c>
      <c r="E846" s="63" t="s">
        <v>1010</v>
      </c>
    </row>
    <row r="847" spans="1:5">
      <c r="A847">
        <v>2015</v>
      </c>
      <c r="B847" t="s">
        <v>188</v>
      </c>
      <c r="C847" t="s">
        <v>1</v>
      </c>
      <c r="D847" t="s">
        <v>71</v>
      </c>
      <c r="E847" s="63" t="s">
        <v>1011</v>
      </c>
    </row>
    <row r="848" spans="1:5">
      <c r="A848">
        <v>2015</v>
      </c>
      <c r="B848" t="s">
        <v>112</v>
      </c>
      <c r="C848" t="s">
        <v>1</v>
      </c>
      <c r="D848" t="s">
        <v>71</v>
      </c>
      <c r="E848" s="63" t="s">
        <v>612</v>
      </c>
    </row>
    <row r="849" spans="1:5">
      <c r="A849">
        <v>2015</v>
      </c>
      <c r="B849" t="s">
        <v>113</v>
      </c>
      <c r="C849" t="s">
        <v>1</v>
      </c>
      <c r="D849" t="s">
        <v>71</v>
      </c>
      <c r="E849" s="63" t="s">
        <v>1012</v>
      </c>
    </row>
    <row r="850" spans="1:5">
      <c r="A850">
        <v>2015</v>
      </c>
      <c r="B850" t="s">
        <v>114</v>
      </c>
      <c r="C850" t="s">
        <v>1</v>
      </c>
      <c r="D850" t="s">
        <v>71</v>
      </c>
      <c r="E850" s="63" t="s">
        <v>1013</v>
      </c>
    </row>
    <row r="851" spans="1:5">
      <c r="A851">
        <v>2015</v>
      </c>
      <c r="B851" t="s">
        <v>118</v>
      </c>
      <c r="C851" t="s">
        <v>1</v>
      </c>
      <c r="D851" t="s">
        <v>71</v>
      </c>
      <c r="E851" s="63" t="s">
        <v>455</v>
      </c>
    </row>
    <row r="852" spans="1:5">
      <c r="A852">
        <v>2015</v>
      </c>
      <c r="B852" t="s">
        <v>119</v>
      </c>
      <c r="C852" t="s">
        <v>1</v>
      </c>
      <c r="D852" t="s">
        <v>71</v>
      </c>
      <c r="E852" s="63" t="s">
        <v>1014</v>
      </c>
    </row>
    <row r="853" spans="1:5">
      <c r="A853">
        <v>2015</v>
      </c>
      <c r="B853" t="s">
        <v>120</v>
      </c>
      <c r="C853" t="s">
        <v>1</v>
      </c>
      <c r="D853" t="s">
        <v>71</v>
      </c>
      <c r="E853" s="63" t="s">
        <v>1015</v>
      </c>
    </row>
    <row r="854" spans="1:5">
      <c r="A854">
        <v>2015</v>
      </c>
      <c r="B854" t="s">
        <v>189</v>
      </c>
      <c r="C854" t="s">
        <v>1</v>
      </c>
      <c r="D854" t="s">
        <v>71</v>
      </c>
      <c r="E854" s="63" t="s">
        <v>1016</v>
      </c>
    </row>
    <row r="855" spans="1:5">
      <c r="A855">
        <v>2015</v>
      </c>
      <c r="B855" t="s">
        <v>121</v>
      </c>
      <c r="C855" t="s">
        <v>1</v>
      </c>
      <c r="D855" t="s">
        <v>71</v>
      </c>
      <c r="E855" s="63" t="s">
        <v>929</v>
      </c>
    </row>
    <row r="856" spans="1:5">
      <c r="A856">
        <v>2015</v>
      </c>
      <c r="B856" t="s">
        <v>122</v>
      </c>
      <c r="C856" t="s">
        <v>1</v>
      </c>
      <c r="D856" t="s">
        <v>71</v>
      </c>
      <c r="E856" s="63" t="s">
        <v>1017</v>
      </c>
    </row>
    <row r="857" spans="1:5">
      <c r="A857">
        <v>2015</v>
      </c>
      <c r="B857" t="s">
        <v>123</v>
      </c>
      <c r="C857" t="s">
        <v>1</v>
      </c>
      <c r="D857" t="s">
        <v>71</v>
      </c>
      <c r="E857" s="63" t="s">
        <v>1018</v>
      </c>
    </row>
    <row r="858" spans="1:5">
      <c r="A858">
        <v>2015</v>
      </c>
      <c r="B858" t="s">
        <v>124</v>
      </c>
      <c r="C858" t="s">
        <v>1</v>
      </c>
      <c r="D858" t="s">
        <v>71</v>
      </c>
      <c r="E858" s="63" t="s">
        <v>806</v>
      </c>
    </row>
    <row r="859" spans="1:5">
      <c r="A859">
        <v>2015</v>
      </c>
      <c r="B859" t="s">
        <v>125</v>
      </c>
      <c r="C859" t="s">
        <v>1</v>
      </c>
      <c r="D859" t="s">
        <v>71</v>
      </c>
      <c r="E859" s="63" t="s">
        <v>1019</v>
      </c>
    </row>
    <row r="860" spans="1:5">
      <c r="A860">
        <v>2015</v>
      </c>
      <c r="B860" t="s">
        <v>126</v>
      </c>
      <c r="C860" t="s">
        <v>1</v>
      </c>
      <c r="D860" t="s">
        <v>71</v>
      </c>
      <c r="E860" s="63" t="s">
        <v>1020</v>
      </c>
    </row>
    <row r="861" spans="1:5">
      <c r="A861">
        <v>2015</v>
      </c>
      <c r="B861" t="s">
        <v>127</v>
      </c>
      <c r="C861" t="s">
        <v>1</v>
      </c>
      <c r="D861" t="s">
        <v>71</v>
      </c>
      <c r="E861" s="63" t="s">
        <v>1021</v>
      </c>
    </row>
    <row r="862" spans="1:5">
      <c r="A862">
        <v>2015</v>
      </c>
      <c r="B862" t="s">
        <v>128</v>
      </c>
      <c r="C862" t="s">
        <v>1</v>
      </c>
      <c r="D862" t="s">
        <v>71</v>
      </c>
      <c r="E862" s="63" t="s">
        <v>1022</v>
      </c>
    </row>
    <row r="863" spans="1:5">
      <c r="A863">
        <v>2015</v>
      </c>
      <c r="B863" t="s">
        <v>129</v>
      </c>
      <c r="C863" t="s">
        <v>1</v>
      </c>
      <c r="D863" t="s">
        <v>71</v>
      </c>
      <c r="E863" s="63" t="s">
        <v>1023</v>
      </c>
    </row>
    <row r="864" spans="1:5">
      <c r="A864">
        <v>2015</v>
      </c>
      <c r="B864" t="s">
        <v>130</v>
      </c>
      <c r="C864" t="s">
        <v>1</v>
      </c>
      <c r="D864" t="s">
        <v>71</v>
      </c>
      <c r="E864" s="63" t="s">
        <v>1024</v>
      </c>
    </row>
    <row r="865" spans="1:5">
      <c r="A865">
        <v>2015</v>
      </c>
      <c r="B865" t="s">
        <v>131</v>
      </c>
      <c r="C865" t="s">
        <v>1</v>
      </c>
      <c r="D865" t="s">
        <v>71</v>
      </c>
      <c r="E865" s="63" t="s">
        <v>1025</v>
      </c>
    </row>
    <row r="866" spans="1:5">
      <c r="A866">
        <v>2015</v>
      </c>
      <c r="B866" t="s">
        <v>190</v>
      </c>
      <c r="C866" t="s">
        <v>1</v>
      </c>
      <c r="D866" t="s">
        <v>71</v>
      </c>
      <c r="E866" s="63" t="s">
        <v>1026</v>
      </c>
    </row>
    <row r="867" spans="1:5">
      <c r="A867">
        <v>2015</v>
      </c>
      <c r="B867" t="s">
        <v>191</v>
      </c>
      <c r="C867" t="s">
        <v>1</v>
      </c>
      <c r="D867" t="s">
        <v>71</v>
      </c>
      <c r="E867" s="63" t="s">
        <v>1027</v>
      </c>
    </row>
    <row r="868" spans="1:5">
      <c r="A868">
        <v>2015</v>
      </c>
      <c r="B868" t="s">
        <v>192</v>
      </c>
      <c r="C868" t="s">
        <v>1</v>
      </c>
      <c r="D868" t="s">
        <v>71</v>
      </c>
      <c r="E868" s="63" t="s">
        <v>1028</v>
      </c>
    </row>
    <row r="869" spans="1:5">
      <c r="A869">
        <v>2015</v>
      </c>
      <c r="B869" t="s">
        <v>193</v>
      </c>
      <c r="C869" t="s">
        <v>1</v>
      </c>
      <c r="D869" t="s">
        <v>71</v>
      </c>
      <c r="E869" s="63" t="s">
        <v>1029</v>
      </c>
    </row>
    <row r="870" spans="1:5">
      <c r="A870">
        <v>2015</v>
      </c>
      <c r="B870" t="s">
        <v>194</v>
      </c>
      <c r="C870" t="s">
        <v>1</v>
      </c>
      <c r="D870" t="s">
        <v>71</v>
      </c>
      <c r="E870" s="63" t="s">
        <v>1030</v>
      </c>
    </row>
    <row r="871" spans="1:5">
      <c r="A871">
        <v>2015</v>
      </c>
      <c r="B871" t="s">
        <v>195</v>
      </c>
      <c r="C871" t="s">
        <v>1</v>
      </c>
      <c r="D871" t="s">
        <v>71</v>
      </c>
      <c r="E871" s="63" t="s">
        <v>1031</v>
      </c>
    </row>
    <row r="872" spans="1:5">
      <c r="A872">
        <v>2015</v>
      </c>
      <c r="B872" t="s">
        <v>137</v>
      </c>
      <c r="C872" t="s">
        <v>1</v>
      </c>
      <c r="D872" t="s">
        <v>71</v>
      </c>
      <c r="E872" s="63" t="s">
        <v>492</v>
      </c>
    </row>
    <row r="873" spans="1:5">
      <c r="A873">
        <v>2015</v>
      </c>
      <c r="B873" t="s">
        <v>138</v>
      </c>
      <c r="C873" t="s">
        <v>1</v>
      </c>
      <c r="D873" t="s">
        <v>71</v>
      </c>
      <c r="E873" s="63" t="s">
        <v>570</v>
      </c>
    </row>
    <row r="874" spans="1:5">
      <c r="A874">
        <v>2015</v>
      </c>
      <c r="B874" t="s">
        <v>139</v>
      </c>
      <c r="C874" t="s">
        <v>1</v>
      </c>
      <c r="D874" t="s">
        <v>71</v>
      </c>
      <c r="E874" s="63" t="s">
        <v>1032</v>
      </c>
    </row>
    <row r="875" spans="1:5">
      <c r="A875">
        <v>2015</v>
      </c>
      <c r="B875" t="s">
        <v>140</v>
      </c>
      <c r="C875" t="s">
        <v>1</v>
      </c>
      <c r="D875" t="s">
        <v>71</v>
      </c>
      <c r="E875" s="63" t="s">
        <v>1033</v>
      </c>
    </row>
    <row r="876" spans="1:5">
      <c r="A876">
        <v>2015</v>
      </c>
      <c r="B876" t="s">
        <v>141</v>
      </c>
      <c r="C876" t="s">
        <v>1</v>
      </c>
      <c r="D876" t="s">
        <v>71</v>
      </c>
      <c r="E876" s="63" t="s">
        <v>1034</v>
      </c>
    </row>
    <row r="877" spans="1:5">
      <c r="A877">
        <v>2015</v>
      </c>
      <c r="B877" t="s">
        <v>142</v>
      </c>
      <c r="C877" t="s">
        <v>1</v>
      </c>
      <c r="D877" t="s">
        <v>71</v>
      </c>
      <c r="E877" s="63" t="s">
        <v>1035</v>
      </c>
    </row>
    <row r="878" spans="1:5">
      <c r="A878">
        <v>2015</v>
      </c>
      <c r="B878" t="s">
        <v>143</v>
      </c>
      <c r="C878" t="s">
        <v>1</v>
      </c>
      <c r="D878" t="s">
        <v>71</v>
      </c>
      <c r="E878" s="63" t="s">
        <v>1036</v>
      </c>
    </row>
    <row r="879" spans="1:5">
      <c r="A879">
        <v>2015</v>
      </c>
      <c r="B879" t="s">
        <v>144</v>
      </c>
      <c r="C879" t="s">
        <v>1</v>
      </c>
      <c r="D879" t="s">
        <v>71</v>
      </c>
      <c r="E879" s="63" t="s">
        <v>1037</v>
      </c>
    </row>
    <row r="880" spans="1:5">
      <c r="A880">
        <v>2015</v>
      </c>
      <c r="B880" t="s">
        <v>145</v>
      </c>
      <c r="C880" t="s">
        <v>1</v>
      </c>
      <c r="D880" t="s">
        <v>71</v>
      </c>
      <c r="E880" s="63" t="s">
        <v>1038</v>
      </c>
    </row>
    <row r="881" spans="1:5">
      <c r="A881">
        <v>2015</v>
      </c>
      <c r="B881" t="s">
        <v>146</v>
      </c>
      <c r="C881" t="s">
        <v>1</v>
      </c>
      <c r="D881" t="s">
        <v>71</v>
      </c>
      <c r="E881" s="63" t="s">
        <v>1039</v>
      </c>
    </row>
    <row r="882" spans="1:5">
      <c r="A882">
        <v>2015</v>
      </c>
      <c r="B882" t="s">
        <v>147</v>
      </c>
      <c r="C882" t="s">
        <v>1</v>
      </c>
      <c r="D882" t="s">
        <v>71</v>
      </c>
      <c r="E882" s="63" t="s">
        <v>1040</v>
      </c>
    </row>
    <row r="883" spans="1:5">
      <c r="A883">
        <v>2015</v>
      </c>
      <c r="B883" t="s">
        <v>148</v>
      </c>
      <c r="C883" t="s">
        <v>1</v>
      </c>
      <c r="D883" t="s">
        <v>71</v>
      </c>
      <c r="E883" s="63" t="s">
        <v>1041</v>
      </c>
    </row>
    <row r="884" spans="1:5">
      <c r="A884">
        <v>2015</v>
      </c>
      <c r="B884" t="s">
        <v>196</v>
      </c>
      <c r="C884" t="s">
        <v>1</v>
      </c>
      <c r="D884" t="s">
        <v>71</v>
      </c>
      <c r="E884" s="63" t="s">
        <v>1042</v>
      </c>
    </row>
    <row r="885" spans="1:5">
      <c r="A885">
        <v>2015</v>
      </c>
      <c r="B885" t="s">
        <v>55</v>
      </c>
      <c r="C885" t="s">
        <v>1</v>
      </c>
      <c r="D885" t="s">
        <v>71</v>
      </c>
      <c r="E885" s="63" t="s">
        <v>1043</v>
      </c>
    </row>
    <row r="886" spans="1:5">
      <c r="A886">
        <v>2016</v>
      </c>
      <c r="B886" t="s">
        <v>182</v>
      </c>
      <c r="C886" t="s">
        <v>1</v>
      </c>
      <c r="D886" t="s">
        <v>71</v>
      </c>
      <c r="E886" s="63" t="s">
        <v>1044</v>
      </c>
    </row>
    <row r="887" spans="1:5">
      <c r="A887">
        <v>2016</v>
      </c>
      <c r="B887" t="s">
        <v>183</v>
      </c>
      <c r="C887" t="s">
        <v>1</v>
      </c>
      <c r="D887" t="s">
        <v>71</v>
      </c>
      <c r="E887" s="63" t="s">
        <v>1045</v>
      </c>
    </row>
    <row r="888" spans="1:5">
      <c r="A888">
        <v>2016</v>
      </c>
      <c r="B888" t="s">
        <v>184</v>
      </c>
      <c r="C888" t="s">
        <v>1</v>
      </c>
      <c r="D888" t="s">
        <v>71</v>
      </c>
      <c r="E888" s="63" t="s">
        <v>1046</v>
      </c>
    </row>
    <row r="889" spans="1:5">
      <c r="A889">
        <v>2016</v>
      </c>
      <c r="B889" t="s">
        <v>94</v>
      </c>
      <c r="C889" t="s">
        <v>1</v>
      </c>
      <c r="D889" t="s">
        <v>71</v>
      </c>
      <c r="E889" s="63" t="s">
        <v>1047</v>
      </c>
    </row>
    <row r="890" spans="1:5">
      <c r="A890">
        <v>2016</v>
      </c>
      <c r="B890" t="s">
        <v>100</v>
      </c>
      <c r="C890" t="s">
        <v>1</v>
      </c>
      <c r="D890" t="s">
        <v>71</v>
      </c>
      <c r="E890" s="63" t="s">
        <v>733</v>
      </c>
    </row>
    <row r="891" spans="1:5">
      <c r="A891">
        <v>2016</v>
      </c>
      <c r="B891" t="s">
        <v>101</v>
      </c>
      <c r="C891" t="s">
        <v>1</v>
      </c>
      <c r="D891" t="s">
        <v>71</v>
      </c>
      <c r="E891" s="63" t="s">
        <v>1048</v>
      </c>
    </row>
    <row r="892" spans="1:5">
      <c r="A892">
        <v>2016</v>
      </c>
      <c r="B892" t="s">
        <v>102</v>
      </c>
      <c r="C892" t="s">
        <v>1</v>
      </c>
      <c r="D892" t="s">
        <v>71</v>
      </c>
      <c r="E892" s="63" t="s">
        <v>764</v>
      </c>
    </row>
    <row r="893" spans="1:5">
      <c r="A893">
        <v>2016</v>
      </c>
      <c r="B893" t="s">
        <v>104</v>
      </c>
      <c r="C893" t="s">
        <v>1</v>
      </c>
      <c r="D893" t="s">
        <v>71</v>
      </c>
      <c r="E893" s="63" t="s">
        <v>1049</v>
      </c>
    </row>
    <row r="894" spans="1:5">
      <c r="A894">
        <v>2016</v>
      </c>
      <c r="B894" t="s">
        <v>105</v>
      </c>
      <c r="C894" t="s">
        <v>1</v>
      </c>
      <c r="D894" t="s">
        <v>71</v>
      </c>
      <c r="E894" s="63" t="s">
        <v>594</v>
      </c>
    </row>
    <row r="895" spans="1:5">
      <c r="A895">
        <v>2016</v>
      </c>
      <c r="B895" t="s">
        <v>185</v>
      </c>
      <c r="C895" t="s">
        <v>1</v>
      </c>
      <c r="D895" t="s">
        <v>71</v>
      </c>
      <c r="E895" s="63" t="s">
        <v>1050</v>
      </c>
    </row>
    <row r="896" spans="1:5">
      <c r="A896">
        <v>2016</v>
      </c>
      <c r="B896" t="s">
        <v>58</v>
      </c>
      <c r="C896" t="s">
        <v>1</v>
      </c>
      <c r="D896" t="s">
        <v>71</v>
      </c>
      <c r="E896" s="63" t="s">
        <v>1051</v>
      </c>
    </row>
    <row r="897" spans="1:5">
      <c r="A897">
        <v>2016</v>
      </c>
      <c r="B897" t="s">
        <v>186</v>
      </c>
      <c r="C897" t="s">
        <v>1</v>
      </c>
      <c r="D897" t="s">
        <v>71</v>
      </c>
      <c r="E897" s="63" t="s">
        <v>1052</v>
      </c>
    </row>
    <row r="898" spans="1:5">
      <c r="A898">
        <v>2016</v>
      </c>
      <c r="B898" t="s">
        <v>187</v>
      </c>
      <c r="C898" t="s">
        <v>1</v>
      </c>
      <c r="D898" t="s">
        <v>71</v>
      </c>
      <c r="E898" s="63" t="s">
        <v>1053</v>
      </c>
    </row>
    <row r="899" spans="1:5">
      <c r="A899">
        <v>2016</v>
      </c>
      <c r="B899" t="s">
        <v>188</v>
      </c>
      <c r="C899" t="s">
        <v>1</v>
      </c>
      <c r="D899" t="s">
        <v>71</v>
      </c>
      <c r="E899" s="63" t="s">
        <v>1054</v>
      </c>
    </row>
    <row r="900" spans="1:5">
      <c r="A900">
        <v>2016</v>
      </c>
      <c r="B900" t="s">
        <v>112</v>
      </c>
      <c r="C900" t="s">
        <v>1</v>
      </c>
      <c r="D900" t="s">
        <v>71</v>
      </c>
      <c r="E900" s="63" t="s">
        <v>511</v>
      </c>
    </row>
    <row r="901" spans="1:5">
      <c r="A901">
        <v>2016</v>
      </c>
      <c r="B901" t="s">
        <v>113</v>
      </c>
      <c r="C901" t="s">
        <v>1</v>
      </c>
      <c r="D901" t="s">
        <v>71</v>
      </c>
      <c r="E901" s="63" t="s">
        <v>1055</v>
      </c>
    </row>
    <row r="902" spans="1:5">
      <c r="A902">
        <v>2016</v>
      </c>
      <c r="B902" t="s">
        <v>114</v>
      </c>
      <c r="C902" t="s">
        <v>1</v>
      </c>
      <c r="D902" t="s">
        <v>71</v>
      </c>
      <c r="E902" s="63" t="s">
        <v>1056</v>
      </c>
    </row>
    <row r="903" spans="1:5">
      <c r="A903">
        <v>2016</v>
      </c>
      <c r="B903" t="s">
        <v>118</v>
      </c>
      <c r="C903" t="s">
        <v>1</v>
      </c>
      <c r="D903" t="s">
        <v>71</v>
      </c>
      <c r="E903" s="63" t="s">
        <v>666</v>
      </c>
    </row>
    <row r="904" spans="1:5">
      <c r="A904">
        <v>2016</v>
      </c>
      <c r="B904" t="s">
        <v>119</v>
      </c>
      <c r="C904" t="s">
        <v>1</v>
      </c>
      <c r="D904" t="s">
        <v>71</v>
      </c>
      <c r="E904" s="63" t="s">
        <v>588</v>
      </c>
    </row>
    <row r="905" spans="1:5">
      <c r="A905">
        <v>2016</v>
      </c>
      <c r="B905" t="s">
        <v>120</v>
      </c>
      <c r="C905" t="s">
        <v>1</v>
      </c>
      <c r="D905" t="s">
        <v>71</v>
      </c>
      <c r="E905" s="63" t="s">
        <v>1057</v>
      </c>
    </row>
    <row r="906" spans="1:5">
      <c r="A906">
        <v>2016</v>
      </c>
      <c r="B906" t="s">
        <v>189</v>
      </c>
      <c r="C906" t="s">
        <v>1</v>
      </c>
      <c r="D906" t="s">
        <v>71</v>
      </c>
      <c r="E906" s="63" t="s">
        <v>1058</v>
      </c>
    </row>
    <row r="907" spans="1:5">
      <c r="A907">
        <v>2016</v>
      </c>
      <c r="B907" t="s">
        <v>121</v>
      </c>
      <c r="C907" t="s">
        <v>1</v>
      </c>
      <c r="D907" t="s">
        <v>71</v>
      </c>
      <c r="E907" s="63" t="s">
        <v>1059</v>
      </c>
    </row>
    <row r="908" spans="1:5">
      <c r="A908">
        <v>2016</v>
      </c>
      <c r="B908" t="s">
        <v>122</v>
      </c>
      <c r="C908" t="s">
        <v>1</v>
      </c>
      <c r="D908" t="s">
        <v>71</v>
      </c>
      <c r="E908" s="63" t="s">
        <v>1060</v>
      </c>
    </row>
    <row r="909" spans="1:5">
      <c r="A909">
        <v>2016</v>
      </c>
      <c r="B909" t="s">
        <v>123</v>
      </c>
      <c r="C909" t="s">
        <v>1</v>
      </c>
      <c r="D909" t="s">
        <v>71</v>
      </c>
      <c r="E909" s="63" t="s">
        <v>604</v>
      </c>
    </row>
    <row r="910" spans="1:5">
      <c r="A910">
        <v>2016</v>
      </c>
      <c r="B910" t="s">
        <v>124</v>
      </c>
      <c r="C910" t="s">
        <v>1</v>
      </c>
      <c r="D910" t="s">
        <v>71</v>
      </c>
      <c r="E910" s="63" t="s">
        <v>1061</v>
      </c>
    </row>
    <row r="911" spans="1:5">
      <c r="A911">
        <v>2016</v>
      </c>
      <c r="B911" t="s">
        <v>125</v>
      </c>
      <c r="C911" t="s">
        <v>1</v>
      </c>
      <c r="D911" t="s">
        <v>71</v>
      </c>
      <c r="E911" s="63" t="s">
        <v>1062</v>
      </c>
    </row>
    <row r="912" spans="1:5">
      <c r="A912">
        <v>2016</v>
      </c>
      <c r="B912" t="s">
        <v>126</v>
      </c>
      <c r="C912" t="s">
        <v>1</v>
      </c>
      <c r="D912" t="s">
        <v>71</v>
      </c>
      <c r="E912" s="63" t="s">
        <v>764</v>
      </c>
    </row>
    <row r="913" spans="1:5">
      <c r="A913">
        <v>2016</v>
      </c>
      <c r="B913" t="s">
        <v>127</v>
      </c>
      <c r="C913" t="s">
        <v>1</v>
      </c>
      <c r="D913" t="s">
        <v>71</v>
      </c>
      <c r="E913" s="63" t="s">
        <v>587</v>
      </c>
    </row>
    <row r="914" spans="1:5">
      <c r="A914">
        <v>2016</v>
      </c>
      <c r="B914" t="s">
        <v>128</v>
      </c>
      <c r="C914" t="s">
        <v>1</v>
      </c>
      <c r="D914" t="s">
        <v>71</v>
      </c>
      <c r="E914" s="63" t="s">
        <v>1063</v>
      </c>
    </row>
    <row r="915" spans="1:5">
      <c r="A915">
        <v>2016</v>
      </c>
      <c r="B915" t="s">
        <v>129</v>
      </c>
      <c r="C915" t="s">
        <v>1</v>
      </c>
      <c r="D915" t="s">
        <v>71</v>
      </c>
      <c r="E915" s="63" t="s">
        <v>1064</v>
      </c>
    </row>
    <row r="916" spans="1:5">
      <c r="A916">
        <v>2016</v>
      </c>
      <c r="B916" t="s">
        <v>130</v>
      </c>
      <c r="C916" t="s">
        <v>1</v>
      </c>
      <c r="D916" t="s">
        <v>71</v>
      </c>
      <c r="E916" s="63" t="s">
        <v>1065</v>
      </c>
    </row>
    <row r="917" spans="1:5">
      <c r="A917">
        <v>2016</v>
      </c>
      <c r="B917" t="s">
        <v>131</v>
      </c>
      <c r="C917" t="s">
        <v>1</v>
      </c>
      <c r="D917" t="s">
        <v>71</v>
      </c>
      <c r="E917" s="63" t="s">
        <v>1066</v>
      </c>
    </row>
    <row r="918" spans="1:5">
      <c r="A918">
        <v>2016</v>
      </c>
      <c r="B918" t="s">
        <v>190</v>
      </c>
      <c r="C918" t="s">
        <v>1</v>
      </c>
      <c r="D918" t="s">
        <v>71</v>
      </c>
      <c r="E918" s="63" t="s">
        <v>1067</v>
      </c>
    </row>
    <row r="919" spans="1:5">
      <c r="A919">
        <v>2016</v>
      </c>
      <c r="B919" t="s">
        <v>191</v>
      </c>
      <c r="C919" t="s">
        <v>1</v>
      </c>
      <c r="D919" t="s">
        <v>71</v>
      </c>
      <c r="E919" s="63" t="s">
        <v>1068</v>
      </c>
    </row>
    <row r="920" spans="1:5">
      <c r="A920">
        <v>2016</v>
      </c>
      <c r="B920" t="s">
        <v>192</v>
      </c>
      <c r="C920" t="s">
        <v>1</v>
      </c>
      <c r="D920" t="s">
        <v>71</v>
      </c>
      <c r="E920" s="63" t="s">
        <v>1069</v>
      </c>
    </row>
    <row r="921" spans="1:5">
      <c r="A921">
        <v>2016</v>
      </c>
      <c r="B921" t="s">
        <v>193</v>
      </c>
      <c r="C921" t="s">
        <v>1</v>
      </c>
      <c r="D921" t="s">
        <v>71</v>
      </c>
      <c r="E921" s="63" t="s">
        <v>640</v>
      </c>
    </row>
    <row r="922" spans="1:5">
      <c r="A922">
        <v>2016</v>
      </c>
      <c r="B922" t="s">
        <v>194</v>
      </c>
      <c r="C922" t="s">
        <v>1</v>
      </c>
      <c r="D922" t="s">
        <v>71</v>
      </c>
      <c r="E922" s="63" t="s">
        <v>1070</v>
      </c>
    </row>
    <row r="923" spans="1:5">
      <c r="A923">
        <v>2016</v>
      </c>
      <c r="B923" t="s">
        <v>195</v>
      </c>
      <c r="C923" t="s">
        <v>1</v>
      </c>
      <c r="D923" t="s">
        <v>71</v>
      </c>
      <c r="E923" s="63" t="s">
        <v>1071</v>
      </c>
    </row>
    <row r="924" spans="1:5">
      <c r="A924">
        <v>2016</v>
      </c>
      <c r="B924" t="s">
        <v>137</v>
      </c>
      <c r="C924" t="s">
        <v>1</v>
      </c>
      <c r="D924" t="s">
        <v>71</v>
      </c>
      <c r="E924" s="63" t="s">
        <v>1072</v>
      </c>
    </row>
    <row r="925" spans="1:5">
      <c r="A925">
        <v>2016</v>
      </c>
      <c r="B925" t="s">
        <v>138</v>
      </c>
      <c r="C925" t="s">
        <v>1</v>
      </c>
      <c r="D925" t="s">
        <v>71</v>
      </c>
      <c r="E925" s="63" t="s">
        <v>1073</v>
      </c>
    </row>
    <row r="926" spans="1:5">
      <c r="A926">
        <v>2016</v>
      </c>
      <c r="B926" t="s">
        <v>139</v>
      </c>
      <c r="C926" t="s">
        <v>1</v>
      </c>
      <c r="D926" t="s">
        <v>71</v>
      </c>
      <c r="E926" s="63" t="s">
        <v>1074</v>
      </c>
    </row>
    <row r="927" spans="1:5">
      <c r="A927">
        <v>2016</v>
      </c>
      <c r="B927" t="s">
        <v>140</v>
      </c>
      <c r="C927" t="s">
        <v>1</v>
      </c>
      <c r="D927" t="s">
        <v>71</v>
      </c>
      <c r="E927" s="63" t="s">
        <v>1048</v>
      </c>
    </row>
    <row r="928" spans="1:5">
      <c r="A928">
        <v>2016</v>
      </c>
      <c r="B928" t="s">
        <v>141</v>
      </c>
      <c r="C928" t="s">
        <v>1</v>
      </c>
      <c r="D928" t="s">
        <v>71</v>
      </c>
      <c r="E928" s="63" t="s">
        <v>1075</v>
      </c>
    </row>
    <row r="929" spans="1:5">
      <c r="A929">
        <v>2016</v>
      </c>
      <c r="B929" t="s">
        <v>142</v>
      </c>
      <c r="C929" t="s">
        <v>1</v>
      </c>
      <c r="D929" t="s">
        <v>71</v>
      </c>
      <c r="E929" s="63" t="s">
        <v>693</v>
      </c>
    </row>
    <row r="930" spans="1:5">
      <c r="A930">
        <v>2016</v>
      </c>
      <c r="B930" t="s">
        <v>143</v>
      </c>
      <c r="C930" t="s">
        <v>1</v>
      </c>
      <c r="D930" t="s">
        <v>71</v>
      </c>
      <c r="E930" s="63" t="s">
        <v>1076</v>
      </c>
    </row>
    <row r="931" spans="1:5">
      <c r="A931">
        <v>2016</v>
      </c>
      <c r="B931" t="s">
        <v>144</v>
      </c>
      <c r="C931" t="s">
        <v>1</v>
      </c>
      <c r="D931" t="s">
        <v>71</v>
      </c>
      <c r="E931" s="63" t="s">
        <v>1037</v>
      </c>
    </row>
    <row r="932" spans="1:5">
      <c r="A932">
        <v>2016</v>
      </c>
      <c r="B932" t="s">
        <v>145</v>
      </c>
      <c r="C932" t="s">
        <v>1</v>
      </c>
      <c r="D932" t="s">
        <v>71</v>
      </c>
      <c r="E932" s="63" t="s">
        <v>1077</v>
      </c>
    </row>
    <row r="933" spans="1:5">
      <c r="A933">
        <v>2016</v>
      </c>
      <c r="B933" t="s">
        <v>146</v>
      </c>
      <c r="C933" t="s">
        <v>1</v>
      </c>
      <c r="D933" t="s">
        <v>71</v>
      </c>
      <c r="E933" s="63" t="s">
        <v>1078</v>
      </c>
    </row>
    <row r="934" spans="1:5">
      <c r="A934">
        <v>2016</v>
      </c>
      <c r="B934" t="s">
        <v>147</v>
      </c>
      <c r="C934" t="s">
        <v>1</v>
      </c>
      <c r="D934" t="s">
        <v>71</v>
      </c>
      <c r="E934" s="63" t="s">
        <v>701</v>
      </c>
    </row>
    <row r="935" spans="1:5">
      <c r="A935">
        <v>2016</v>
      </c>
      <c r="B935" t="s">
        <v>148</v>
      </c>
      <c r="C935" t="s">
        <v>1</v>
      </c>
      <c r="D935" t="s">
        <v>71</v>
      </c>
      <c r="E935" s="63" t="s">
        <v>1079</v>
      </c>
    </row>
    <row r="936" spans="1:5">
      <c r="A936">
        <v>2016</v>
      </c>
      <c r="B936" t="s">
        <v>196</v>
      </c>
      <c r="C936" t="s">
        <v>1</v>
      </c>
      <c r="D936" t="s">
        <v>71</v>
      </c>
      <c r="E936" s="63" t="s">
        <v>1080</v>
      </c>
    </row>
    <row r="937" spans="1:5">
      <c r="A937">
        <v>2016</v>
      </c>
      <c r="B937" t="s">
        <v>55</v>
      </c>
      <c r="C937" t="s">
        <v>1</v>
      </c>
      <c r="D937" t="s">
        <v>71</v>
      </c>
      <c r="E937" s="63" t="s">
        <v>1081</v>
      </c>
    </row>
    <row r="938" spans="1:5">
      <c r="A938">
        <v>2017</v>
      </c>
      <c r="B938" t="s">
        <v>182</v>
      </c>
      <c r="C938" t="s">
        <v>1</v>
      </c>
      <c r="D938" t="s">
        <v>71</v>
      </c>
      <c r="E938" s="63" t="s">
        <v>1082</v>
      </c>
    </row>
    <row r="939" spans="1:5">
      <c r="A939">
        <v>2017</v>
      </c>
      <c r="B939" t="s">
        <v>183</v>
      </c>
      <c r="C939" t="s">
        <v>1</v>
      </c>
      <c r="D939" t="s">
        <v>71</v>
      </c>
      <c r="E939" s="63" t="s">
        <v>1083</v>
      </c>
    </row>
    <row r="940" spans="1:5">
      <c r="A940">
        <v>2017</v>
      </c>
      <c r="B940" t="s">
        <v>184</v>
      </c>
      <c r="C940" t="s">
        <v>1</v>
      </c>
      <c r="D940" t="s">
        <v>71</v>
      </c>
      <c r="E940" s="63" t="s">
        <v>1084</v>
      </c>
    </row>
    <row r="941" spans="1:5">
      <c r="A941">
        <v>2017</v>
      </c>
      <c r="B941" t="s">
        <v>94</v>
      </c>
      <c r="C941" t="s">
        <v>1</v>
      </c>
      <c r="D941" t="s">
        <v>71</v>
      </c>
      <c r="E941" s="63" t="s">
        <v>1047</v>
      </c>
    </row>
    <row r="942" spans="1:5">
      <c r="A942">
        <v>2017</v>
      </c>
      <c r="B942" t="s">
        <v>100</v>
      </c>
      <c r="C942" t="s">
        <v>1</v>
      </c>
      <c r="D942" t="s">
        <v>71</v>
      </c>
      <c r="E942" s="63" t="s">
        <v>733</v>
      </c>
    </row>
    <row r="943" spans="1:5">
      <c r="A943">
        <v>2017</v>
      </c>
      <c r="B943" t="s">
        <v>101</v>
      </c>
      <c r="C943" t="s">
        <v>1</v>
      </c>
      <c r="D943" t="s">
        <v>71</v>
      </c>
      <c r="E943" s="63" t="s">
        <v>672</v>
      </c>
    </row>
    <row r="944" spans="1:5">
      <c r="A944">
        <v>2017</v>
      </c>
      <c r="B944" t="s">
        <v>102</v>
      </c>
      <c r="C944" t="s">
        <v>1</v>
      </c>
      <c r="D944" t="s">
        <v>71</v>
      </c>
      <c r="E944" s="63" t="s">
        <v>587</v>
      </c>
    </row>
    <row r="945" spans="1:5">
      <c r="A945">
        <v>2017</v>
      </c>
      <c r="B945" t="s">
        <v>104</v>
      </c>
      <c r="C945" t="s">
        <v>1</v>
      </c>
      <c r="D945" t="s">
        <v>71</v>
      </c>
      <c r="E945" s="63" t="s">
        <v>933</v>
      </c>
    </row>
    <row r="946" spans="1:5">
      <c r="A946">
        <v>2017</v>
      </c>
      <c r="B946" t="s">
        <v>105</v>
      </c>
      <c r="C946" t="s">
        <v>1</v>
      </c>
      <c r="D946" t="s">
        <v>71</v>
      </c>
      <c r="E946" s="63" t="s">
        <v>650</v>
      </c>
    </row>
    <row r="947" spans="1:5">
      <c r="A947">
        <v>2017</v>
      </c>
      <c r="B947" t="s">
        <v>185</v>
      </c>
      <c r="C947" t="s">
        <v>1</v>
      </c>
      <c r="D947" t="s">
        <v>71</v>
      </c>
      <c r="E947" s="63" t="s">
        <v>1085</v>
      </c>
    </row>
    <row r="948" spans="1:5">
      <c r="A948">
        <v>2017</v>
      </c>
      <c r="B948" t="s">
        <v>58</v>
      </c>
      <c r="C948" t="s">
        <v>1</v>
      </c>
      <c r="D948" t="s">
        <v>71</v>
      </c>
      <c r="E948" s="63" t="s">
        <v>1086</v>
      </c>
    </row>
    <row r="949" spans="1:5">
      <c r="A949">
        <v>2017</v>
      </c>
      <c r="B949" t="s">
        <v>186</v>
      </c>
      <c r="C949" t="s">
        <v>1</v>
      </c>
      <c r="D949" t="s">
        <v>71</v>
      </c>
      <c r="E949" s="63" t="s">
        <v>1087</v>
      </c>
    </row>
    <row r="950" spans="1:5">
      <c r="A950">
        <v>2017</v>
      </c>
      <c r="B950" t="s">
        <v>187</v>
      </c>
      <c r="C950" t="s">
        <v>1</v>
      </c>
      <c r="D950" t="s">
        <v>71</v>
      </c>
      <c r="E950" s="63" t="s">
        <v>1088</v>
      </c>
    </row>
    <row r="951" spans="1:5">
      <c r="A951">
        <v>2017</v>
      </c>
      <c r="B951" t="s">
        <v>188</v>
      </c>
      <c r="C951" t="s">
        <v>1</v>
      </c>
      <c r="D951" t="s">
        <v>71</v>
      </c>
      <c r="E951" s="63" t="s">
        <v>1089</v>
      </c>
    </row>
    <row r="952" spans="1:5">
      <c r="A952">
        <v>2017</v>
      </c>
      <c r="B952" t="s">
        <v>112</v>
      </c>
      <c r="C952" t="s">
        <v>1</v>
      </c>
      <c r="D952" t="s">
        <v>71</v>
      </c>
      <c r="E952" s="63" t="s">
        <v>511</v>
      </c>
    </row>
    <row r="953" spans="1:5">
      <c r="A953">
        <v>2017</v>
      </c>
      <c r="B953" t="s">
        <v>113</v>
      </c>
      <c r="C953" t="s">
        <v>1</v>
      </c>
      <c r="D953" t="s">
        <v>71</v>
      </c>
      <c r="E953" s="63" t="s">
        <v>1090</v>
      </c>
    </row>
    <row r="954" spans="1:5">
      <c r="A954">
        <v>2017</v>
      </c>
      <c r="B954" t="s">
        <v>114</v>
      </c>
      <c r="C954" t="s">
        <v>1</v>
      </c>
      <c r="D954" t="s">
        <v>71</v>
      </c>
      <c r="E954" s="63" t="s">
        <v>1091</v>
      </c>
    </row>
    <row r="955" spans="1:5">
      <c r="A955">
        <v>2017</v>
      </c>
      <c r="B955" t="s">
        <v>118</v>
      </c>
      <c r="C955" t="s">
        <v>1</v>
      </c>
      <c r="D955" t="s">
        <v>71</v>
      </c>
      <c r="E955" s="63" t="s">
        <v>809</v>
      </c>
    </row>
    <row r="956" spans="1:5">
      <c r="A956">
        <v>2017</v>
      </c>
      <c r="B956" t="s">
        <v>119</v>
      </c>
      <c r="C956" t="s">
        <v>1</v>
      </c>
      <c r="D956" t="s">
        <v>71</v>
      </c>
      <c r="E956" s="63" t="s">
        <v>1092</v>
      </c>
    </row>
    <row r="957" spans="1:5">
      <c r="A957">
        <v>2017</v>
      </c>
      <c r="B957" t="s">
        <v>120</v>
      </c>
      <c r="C957" t="s">
        <v>1</v>
      </c>
      <c r="D957" t="s">
        <v>71</v>
      </c>
      <c r="E957" s="63" t="s">
        <v>1093</v>
      </c>
    </row>
    <row r="958" spans="1:5">
      <c r="A958">
        <v>2017</v>
      </c>
      <c r="B958" t="s">
        <v>189</v>
      </c>
      <c r="C958" t="s">
        <v>1</v>
      </c>
      <c r="D958" t="s">
        <v>71</v>
      </c>
      <c r="E958" s="63" t="s">
        <v>1094</v>
      </c>
    </row>
    <row r="959" spans="1:5">
      <c r="A959">
        <v>2017</v>
      </c>
      <c r="B959" t="s">
        <v>121</v>
      </c>
      <c r="C959" t="s">
        <v>1</v>
      </c>
      <c r="D959" t="s">
        <v>71</v>
      </c>
      <c r="E959" s="63" t="s">
        <v>642</v>
      </c>
    </row>
    <row r="960" spans="1:5">
      <c r="A960">
        <v>2017</v>
      </c>
      <c r="B960" t="s">
        <v>122</v>
      </c>
      <c r="C960" t="s">
        <v>1</v>
      </c>
      <c r="D960" t="s">
        <v>71</v>
      </c>
      <c r="E960" s="63" t="s">
        <v>440</v>
      </c>
    </row>
    <row r="961" spans="1:5">
      <c r="A961">
        <v>2017</v>
      </c>
      <c r="B961" t="s">
        <v>123</v>
      </c>
      <c r="C961" t="s">
        <v>1</v>
      </c>
      <c r="D961" t="s">
        <v>71</v>
      </c>
      <c r="E961" s="63" t="s">
        <v>771</v>
      </c>
    </row>
    <row r="962" spans="1:5">
      <c r="A962">
        <v>2017</v>
      </c>
      <c r="B962" t="s">
        <v>124</v>
      </c>
      <c r="C962" t="s">
        <v>1</v>
      </c>
      <c r="D962" t="s">
        <v>71</v>
      </c>
      <c r="E962" s="63" t="s">
        <v>996</v>
      </c>
    </row>
    <row r="963" spans="1:5">
      <c r="A963">
        <v>2017</v>
      </c>
      <c r="B963" t="s">
        <v>125</v>
      </c>
      <c r="C963" t="s">
        <v>1</v>
      </c>
      <c r="D963" t="s">
        <v>71</v>
      </c>
      <c r="E963" s="63" t="s">
        <v>896</v>
      </c>
    </row>
    <row r="964" spans="1:5">
      <c r="A964">
        <v>2017</v>
      </c>
      <c r="B964" t="s">
        <v>126</v>
      </c>
      <c r="C964" t="s">
        <v>1</v>
      </c>
      <c r="D964" t="s">
        <v>71</v>
      </c>
      <c r="E964" s="63" t="s">
        <v>375</v>
      </c>
    </row>
    <row r="965" spans="1:5">
      <c r="A965">
        <v>2017</v>
      </c>
      <c r="B965" t="s">
        <v>127</v>
      </c>
      <c r="C965" t="s">
        <v>1</v>
      </c>
      <c r="D965" t="s">
        <v>71</v>
      </c>
      <c r="E965" s="63" t="s">
        <v>584</v>
      </c>
    </row>
    <row r="966" spans="1:5">
      <c r="A966">
        <v>2017</v>
      </c>
      <c r="B966" t="s">
        <v>128</v>
      </c>
      <c r="C966" t="s">
        <v>1</v>
      </c>
      <c r="D966" t="s">
        <v>71</v>
      </c>
      <c r="E966" s="63" t="s">
        <v>1095</v>
      </c>
    </row>
    <row r="967" spans="1:5">
      <c r="A967">
        <v>2017</v>
      </c>
      <c r="B967" t="s">
        <v>129</v>
      </c>
      <c r="C967" t="s">
        <v>1</v>
      </c>
      <c r="D967" t="s">
        <v>71</v>
      </c>
      <c r="E967" s="63" t="s">
        <v>1096</v>
      </c>
    </row>
    <row r="968" spans="1:5">
      <c r="A968">
        <v>2017</v>
      </c>
      <c r="B968" t="s">
        <v>130</v>
      </c>
      <c r="C968" t="s">
        <v>1</v>
      </c>
      <c r="D968" t="s">
        <v>71</v>
      </c>
      <c r="E968" s="63" t="s">
        <v>1097</v>
      </c>
    </row>
    <row r="969" spans="1:5">
      <c r="A969">
        <v>2017</v>
      </c>
      <c r="B969" t="s">
        <v>131</v>
      </c>
      <c r="C969" t="s">
        <v>1</v>
      </c>
      <c r="D969" t="s">
        <v>71</v>
      </c>
      <c r="E969" s="63" t="s">
        <v>721</v>
      </c>
    </row>
    <row r="970" spans="1:5">
      <c r="A970">
        <v>2017</v>
      </c>
      <c r="B970" t="s">
        <v>190</v>
      </c>
      <c r="C970" t="s">
        <v>1</v>
      </c>
      <c r="D970" t="s">
        <v>71</v>
      </c>
      <c r="E970" s="63" t="s">
        <v>1098</v>
      </c>
    </row>
    <row r="971" spans="1:5">
      <c r="A971">
        <v>2017</v>
      </c>
      <c r="B971" t="s">
        <v>191</v>
      </c>
      <c r="C971" t="s">
        <v>1</v>
      </c>
      <c r="D971" t="s">
        <v>71</v>
      </c>
      <c r="E971" s="63" t="s">
        <v>889</v>
      </c>
    </row>
    <row r="972" spans="1:5">
      <c r="A972">
        <v>2017</v>
      </c>
      <c r="B972" t="s">
        <v>192</v>
      </c>
      <c r="C972" t="s">
        <v>1</v>
      </c>
      <c r="D972" t="s">
        <v>71</v>
      </c>
      <c r="E972" s="63" t="s">
        <v>1097</v>
      </c>
    </row>
    <row r="973" spans="1:5">
      <c r="A973">
        <v>2017</v>
      </c>
      <c r="B973" t="s">
        <v>193</v>
      </c>
      <c r="C973" t="s">
        <v>1</v>
      </c>
      <c r="D973" t="s">
        <v>71</v>
      </c>
      <c r="E973" s="63" t="s">
        <v>1099</v>
      </c>
    </row>
    <row r="974" spans="1:5">
      <c r="A974">
        <v>2017</v>
      </c>
      <c r="B974" t="s">
        <v>194</v>
      </c>
      <c r="C974" t="s">
        <v>1</v>
      </c>
      <c r="D974" t="s">
        <v>71</v>
      </c>
      <c r="E974" s="63" t="s">
        <v>1100</v>
      </c>
    </row>
    <row r="975" spans="1:5">
      <c r="A975">
        <v>2017</v>
      </c>
      <c r="B975" t="s">
        <v>195</v>
      </c>
      <c r="C975" t="s">
        <v>1</v>
      </c>
      <c r="D975" t="s">
        <v>71</v>
      </c>
      <c r="E975" s="63" t="s">
        <v>1101</v>
      </c>
    </row>
    <row r="976" spans="1:5">
      <c r="A976">
        <v>2017</v>
      </c>
      <c r="B976" t="s">
        <v>137</v>
      </c>
      <c r="C976" t="s">
        <v>1</v>
      </c>
      <c r="D976" t="s">
        <v>71</v>
      </c>
      <c r="E976" s="63" t="s">
        <v>1102</v>
      </c>
    </row>
    <row r="977" spans="1:5">
      <c r="A977">
        <v>2017</v>
      </c>
      <c r="B977" t="s">
        <v>138</v>
      </c>
      <c r="C977" t="s">
        <v>1</v>
      </c>
      <c r="D977" t="s">
        <v>71</v>
      </c>
      <c r="E977" s="63" t="s">
        <v>66</v>
      </c>
    </row>
    <row r="978" spans="1:5">
      <c r="A978">
        <v>2017</v>
      </c>
      <c r="B978" t="s">
        <v>139</v>
      </c>
      <c r="C978" t="s">
        <v>1</v>
      </c>
      <c r="D978" t="s">
        <v>71</v>
      </c>
      <c r="E978" s="63" t="s">
        <v>1103</v>
      </c>
    </row>
    <row r="979" spans="1:5">
      <c r="A979">
        <v>2017</v>
      </c>
      <c r="B979" t="s">
        <v>140</v>
      </c>
      <c r="C979" t="s">
        <v>1</v>
      </c>
      <c r="D979" t="s">
        <v>71</v>
      </c>
      <c r="E979" s="63" t="s">
        <v>749</v>
      </c>
    </row>
    <row r="980" spans="1:5">
      <c r="A980">
        <v>2017</v>
      </c>
      <c r="B980" t="s">
        <v>141</v>
      </c>
      <c r="C980" t="s">
        <v>1</v>
      </c>
      <c r="D980" t="s">
        <v>71</v>
      </c>
      <c r="E980" s="63" t="s">
        <v>1104</v>
      </c>
    </row>
    <row r="981" spans="1:5">
      <c r="A981">
        <v>2017</v>
      </c>
      <c r="B981" t="s">
        <v>142</v>
      </c>
      <c r="C981" t="s">
        <v>1</v>
      </c>
      <c r="D981" t="s">
        <v>71</v>
      </c>
      <c r="E981" s="63" t="s">
        <v>1105</v>
      </c>
    </row>
    <row r="982" spans="1:5">
      <c r="A982">
        <v>2017</v>
      </c>
      <c r="B982" t="s">
        <v>143</v>
      </c>
      <c r="C982" t="s">
        <v>1</v>
      </c>
      <c r="D982" t="s">
        <v>71</v>
      </c>
      <c r="E982" s="63" t="s">
        <v>1106</v>
      </c>
    </row>
    <row r="983" spans="1:5">
      <c r="A983">
        <v>2017</v>
      </c>
      <c r="B983" t="s">
        <v>144</v>
      </c>
      <c r="C983" t="s">
        <v>1</v>
      </c>
      <c r="D983" t="s">
        <v>71</v>
      </c>
      <c r="E983" s="63" t="s">
        <v>704</v>
      </c>
    </row>
    <row r="984" spans="1:5">
      <c r="A984">
        <v>2017</v>
      </c>
      <c r="B984" t="s">
        <v>145</v>
      </c>
      <c r="C984" t="s">
        <v>1</v>
      </c>
      <c r="D984" t="s">
        <v>71</v>
      </c>
      <c r="E984" s="63" t="s">
        <v>1107</v>
      </c>
    </row>
    <row r="985" spans="1:5">
      <c r="A985">
        <v>2017</v>
      </c>
      <c r="B985" t="s">
        <v>146</v>
      </c>
      <c r="C985" t="s">
        <v>1</v>
      </c>
      <c r="D985" t="s">
        <v>71</v>
      </c>
      <c r="E985" s="63" t="s">
        <v>1108</v>
      </c>
    </row>
    <row r="986" spans="1:5">
      <c r="A986">
        <v>2017</v>
      </c>
      <c r="B986" t="s">
        <v>147</v>
      </c>
      <c r="C986" t="s">
        <v>1</v>
      </c>
      <c r="D986" t="s">
        <v>71</v>
      </c>
      <c r="E986" s="63" t="s">
        <v>1109</v>
      </c>
    </row>
    <row r="987" spans="1:5">
      <c r="A987">
        <v>2017</v>
      </c>
      <c r="B987" t="s">
        <v>148</v>
      </c>
      <c r="C987" t="s">
        <v>1</v>
      </c>
      <c r="D987" t="s">
        <v>71</v>
      </c>
      <c r="E987" s="63" t="s">
        <v>1110</v>
      </c>
    </row>
    <row r="988" spans="1:5">
      <c r="A988">
        <v>2017</v>
      </c>
      <c r="B988" t="s">
        <v>196</v>
      </c>
      <c r="C988" t="s">
        <v>1</v>
      </c>
      <c r="D988" t="s">
        <v>71</v>
      </c>
      <c r="E988" s="63" t="s">
        <v>1111</v>
      </c>
    </row>
    <row r="989" spans="1:5">
      <c r="A989">
        <v>2017</v>
      </c>
      <c r="B989" t="s">
        <v>55</v>
      </c>
      <c r="C989" t="s">
        <v>1</v>
      </c>
      <c r="D989" t="s">
        <v>71</v>
      </c>
      <c r="E989" s="63" t="s">
        <v>1112</v>
      </c>
    </row>
    <row r="990" spans="1:5">
      <c r="A990">
        <v>2018</v>
      </c>
      <c r="B990" t="s">
        <v>182</v>
      </c>
      <c r="C990" t="s">
        <v>1</v>
      </c>
      <c r="D990" t="s">
        <v>71</v>
      </c>
      <c r="E990" s="63" t="s">
        <v>1113</v>
      </c>
    </row>
    <row r="991" spans="1:5">
      <c r="A991">
        <v>2018</v>
      </c>
      <c r="B991" t="s">
        <v>183</v>
      </c>
      <c r="C991" t="s">
        <v>1</v>
      </c>
      <c r="D991" t="s">
        <v>71</v>
      </c>
      <c r="E991" s="63" t="s">
        <v>1114</v>
      </c>
    </row>
    <row r="992" spans="1:5">
      <c r="A992">
        <v>2018</v>
      </c>
      <c r="B992" t="s">
        <v>184</v>
      </c>
      <c r="C992" t="s">
        <v>1</v>
      </c>
      <c r="D992" t="s">
        <v>71</v>
      </c>
      <c r="E992" s="63" t="s">
        <v>1115</v>
      </c>
    </row>
    <row r="993" spans="1:5">
      <c r="A993">
        <v>2018</v>
      </c>
      <c r="B993" t="s">
        <v>94</v>
      </c>
      <c r="C993" t="s">
        <v>1</v>
      </c>
      <c r="D993" t="s">
        <v>71</v>
      </c>
      <c r="E993" s="63" t="s">
        <v>720</v>
      </c>
    </row>
    <row r="994" spans="1:5">
      <c r="A994">
        <v>2018</v>
      </c>
      <c r="B994" t="s">
        <v>100</v>
      </c>
      <c r="C994" t="s">
        <v>1</v>
      </c>
      <c r="D994" t="s">
        <v>71</v>
      </c>
      <c r="E994" s="63" t="s">
        <v>653</v>
      </c>
    </row>
    <row r="995" spans="1:5">
      <c r="A995">
        <v>2018</v>
      </c>
      <c r="B995" t="s">
        <v>101</v>
      </c>
      <c r="C995" t="s">
        <v>1</v>
      </c>
      <c r="D995" t="s">
        <v>71</v>
      </c>
      <c r="E995" s="63" t="s">
        <v>672</v>
      </c>
    </row>
    <row r="996" spans="1:5">
      <c r="A996">
        <v>2018</v>
      </c>
      <c r="B996" t="s">
        <v>102</v>
      </c>
      <c r="C996" t="s">
        <v>1</v>
      </c>
      <c r="D996" t="s">
        <v>71</v>
      </c>
      <c r="E996" s="63" t="s">
        <v>1115</v>
      </c>
    </row>
    <row r="997" spans="1:5">
      <c r="A997">
        <v>2018</v>
      </c>
      <c r="B997" t="s">
        <v>104</v>
      </c>
      <c r="C997" t="s">
        <v>1</v>
      </c>
      <c r="D997" t="s">
        <v>71</v>
      </c>
      <c r="E997" s="63" t="s">
        <v>1116</v>
      </c>
    </row>
    <row r="998" spans="1:5">
      <c r="A998">
        <v>2018</v>
      </c>
      <c r="B998" t="s">
        <v>105</v>
      </c>
      <c r="C998" t="s">
        <v>1</v>
      </c>
      <c r="D998" t="s">
        <v>71</v>
      </c>
      <c r="E998" s="63" t="s">
        <v>1117</v>
      </c>
    </row>
    <row r="999" spans="1:5">
      <c r="A999">
        <v>2018</v>
      </c>
      <c r="B999" t="s">
        <v>185</v>
      </c>
      <c r="C999" t="s">
        <v>1</v>
      </c>
      <c r="D999" t="s">
        <v>71</v>
      </c>
      <c r="E999" s="63" t="s">
        <v>1118</v>
      </c>
    </row>
    <row r="1000" spans="1:5">
      <c r="A1000">
        <v>2018</v>
      </c>
      <c r="B1000" t="s">
        <v>58</v>
      </c>
      <c r="C1000" t="s">
        <v>1</v>
      </c>
      <c r="D1000" t="s">
        <v>71</v>
      </c>
      <c r="E1000" s="63" t="s">
        <v>1119</v>
      </c>
    </row>
    <row r="1001" spans="1:5">
      <c r="A1001">
        <v>2018</v>
      </c>
      <c r="B1001" t="s">
        <v>186</v>
      </c>
      <c r="C1001" t="s">
        <v>1</v>
      </c>
      <c r="D1001" t="s">
        <v>71</v>
      </c>
      <c r="E1001" s="63" t="s">
        <v>1120</v>
      </c>
    </row>
    <row r="1002" spans="1:5">
      <c r="A1002">
        <v>2018</v>
      </c>
      <c r="B1002" t="s">
        <v>187</v>
      </c>
      <c r="C1002" t="s">
        <v>1</v>
      </c>
      <c r="D1002" t="s">
        <v>71</v>
      </c>
      <c r="E1002" s="63" t="s">
        <v>1121</v>
      </c>
    </row>
    <row r="1003" spans="1:5">
      <c r="A1003">
        <v>2018</v>
      </c>
      <c r="B1003" t="s">
        <v>188</v>
      </c>
      <c r="C1003" t="s">
        <v>1</v>
      </c>
      <c r="D1003" t="s">
        <v>71</v>
      </c>
      <c r="E1003" s="63" t="s">
        <v>1122</v>
      </c>
    </row>
    <row r="1004" spans="1:5">
      <c r="A1004">
        <v>2018</v>
      </c>
      <c r="B1004" t="s">
        <v>112</v>
      </c>
      <c r="C1004" t="s">
        <v>1</v>
      </c>
      <c r="D1004" t="s">
        <v>71</v>
      </c>
      <c r="E1004" s="63" t="s">
        <v>1099</v>
      </c>
    </row>
    <row r="1005" spans="1:5">
      <c r="A1005">
        <v>2018</v>
      </c>
      <c r="B1005" t="s">
        <v>113</v>
      </c>
      <c r="C1005" t="s">
        <v>1</v>
      </c>
      <c r="D1005" t="s">
        <v>71</v>
      </c>
      <c r="E1005" s="63" t="s">
        <v>1123</v>
      </c>
    </row>
    <row r="1006" spans="1:5">
      <c r="A1006">
        <v>2018</v>
      </c>
      <c r="B1006" t="s">
        <v>114</v>
      </c>
      <c r="C1006" t="s">
        <v>1</v>
      </c>
      <c r="D1006" t="s">
        <v>71</v>
      </c>
      <c r="E1006" s="63" t="s">
        <v>1124</v>
      </c>
    </row>
    <row r="1007" spans="1:5">
      <c r="A1007">
        <v>2018</v>
      </c>
      <c r="B1007" t="s">
        <v>118</v>
      </c>
      <c r="C1007" t="s">
        <v>1</v>
      </c>
      <c r="D1007" t="s">
        <v>71</v>
      </c>
      <c r="E1007" s="63" t="s">
        <v>654</v>
      </c>
    </row>
    <row r="1008" spans="1:5">
      <c r="A1008">
        <v>2018</v>
      </c>
      <c r="B1008" t="s">
        <v>119</v>
      </c>
      <c r="C1008" t="s">
        <v>1</v>
      </c>
      <c r="D1008" t="s">
        <v>71</v>
      </c>
      <c r="E1008" s="63" t="s">
        <v>1125</v>
      </c>
    </row>
    <row r="1009" spans="1:5">
      <c r="A1009">
        <v>2018</v>
      </c>
      <c r="B1009" t="s">
        <v>120</v>
      </c>
      <c r="C1009" t="s">
        <v>1</v>
      </c>
      <c r="D1009" t="s">
        <v>71</v>
      </c>
      <c r="E1009" s="63" t="s">
        <v>1126</v>
      </c>
    </row>
    <row r="1010" spans="1:5">
      <c r="A1010">
        <v>2018</v>
      </c>
      <c r="B1010" t="s">
        <v>189</v>
      </c>
      <c r="C1010" t="s">
        <v>1</v>
      </c>
      <c r="D1010" t="s">
        <v>71</v>
      </c>
      <c r="E1010" s="63" t="s">
        <v>1127</v>
      </c>
    </row>
    <row r="1011" spans="1:5">
      <c r="A1011">
        <v>2018</v>
      </c>
      <c r="B1011" t="s">
        <v>121</v>
      </c>
      <c r="C1011" t="s">
        <v>1</v>
      </c>
      <c r="D1011" t="s">
        <v>71</v>
      </c>
      <c r="E1011" s="63" t="s">
        <v>769</v>
      </c>
    </row>
    <row r="1012" spans="1:5">
      <c r="A1012">
        <v>2018</v>
      </c>
      <c r="B1012" t="s">
        <v>122</v>
      </c>
      <c r="C1012" t="s">
        <v>1</v>
      </c>
      <c r="D1012" t="s">
        <v>71</v>
      </c>
      <c r="E1012" s="63" t="s">
        <v>1128</v>
      </c>
    </row>
    <row r="1013" spans="1:5">
      <c r="A1013">
        <v>2018</v>
      </c>
      <c r="B1013" t="s">
        <v>123</v>
      </c>
      <c r="C1013" t="s">
        <v>1</v>
      </c>
      <c r="D1013" t="s">
        <v>71</v>
      </c>
      <c r="E1013" s="63" t="s">
        <v>511</v>
      </c>
    </row>
    <row r="1014" spans="1:5">
      <c r="A1014">
        <v>2018</v>
      </c>
      <c r="B1014" t="s">
        <v>124</v>
      </c>
      <c r="C1014" t="s">
        <v>1</v>
      </c>
      <c r="D1014" t="s">
        <v>71</v>
      </c>
      <c r="E1014" s="63" t="s">
        <v>1061</v>
      </c>
    </row>
    <row r="1015" spans="1:5">
      <c r="A1015">
        <v>2018</v>
      </c>
      <c r="B1015" t="s">
        <v>125</v>
      </c>
      <c r="C1015" t="s">
        <v>1</v>
      </c>
      <c r="D1015" t="s">
        <v>71</v>
      </c>
      <c r="E1015" s="63" t="s">
        <v>896</v>
      </c>
    </row>
    <row r="1016" spans="1:5">
      <c r="A1016">
        <v>2018</v>
      </c>
      <c r="B1016" t="s">
        <v>126</v>
      </c>
      <c r="C1016" t="s">
        <v>1</v>
      </c>
      <c r="D1016" t="s">
        <v>71</v>
      </c>
      <c r="E1016" s="63" t="s">
        <v>584</v>
      </c>
    </row>
    <row r="1017" spans="1:5">
      <c r="A1017">
        <v>2018</v>
      </c>
      <c r="B1017" t="s">
        <v>127</v>
      </c>
      <c r="C1017" t="s">
        <v>1</v>
      </c>
      <c r="D1017" t="s">
        <v>71</v>
      </c>
      <c r="E1017" s="63" t="s">
        <v>375</v>
      </c>
    </row>
    <row r="1018" spans="1:5">
      <c r="A1018">
        <v>2018</v>
      </c>
      <c r="B1018" t="s">
        <v>128</v>
      </c>
      <c r="C1018" t="s">
        <v>1</v>
      </c>
      <c r="D1018" t="s">
        <v>71</v>
      </c>
      <c r="E1018" s="63" t="s">
        <v>749</v>
      </c>
    </row>
    <row r="1019" spans="1:5">
      <c r="A1019">
        <v>2018</v>
      </c>
      <c r="B1019" t="s">
        <v>129</v>
      </c>
      <c r="C1019" t="s">
        <v>1</v>
      </c>
      <c r="D1019" t="s">
        <v>71</v>
      </c>
      <c r="E1019" s="63" t="s">
        <v>1129</v>
      </c>
    </row>
    <row r="1020" spans="1:5">
      <c r="A1020">
        <v>2018</v>
      </c>
      <c r="B1020" t="s">
        <v>130</v>
      </c>
      <c r="C1020" t="s">
        <v>1</v>
      </c>
      <c r="D1020" t="s">
        <v>71</v>
      </c>
      <c r="E1020" s="63" t="s">
        <v>1097</v>
      </c>
    </row>
    <row r="1021" spans="1:5">
      <c r="A1021">
        <v>2018</v>
      </c>
      <c r="B1021" t="s">
        <v>131</v>
      </c>
      <c r="C1021" t="s">
        <v>1</v>
      </c>
      <c r="D1021" t="s">
        <v>71</v>
      </c>
      <c r="E1021" s="63" t="s">
        <v>746</v>
      </c>
    </row>
    <row r="1022" spans="1:5">
      <c r="A1022">
        <v>2018</v>
      </c>
      <c r="B1022" t="s">
        <v>190</v>
      </c>
      <c r="C1022" t="s">
        <v>1</v>
      </c>
      <c r="D1022" t="s">
        <v>71</v>
      </c>
      <c r="E1022" s="63" t="s">
        <v>1130</v>
      </c>
    </row>
    <row r="1023" spans="1:5">
      <c r="A1023">
        <v>2018</v>
      </c>
      <c r="B1023" t="s">
        <v>191</v>
      </c>
      <c r="C1023" t="s">
        <v>1</v>
      </c>
      <c r="D1023" t="s">
        <v>71</v>
      </c>
      <c r="E1023" s="63" t="s">
        <v>1131</v>
      </c>
    </row>
    <row r="1024" spans="1:5">
      <c r="A1024">
        <v>2018</v>
      </c>
      <c r="B1024" t="s">
        <v>192</v>
      </c>
      <c r="C1024" t="s">
        <v>1</v>
      </c>
      <c r="D1024" t="s">
        <v>71</v>
      </c>
      <c r="E1024" s="63" t="s">
        <v>1132</v>
      </c>
    </row>
    <row r="1025" spans="1:5">
      <c r="A1025">
        <v>2018</v>
      </c>
      <c r="B1025" t="s">
        <v>193</v>
      </c>
      <c r="C1025" t="s">
        <v>1</v>
      </c>
      <c r="D1025" t="s">
        <v>71</v>
      </c>
      <c r="E1025" s="63" t="s">
        <v>598</v>
      </c>
    </row>
    <row r="1026" spans="1:5">
      <c r="A1026">
        <v>2018</v>
      </c>
      <c r="B1026" t="s">
        <v>194</v>
      </c>
      <c r="C1026" t="s">
        <v>1</v>
      </c>
      <c r="D1026" t="s">
        <v>71</v>
      </c>
      <c r="E1026" s="63" t="s">
        <v>1133</v>
      </c>
    </row>
    <row r="1027" spans="1:5">
      <c r="A1027">
        <v>2018</v>
      </c>
      <c r="B1027" t="s">
        <v>195</v>
      </c>
      <c r="C1027" t="s">
        <v>1</v>
      </c>
      <c r="D1027" t="s">
        <v>71</v>
      </c>
      <c r="E1027" s="63" t="s">
        <v>1102</v>
      </c>
    </row>
    <row r="1028" spans="1:5">
      <c r="A1028">
        <v>2018</v>
      </c>
      <c r="B1028" t="s">
        <v>137</v>
      </c>
      <c r="C1028" t="s">
        <v>1</v>
      </c>
      <c r="D1028" t="s">
        <v>71</v>
      </c>
      <c r="E1028" s="63" t="s">
        <v>1071</v>
      </c>
    </row>
    <row r="1029" spans="1:5">
      <c r="A1029">
        <v>2018</v>
      </c>
      <c r="B1029" t="s">
        <v>138</v>
      </c>
      <c r="C1029" t="s">
        <v>1</v>
      </c>
      <c r="D1029" t="s">
        <v>71</v>
      </c>
      <c r="E1029" s="63" t="s">
        <v>1076</v>
      </c>
    </row>
    <row r="1030" spans="1:5">
      <c r="A1030">
        <v>2018</v>
      </c>
      <c r="B1030" t="s">
        <v>139</v>
      </c>
      <c r="C1030" t="s">
        <v>1</v>
      </c>
      <c r="D1030" t="s">
        <v>71</v>
      </c>
      <c r="E1030" s="63" t="s">
        <v>1134</v>
      </c>
    </row>
    <row r="1031" spans="1:5">
      <c r="A1031">
        <v>2018</v>
      </c>
      <c r="B1031" t="s">
        <v>140</v>
      </c>
      <c r="C1031" t="s">
        <v>1</v>
      </c>
      <c r="D1031" t="s">
        <v>71</v>
      </c>
      <c r="E1031" s="63" t="s">
        <v>749</v>
      </c>
    </row>
    <row r="1032" spans="1:5">
      <c r="A1032">
        <v>2018</v>
      </c>
      <c r="B1032" t="s">
        <v>141</v>
      </c>
      <c r="C1032" t="s">
        <v>1</v>
      </c>
      <c r="D1032" t="s">
        <v>71</v>
      </c>
      <c r="E1032" s="63" t="s">
        <v>1135</v>
      </c>
    </row>
    <row r="1033" spans="1:5">
      <c r="A1033">
        <v>2018</v>
      </c>
      <c r="B1033" t="s">
        <v>142</v>
      </c>
      <c r="C1033" t="s">
        <v>1</v>
      </c>
      <c r="D1033" t="s">
        <v>71</v>
      </c>
      <c r="E1033" s="63" t="s">
        <v>1136</v>
      </c>
    </row>
    <row r="1034" spans="1:5">
      <c r="A1034">
        <v>2018</v>
      </c>
      <c r="B1034" t="s">
        <v>143</v>
      </c>
      <c r="C1034" t="s">
        <v>1</v>
      </c>
      <c r="D1034" t="s">
        <v>71</v>
      </c>
      <c r="E1034" s="63" t="s">
        <v>736</v>
      </c>
    </row>
    <row r="1035" spans="1:5">
      <c r="A1035">
        <v>2018</v>
      </c>
      <c r="B1035" t="s">
        <v>144</v>
      </c>
      <c r="C1035" t="s">
        <v>1</v>
      </c>
      <c r="D1035" t="s">
        <v>71</v>
      </c>
      <c r="E1035" s="63" t="s">
        <v>1137</v>
      </c>
    </row>
    <row r="1036" spans="1:5">
      <c r="A1036">
        <v>2018</v>
      </c>
      <c r="B1036" t="s">
        <v>145</v>
      </c>
      <c r="C1036" t="s">
        <v>1</v>
      </c>
      <c r="D1036" t="s">
        <v>71</v>
      </c>
      <c r="E1036" s="63" t="s">
        <v>1138</v>
      </c>
    </row>
    <row r="1037" spans="1:5">
      <c r="A1037">
        <v>2018</v>
      </c>
      <c r="B1037" t="s">
        <v>146</v>
      </c>
      <c r="C1037" t="s">
        <v>1</v>
      </c>
      <c r="D1037" t="s">
        <v>71</v>
      </c>
      <c r="E1037" s="63" t="s">
        <v>475</v>
      </c>
    </row>
    <row r="1038" spans="1:5">
      <c r="A1038">
        <v>2018</v>
      </c>
      <c r="B1038" t="s">
        <v>147</v>
      </c>
      <c r="C1038" t="s">
        <v>1</v>
      </c>
      <c r="D1038" t="s">
        <v>71</v>
      </c>
      <c r="E1038" s="63" t="s">
        <v>1139</v>
      </c>
    </row>
    <row r="1039" spans="1:5">
      <c r="A1039">
        <v>2018</v>
      </c>
      <c r="B1039" t="s">
        <v>148</v>
      </c>
      <c r="C1039" t="s">
        <v>1</v>
      </c>
      <c r="D1039" t="s">
        <v>71</v>
      </c>
      <c r="E1039" s="63" t="s">
        <v>1110</v>
      </c>
    </row>
    <row r="1040" spans="1:5">
      <c r="A1040">
        <v>2018</v>
      </c>
      <c r="B1040" t="s">
        <v>196</v>
      </c>
      <c r="C1040" t="s">
        <v>1</v>
      </c>
      <c r="D1040" t="s">
        <v>71</v>
      </c>
      <c r="E1040" s="63" t="s">
        <v>1140</v>
      </c>
    </row>
    <row r="1041" spans="1:5">
      <c r="A1041">
        <v>2018</v>
      </c>
      <c r="B1041" t="s">
        <v>55</v>
      </c>
      <c r="C1041" t="s">
        <v>1</v>
      </c>
      <c r="D1041" t="s">
        <v>71</v>
      </c>
      <c r="E1041" s="63" t="s">
        <v>1141</v>
      </c>
    </row>
    <row r="1042" spans="1:5">
      <c r="A1042">
        <v>2019</v>
      </c>
      <c r="B1042" t="s">
        <v>182</v>
      </c>
      <c r="C1042" t="s">
        <v>1</v>
      </c>
      <c r="D1042" t="s">
        <v>71</v>
      </c>
      <c r="E1042" s="63" t="s">
        <v>1142</v>
      </c>
    </row>
    <row r="1043" spans="1:5">
      <c r="A1043">
        <v>2019</v>
      </c>
      <c r="B1043" t="s">
        <v>183</v>
      </c>
      <c r="C1043" t="s">
        <v>1</v>
      </c>
      <c r="D1043" t="s">
        <v>71</v>
      </c>
      <c r="E1043" s="63" t="s">
        <v>1143</v>
      </c>
    </row>
    <row r="1044" spans="1:5">
      <c r="A1044">
        <v>2019</v>
      </c>
      <c r="B1044" t="s">
        <v>184</v>
      </c>
      <c r="C1044" t="s">
        <v>1</v>
      </c>
      <c r="D1044" t="s">
        <v>71</v>
      </c>
      <c r="E1044" s="63" t="s">
        <v>1115</v>
      </c>
    </row>
    <row r="1045" spans="1:5">
      <c r="A1045">
        <v>2019</v>
      </c>
      <c r="B1045" t="s">
        <v>94</v>
      </c>
      <c r="C1045" t="s">
        <v>1</v>
      </c>
      <c r="D1045" t="s">
        <v>71</v>
      </c>
      <c r="E1045" s="63" t="s">
        <v>683</v>
      </c>
    </row>
    <row r="1046" spans="1:5">
      <c r="A1046">
        <v>2019</v>
      </c>
      <c r="B1046" t="s">
        <v>100</v>
      </c>
      <c r="C1046" t="s">
        <v>1</v>
      </c>
      <c r="D1046" t="s">
        <v>71</v>
      </c>
      <c r="E1046" s="63" t="s">
        <v>712</v>
      </c>
    </row>
    <row r="1047" spans="1:5">
      <c r="A1047">
        <v>2019</v>
      </c>
      <c r="B1047" t="s">
        <v>101</v>
      </c>
      <c r="C1047" t="s">
        <v>1</v>
      </c>
      <c r="D1047" t="s">
        <v>71</v>
      </c>
      <c r="E1047" s="63" t="s">
        <v>1144</v>
      </c>
    </row>
    <row r="1048" spans="1:5">
      <c r="A1048">
        <v>2019</v>
      </c>
      <c r="B1048" t="s">
        <v>102</v>
      </c>
      <c r="C1048" t="s">
        <v>1</v>
      </c>
      <c r="D1048" t="s">
        <v>71</v>
      </c>
      <c r="E1048" s="63" t="s">
        <v>1145</v>
      </c>
    </row>
    <row r="1049" spans="1:5">
      <c r="A1049">
        <v>2019</v>
      </c>
      <c r="B1049" t="s">
        <v>104</v>
      </c>
      <c r="C1049" t="s">
        <v>1</v>
      </c>
      <c r="D1049" t="s">
        <v>71</v>
      </c>
      <c r="E1049" s="63" t="s">
        <v>619</v>
      </c>
    </row>
    <row r="1050" spans="1:5">
      <c r="A1050">
        <v>2019</v>
      </c>
      <c r="B1050" t="s">
        <v>105</v>
      </c>
      <c r="C1050" t="s">
        <v>1</v>
      </c>
      <c r="D1050" t="s">
        <v>71</v>
      </c>
      <c r="E1050" s="63" t="s">
        <v>1063</v>
      </c>
    </row>
    <row r="1051" spans="1:5">
      <c r="A1051">
        <v>2019</v>
      </c>
      <c r="B1051" t="s">
        <v>185</v>
      </c>
      <c r="C1051" t="s">
        <v>1</v>
      </c>
      <c r="D1051" t="s">
        <v>71</v>
      </c>
      <c r="E1051" s="63" t="s">
        <v>1146</v>
      </c>
    </row>
    <row r="1052" spans="1:5">
      <c r="A1052">
        <v>2019</v>
      </c>
      <c r="B1052" t="s">
        <v>58</v>
      </c>
      <c r="C1052" t="s">
        <v>1</v>
      </c>
      <c r="D1052" t="s">
        <v>71</v>
      </c>
      <c r="E1052" s="63" t="s">
        <v>1147</v>
      </c>
    </row>
    <row r="1053" spans="1:5">
      <c r="A1053">
        <v>2019</v>
      </c>
      <c r="B1053" t="s">
        <v>186</v>
      </c>
      <c r="C1053" t="s">
        <v>1</v>
      </c>
      <c r="D1053" t="s">
        <v>71</v>
      </c>
      <c r="E1053" s="63" t="s">
        <v>1148</v>
      </c>
    </row>
    <row r="1054" spans="1:5">
      <c r="A1054">
        <v>2019</v>
      </c>
      <c r="B1054" t="s">
        <v>187</v>
      </c>
      <c r="C1054" t="s">
        <v>1</v>
      </c>
      <c r="D1054" t="s">
        <v>71</v>
      </c>
      <c r="E1054" s="63" t="s">
        <v>1149</v>
      </c>
    </row>
    <row r="1055" spans="1:5">
      <c r="A1055">
        <v>2019</v>
      </c>
      <c r="B1055" t="s">
        <v>188</v>
      </c>
      <c r="C1055" t="s">
        <v>1</v>
      </c>
      <c r="D1055" t="s">
        <v>71</v>
      </c>
      <c r="E1055" s="63" t="s">
        <v>1150</v>
      </c>
    </row>
    <row r="1056" spans="1:5">
      <c r="A1056">
        <v>2019</v>
      </c>
      <c r="B1056" t="s">
        <v>112</v>
      </c>
      <c r="C1056" t="s">
        <v>1</v>
      </c>
      <c r="D1056" t="s">
        <v>71</v>
      </c>
      <c r="E1056" s="63" t="s">
        <v>459</v>
      </c>
    </row>
    <row r="1057" spans="1:5">
      <c r="A1057">
        <v>2019</v>
      </c>
      <c r="B1057" t="s">
        <v>113</v>
      </c>
      <c r="C1057" t="s">
        <v>1</v>
      </c>
      <c r="D1057" t="s">
        <v>71</v>
      </c>
      <c r="E1057" s="63" t="s">
        <v>1151</v>
      </c>
    </row>
    <row r="1058" spans="1:5">
      <c r="A1058">
        <v>2019</v>
      </c>
      <c r="B1058" t="s">
        <v>114</v>
      </c>
      <c r="C1058" t="s">
        <v>1</v>
      </c>
      <c r="D1058" t="s">
        <v>71</v>
      </c>
      <c r="E1058" s="63" t="s">
        <v>1152</v>
      </c>
    </row>
    <row r="1059" spans="1:5">
      <c r="A1059">
        <v>2019</v>
      </c>
      <c r="B1059" t="s">
        <v>118</v>
      </c>
      <c r="C1059" t="s">
        <v>1</v>
      </c>
      <c r="D1059" t="s">
        <v>71</v>
      </c>
      <c r="E1059" s="63" t="s">
        <v>654</v>
      </c>
    </row>
    <row r="1060" spans="1:5">
      <c r="A1060">
        <v>2019</v>
      </c>
      <c r="B1060" t="s">
        <v>119</v>
      </c>
      <c r="C1060" t="s">
        <v>1</v>
      </c>
      <c r="D1060" t="s">
        <v>71</v>
      </c>
      <c r="E1060" s="63" t="s">
        <v>643</v>
      </c>
    </row>
    <row r="1061" spans="1:5">
      <c r="A1061">
        <v>2019</v>
      </c>
      <c r="B1061" t="s">
        <v>120</v>
      </c>
      <c r="C1061" t="s">
        <v>1</v>
      </c>
      <c r="D1061" t="s">
        <v>71</v>
      </c>
      <c r="E1061" s="63" t="s">
        <v>1153</v>
      </c>
    </row>
    <row r="1062" spans="1:5">
      <c r="A1062">
        <v>2019</v>
      </c>
      <c r="B1062" t="s">
        <v>189</v>
      </c>
      <c r="C1062" t="s">
        <v>1</v>
      </c>
      <c r="D1062" t="s">
        <v>71</v>
      </c>
      <c r="E1062" s="63" t="s">
        <v>1154</v>
      </c>
    </row>
    <row r="1063" spans="1:5">
      <c r="A1063">
        <v>2019</v>
      </c>
      <c r="B1063" t="s">
        <v>121</v>
      </c>
      <c r="C1063" t="s">
        <v>1</v>
      </c>
      <c r="D1063" t="s">
        <v>71</v>
      </c>
      <c r="E1063" s="63" t="s">
        <v>1155</v>
      </c>
    </row>
    <row r="1064" spans="1:5">
      <c r="A1064">
        <v>2019</v>
      </c>
      <c r="B1064" t="s">
        <v>122</v>
      </c>
      <c r="C1064" t="s">
        <v>1</v>
      </c>
      <c r="D1064" t="s">
        <v>71</v>
      </c>
      <c r="E1064" s="63" t="s">
        <v>1156</v>
      </c>
    </row>
    <row r="1065" spans="1:5">
      <c r="A1065">
        <v>2019</v>
      </c>
      <c r="B1065" t="s">
        <v>123</v>
      </c>
      <c r="C1065" t="s">
        <v>1</v>
      </c>
      <c r="D1065" t="s">
        <v>71</v>
      </c>
      <c r="E1065" s="63" t="s">
        <v>773</v>
      </c>
    </row>
    <row r="1066" spans="1:5">
      <c r="A1066">
        <v>2019</v>
      </c>
      <c r="B1066" t="s">
        <v>124</v>
      </c>
      <c r="C1066" t="s">
        <v>1</v>
      </c>
      <c r="D1066" t="s">
        <v>71</v>
      </c>
      <c r="E1066" s="63" t="s">
        <v>1157</v>
      </c>
    </row>
    <row r="1067" spans="1:5">
      <c r="A1067">
        <v>2019</v>
      </c>
      <c r="B1067" t="s">
        <v>125</v>
      </c>
      <c r="C1067" t="s">
        <v>1</v>
      </c>
      <c r="D1067" t="s">
        <v>71</v>
      </c>
      <c r="E1067" s="63" t="s">
        <v>896</v>
      </c>
    </row>
    <row r="1068" spans="1:5">
      <c r="A1068">
        <v>2019</v>
      </c>
      <c r="B1068" t="s">
        <v>126</v>
      </c>
      <c r="C1068" t="s">
        <v>1</v>
      </c>
      <c r="D1068" t="s">
        <v>71</v>
      </c>
      <c r="E1068" s="63" t="s">
        <v>713</v>
      </c>
    </row>
    <row r="1069" spans="1:5">
      <c r="A1069">
        <v>2019</v>
      </c>
      <c r="B1069" t="s">
        <v>127</v>
      </c>
      <c r="C1069" t="s">
        <v>1</v>
      </c>
      <c r="D1069" t="s">
        <v>71</v>
      </c>
      <c r="E1069" s="63" t="s">
        <v>556</v>
      </c>
    </row>
    <row r="1070" spans="1:5">
      <c r="A1070">
        <v>2019</v>
      </c>
      <c r="B1070" t="s">
        <v>128</v>
      </c>
      <c r="C1070" t="s">
        <v>1</v>
      </c>
      <c r="D1070" t="s">
        <v>71</v>
      </c>
      <c r="E1070" s="63" t="s">
        <v>750</v>
      </c>
    </row>
    <row r="1071" spans="1:5">
      <c r="A1071">
        <v>2019</v>
      </c>
      <c r="B1071" t="s">
        <v>129</v>
      </c>
      <c r="C1071" t="s">
        <v>1</v>
      </c>
      <c r="D1071" t="s">
        <v>71</v>
      </c>
      <c r="E1071" s="63" t="s">
        <v>670</v>
      </c>
    </row>
    <row r="1072" spans="1:5">
      <c r="A1072">
        <v>2019</v>
      </c>
      <c r="B1072" t="s">
        <v>130</v>
      </c>
      <c r="C1072" t="s">
        <v>1</v>
      </c>
      <c r="D1072" t="s">
        <v>71</v>
      </c>
      <c r="E1072" s="63" t="s">
        <v>1097</v>
      </c>
    </row>
    <row r="1073" spans="1:5">
      <c r="A1073">
        <v>2019</v>
      </c>
      <c r="B1073" t="s">
        <v>131</v>
      </c>
      <c r="C1073" t="s">
        <v>1</v>
      </c>
      <c r="D1073" t="s">
        <v>71</v>
      </c>
      <c r="E1073" s="63" t="s">
        <v>1158</v>
      </c>
    </row>
    <row r="1074" spans="1:5">
      <c r="A1074">
        <v>2019</v>
      </c>
      <c r="B1074" t="s">
        <v>190</v>
      </c>
      <c r="C1074" t="s">
        <v>1</v>
      </c>
      <c r="D1074" t="s">
        <v>71</v>
      </c>
      <c r="E1074" s="63" t="s">
        <v>1159</v>
      </c>
    </row>
    <row r="1075" spans="1:5">
      <c r="A1075">
        <v>2019</v>
      </c>
      <c r="B1075" t="s">
        <v>191</v>
      </c>
      <c r="C1075" t="s">
        <v>1</v>
      </c>
      <c r="D1075" t="s">
        <v>71</v>
      </c>
      <c r="E1075" s="63" t="s">
        <v>1160</v>
      </c>
    </row>
    <row r="1076" spans="1:5">
      <c r="A1076">
        <v>2019</v>
      </c>
      <c r="B1076" t="s">
        <v>192</v>
      </c>
      <c r="C1076" t="s">
        <v>1</v>
      </c>
      <c r="D1076" t="s">
        <v>71</v>
      </c>
      <c r="E1076" s="63" t="s">
        <v>322</v>
      </c>
    </row>
    <row r="1077" spans="1:5">
      <c r="A1077">
        <v>2019</v>
      </c>
      <c r="B1077" t="s">
        <v>193</v>
      </c>
      <c r="C1077" t="s">
        <v>1</v>
      </c>
      <c r="D1077" t="s">
        <v>71</v>
      </c>
      <c r="E1077" s="63" t="s">
        <v>452</v>
      </c>
    </row>
    <row r="1078" spans="1:5">
      <c r="A1078">
        <v>2019</v>
      </c>
      <c r="B1078" t="s">
        <v>194</v>
      </c>
      <c r="C1078" t="s">
        <v>1</v>
      </c>
      <c r="D1078" t="s">
        <v>71</v>
      </c>
      <c r="E1078" s="63" t="s">
        <v>1161</v>
      </c>
    </row>
    <row r="1079" spans="1:5">
      <c r="A1079">
        <v>2019</v>
      </c>
      <c r="B1079" t="s">
        <v>195</v>
      </c>
      <c r="C1079" t="s">
        <v>1</v>
      </c>
      <c r="D1079" t="s">
        <v>71</v>
      </c>
      <c r="E1079" s="63" t="s">
        <v>736</v>
      </c>
    </row>
    <row r="1080" spans="1:5">
      <c r="A1080">
        <v>2019</v>
      </c>
      <c r="B1080" t="s">
        <v>137</v>
      </c>
      <c r="C1080" t="s">
        <v>1</v>
      </c>
      <c r="D1080" t="s">
        <v>71</v>
      </c>
      <c r="E1080" s="63" t="s">
        <v>1071</v>
      </c>
    </row>
    <row r="1081" spans="1:5">
      <c r="A1081">
        <v>2019</v>
      </c>
      <c r="B1081" t="s">
        <v>138</v>
      </c>
      <c r="C1081" t="s">
        <v>1</v>
      </c>
      <c r="D1081" t="s">
        <v>71</v>
      </c>
      <c r="E1081" s="63" t="s">
        <v>1162</v>
      </c>
    </row>
    <row r="1082" spans="1:5">
      <c r="A1082">
        <v>2019</v>
      </c>
      <c r="B1082" t="s">
        <v>139</v>
      </c>
      <c r="C1082" t="s">
        <v>1</v>
      </c>
      <c r="D1082" t="s">
        <v>71</v>
      </c>
      <c r="E1082" s="63" t="s">
        <v>584</v>
      </c>
    </row>
    <row r="1083" spans="1:5">
      <c r="A1083">
        <v>2019</v>
      </c>
      <c r="B1083" t="s">
        <v>140</v>
      </c>
      <c r="C1083" t="s">
        <v>1</v>
      </c>
      <c r="D1083" t="s">
        <v>71</v>
      </c>
      <c r="E1083" s="63" t="s">
        <v>1095</v>
      </c>
    </row>
    <row r="1084" spans="1:5">
      <c r="A1084">
        <v>2019</v>
      </c>
      <c r="B1084" t="s">
        <v>141</v>
      </c>
      <c r="C1084" t="s">
        <v>1</v>
      </c>
      <c r="D1084" t="s">
        <v>71</v>
      </c>
      <c r="E1084" s="63" t="s">
        <v>1163</v>
      </c>
    </row>
    <row r="1085" spans="1:5">
      <c r="A1085">
        <v>2019</v>
      </c>
      <c r="B1085" t="s">
        <v>142</v>
      </c>
      <c r="C1085" t="s">
        <v>1</v>
      </c>
      <c r="D1085" t="s">
        <v>71</v>
      </c>
      <c r="E1085" s="63" t="s">
        <v>1164</v>
      </c>
    </row>
    <row r="1086" spans="1:5">
      <c r="A1086">
        <v>2019</v>
      </c>
      <c r="B1086" t="s">
        <v>143</v>
      </c>
      <c r="C1086" t="s">
        <v>1</v>
      </c>
      <c r="D1086" t="s">
        <v>71</v>
      </c>
      <c r="E1086" s="63" t="s">
        <v>1165</v>
      </c>
    </row>
    <row r="1087" spans="1:5">
      <c r="A1087">
        <v>2019</v>
      </c>
      <c r="B1087" t="s">
        <v>144</v>
      </c>
      <c r="C1087" t="s">
        <v>1</v>
      </c>
      <c r="D1087" t="s">
        <v>71</v>
      </c>
      <c r="E1087" s="63" t="s">
        <v>1137</v>
      </c>
    </row>
    <row r="1088" spans="1:5">
      <c r="A1088">
        <v>2019</v>
      </c>
      <c r="B1088" t="s">
        <v>145</v>
      </c>
      <c r="C1088" t="s">
        <v>1</v>
      </c>
      <c r="D1088" t="s">
        <v>71</v>
      </c>
      <c r="E1088" s="63" t="s">
        <v>1138</v>
      </c>
    </row>
    <row r="1089" spans="1:5">
      <c r="A1089">
        <v>2019</v>
      </c>
      <c r="B1089" t="s">
        <v>146</v>
      </c>
      <c r="C1089" t="s">
        <v>1</v>
      </c>
      <c r="D1089" t="s">
        <v>71</v>
      </c>
      <c r="E1089" s="63" t="s">
        <v>889</v>
      </c>
    </row>
    <row r="1090" spans="1:5">
      <c r="A1090">
        <v>2019</v>
      </c>
      <c r="B1090" t="s">
        <v>147</v>
      </c>
      <c r="C1090" t="s">
        <v>1</v>
      </c>
      <c r="D1090" t="s">
        <v>71</v>
      </c>
      <c r="E1090" s="63" t="s">
        <v>742</v>
      </c>
    </row>
    <row r="1091" spans="1:5">
      <c r="A1091">
        <v>2019</v>
      </c>
      <c r="B1091" t="s">
        <v>148</v>
      </c>
      <c r="C1091" t="s">
        <v>1</v>
      </c>
      <c r="D1091" t="s">
        <v>71</v>
      </c>
      <c r="E1091" s="63" t="s">
        <v>1110</v>
      </c>
    </row>
    <row r="1092" spans="1:5">
      <c r="A1092">
        <v>2019</v>
      </c>
      <c r="B1092" t="s">
        <v>196</v>
      </c>
      <c r="C1092" t="s">
        <v>1</v>
      </c>
      <c r="D1092" t="s">
        <v>71</v>
      </c>
      <c r="E1092" s="63" t="s">
        <v>1166</v>
      </c>
    </row>
    <row r="1093" spans="1:5">
      <c r="A1093">
        <v>2019</v>
      </c>
      <c r="B1093" t="s">
        <v>55</v>
      </c>
      <c r="C1093" t="s">
        <v>1</v>
      </c>
      <c r="D1093" t="s">
        <v>71</v>
      </c>
      <c r="E1093" s="63" t="s">
        <v>1167</v>
      </c>
    </row>
    <row r="1094" spans="1:5">
      <c r="A1094">
        <v>2020</v>
      </c>
      <c r="B1094" t="s">
        <v>182</v>
      </c>
      <c r="C1094" t="s">
        <v>1</v>
      </c>
      <c r="D1094" t="s">
        <v>71</v>
      </c>
      <c r="E1094" s="63" t="s">
        <v>778</v>
      </c>
    </row>
    <row r="1095" spans="1:5">
      <c r="A1095">
        <v>2020</v>
      </c>
      <c r="B1095" t="s">
        <v>183</v>
      </c>
      <c r="C1095" t="s">
        <v>1</v>
      </c>
      <c r="D1095" t="s">
        <v>71</v>
      </c>
      <c r="E1095" s="63" t="s">
        <v>1168</v>
      </c>
    </row>
    <row r="1096" spans="1:5">
      <c r="A1096">
        <v>2020</v>
      </c>
      <c r="B1096" t="s">
        <v>184</v>
      </c>
      <c r="C1096" t="s">
        <v>1</v>
      </c>
      <c r="D1096" t="s">
        <v>71</v>
      </c>
      <c r="E1096" s="63" t="s">
        <v>323</v>
      </c>
    </row>
    <row r="1097" spans="1:5">
      <c r="A1097">
        <v>2020</v>
      </c>
      <c r="B1097" t="s">
        <v>94</v>
      </c>
      <c r="C1097" t="s">
        <v>1</v>
      </c>
      <c r="D1097" t="s">
        <v>71</v>
      </c>
      <c r="E1097" s="63" t="s">
        <v>580</v>
      </c>
    </row>
    <row r="1098" spans="1:5">
      <c r="A1098">
        <v>2020</v>
      </c>
      <c r="B1098" t="s">
        <v>100</v>
      </c>
      <c r="C1098" t="s">
        <v>1</v>
      </c>
      <c r="D1098" t="s">
        <v>71</v>
      </c>
      <c r="E1098" s="63" t="s">
        <v>1169</v>
      </c>
    </row>
    <row r="1099" spans="1:5">
      <c r="A1099">
        <v>2020</v>
      </c>
      <c r="B1099" t="s">
        <v>101</v>
      </c>
      <c r="C1099" t="s">
        <v>1</v>
      </c>
      <c r="D1099" t="s">
        <v>71</v>
      </c>
      <c r="E1099" s="63" t="s">
        <v>367</v>
      </c>
    </row>
    <row r="1100" spans="1:5">
      <c r="A1100">
        <v>2020</v>
      </c>
      <c r="B1100" t="s">
        <v>102</v>
      </c>
      <c r="C1100" t="s">
        <v>1</v>
      </c>
      <c r="D1100" t="s">
        <v>71</v>
      </c>
      <c r="E1100" s="63" t="s">
        <v>539</v>
      </c>
    </row>
    <row r="1101" spans="1:5">
      <c r="A1101">
        <v>2020</v>
      </c>
      <c r="B1101" t="s">
        <v>104</v>
      </c>
      <c r="C1101" t="s">
        <v>1</v>
      </c>
      <c r="D1101" t="s">
        <v>71</v>
      </c>
      <c r="E1101" s="63" t="s">
        <v>757</v>
      </c>
    </row>
    <row r="1102" spans="1:5">
      <c r="A1102">
        <v>2020</v>
      </c>
      <c r="B1102" t="s">
        <v>105</v>
      </c>
      <c r="C1102" t="s">
        <v>1</v>
      </c>
      <c r="D1102" t="s">
        <v>71</v>
      </c>
      <c r="E1102" s="63" t="s">
        <v>1117</v>
      </c>
    </row>
    <row r="1103" spans="1:5">
      <c r="A1103">
        <v>2020</v>
      </c>
      <c r="B1103" t="s">
        <v>185</v>
      </c>
      <c r="C1103" t="s">
        <v>1</v>
      </c>
      <c r="D1103" t="s">
        <v>71</v>
      </c>
      <c r="E1103" s="63" t="s">
        <v>1170</v>
      </c>
    </row>
    <row r="1104" spans="1:5">
      <c r="A1104">
        <v>2020</v>
      </c>
      <c r="B1104" t="s">
        <v>58</v>
      </c>
      <c r="C1104" t="s">
        <v>1</v>
      </c>
      <c r="D1104" t="s">
        <v>71</v>
      </c>
      <c r="E1104" s="63" t="s">
        <v>1171</v>
      </c>
    </row>
    <row r="1105" spans="1:5">
      <c r="A1105">
        <v>2020</v>
      </c>
      <c r="B1105" t="s">
        <v>186</v>
      </c>
      <c r="C1105" t="s">
        <v>1</v>
      </c>
      <c r="D1105" t="s">
        <v>71</v>
      </c>
      <c r="E1105" s="63" t="s">
        <v>1172</v>
      </c>
    </row>
    <row r="1106" spans="1:5">
      <c r="A1106">
        <v>2020</v>
      </c>
      <c r="B1106" t="s">
        <v>187</v>
      </c>
      <c r="C1106" t="s">
        <v>1</v>
      </c>
      <c r="D1106" t="s">
        <v>71</v>
      </c>
      <c r="E1106" s="63" t="s">
        <v>1173</v>
      </c>
    </row>
    <row r="1107" spans="1:5">
      <c r="A1107">
        <v>2020</v>
      </c>
      <c r="B1107" t="s">
        <v>188</v>
      </c>
      <c r="C1107" t="s">
        <v>1</v>
      </c>
      <c r="D1107" t="s">
        <v>71</v>
      </c>
      <c r="E1107" s="63" t="s">
        <v>1174</v>
      </c>
    </row>
    <row r="1108" spans="1:5">
      <c r="A1108">
        <v>2020</v>
      </c>
      <c r="B1108" t="s">
        <v>112</v>
      </c>
      <c r="C1108" t="s">
        <v>1</v>
      </c>
      <c r="D1108" t="s">
        <v>71</v>
      </c>
      <c r="E1108" s="63" t="s">
        <v>657</v>
      </c>
    </row>
    <row r="1109" spans="1:5">
      <c r="A1109">
        <v>2020</v>
      </c>
      <c r="B1109" t="s">
        <v>113</v>
      </c>
      <c r="C1109" t="s">
        <v>1</v>
      </c>
      <c r="D1109" t="s">
        <v>71</v>
      </c>
      <c r="E1109" s="63" t="s">
        <v>686</v>
      </c>
    </row>
    <row r="1110" spans="1:5">
      <c r="A1110">
        <v>2020</v>
      </c>
      <c r="B1110" t="s">
        <v>114</v>
      </c>
      <c r="C1110" t="s">
        <v>1</v>
      </c>
      <c r="D1110" t="s">
        <v>71</v>
      </c>
      <c r="E1110" s="63" t="s">
        <v>1175</v>
      </c>
    </row>
    <row r="1111" spans="1:5">
      <c r="A1111">
        <v>2020</v>
      </c>
      <c r="B1111" t="s">
        <v>118</v>
      </c>
      <c r="C1111" t="s">
        <v>1</v>
      </c>
      <c r="D1111" t="s">
        <v>71</v>
      </c>
      <c r="E1111" s="63" t="s">
        <v>1176</v>
      </c>
    </row>
    <row r="1112" spans="1:5">
      <c r="A1112">
        <v>2020</v>
      </c>
      <c r="B1112" t="s">
        <v>119</v>
      </c>
      <c r="C1112" t="s">
        <v>1</v>
      </c>
      <c r="D1112" t="s">
        <v>71</v>
      </c>
      <c r="E1112" s="63" t="s">
        <v>1035</v>
      </c>
    </row>
    <row r="1113" spans="1:5">
      <c r="A1113">
        <v>2020</v>
      </c>
      <c r="B1113" t="s">
        <v>120</v>
      </c>
      <c r="C1113" t="s">
        <v>1</v>
      </c>
      <c r="D1113" t="s">
        <v>71</v>
      </c>
      <c r="E1113" s="63" t="s">
        <v>1177</v>
      </c>
    </row>
    <row r="1114" spans="1:5">
      <c r="A1114">
        <v>2020</v>
      </c>
      <c r="B1114" t="s">
        <v>189</v>
      </c>
      <c r="C1114" t="s">
        <v>1</v>
      </c>
      <c r="D1114" t="s">
        <v>71</v>
      </c>
      <c r="E1114" s="63" t="s">
        <v>1178</v>
      </c>
    </row>
    <row r="1115" spans="1:5">
      <c r="A1115">
        <v>2020</v>
      </c>
      <c r="B1115" t="s">
        <v>121</v>
      </c>
      <c r="C1115" t="s">
        <v>1</v>
      </c>
      <c r="D1115" t="s">
        <v>71</v>
      </c>
      <c r="E1115" s="63" t="s">
        <v>1125</v>
      </c>
    </row>
    <row r="1116" spans="1:5">
      <c r="A1116">
        <v>2020</v>
      </c>
      <c r="B1116" t="s">
        <v>122</v>
      </c>
      <c r="C1116" t="s">
        <v>1</v>
      </c>
      <c r="D1116" t="s">
        <v>71</v>
      </c>
      <c r="E1116" s="63" t="s">
        <v>1179</v>
      </c>
    </row>
    <row r="1117" spans="1:5">
      <c r="A1117">
        <v>2020</v>
      </c>
      <c r="B1117" t="s">
        <v>123</v>
      </c>
      <c r="C1117" t="s">
        <v>1</v>
      </c>
      <c r="D1117" t="s">
        <v>71</v>
      </c>
      <c r="E1117" s="63" t="s">
        <v>658</v>
      </c>
    </row>
    <row r="1118" spans="1:5">
      <c r="A1118">
        <v>2020</v>
      </c>
      <c r="B1118" t="s">
        <v>124</v>
      </c>
      <c r="C1118" t="s">
        <v>1</v>
      </c>
      <c r="D1118" t="s">
        <v>71</v>
      </c>
      <c r="E1118" s="63" t="s">
        <v>1180</v>
      </c>
    </row>
    <row r="1119" spans="1:5">
      <c r="A1119">
        <v>2020</v>
      </c>
      <c r="B1119" t="s">
        <v>125</v>
      </c>
      <c r="C1119" t="s">
        <v>1</v>
      </c>
      <c r="D1119" t="s">
        <v>71</v>
      </c>
      <c r="E1119" s="63" t="s">
        <v>1179</v>
      </c>
    </row>
    <row r="1120" spans="1:5">
      <c r="A1120">
        <v>2020</v>
      </c>
      <c r="B1120" t="s">
        <v>126</v>
      </c>
      <c r="C1120" t="s">
        <v>1</v>
      </c>
      <c r="D1120" t="s">
        <v>71</v>
      </c>
      <c r="E1120" s="63" t="s">
        <v>1179</v>
      </c>
    </row>
    <row r="1121" spans="1:5">
      <c r="A1121">
        <v>2020</v>
      </c>
      <c r="B1121" t="s">
        <v>127</v>
      </c>
      <c r="C1121" t="s">
        <v>1</v>
      </c>
      <c r="D1121" t="s">
        <v>71</v>
      </c>
      <c r="E1121" s="63" t="s">
        <v>556</v>
      </c>
    </row>
    <row r="1122" spans="1:5">
      <c r="A1122">
        <v>2020</v>
      </c>
      <c r="B1122" t="s">
        <v>128</v>
      </c>
      <c r="C1122" t="s">
        <v>1</v>
      </c>
      <c r="D1122" t="s">
        <v>71</v>
      </c>
      <c r="E1122" s="63" t="s">
        <v>594</v>
      </c>
    </row>
    <row r="1123" spans="1:5">
      <c r="A1123">
        <v>2020</v>
      </c>
      <c r="B1123" t="s">
        <v>129</v>
      </c>
      <c r="C1123" t="s">
        <v>1</v>
      </c>
      <c r="D1123" t="s">
        <v>71</v>
      </c>
      <c r="E1123" s="63" t="s">
        <v>1064</v>
      </c>
    </row>
    <row r="1124" spans="1:5">
      <c r="A1124">
        <v>2020</v>
      </c>
      <c r="B1124" t="s">
        <v>130</v>
      </c>
      <c r="C1124" t="s">
        <v>1</v>
      </c>
      <c r="D1124" t="s">
        <v>71</v>
      </c>
      <c r="E1124" s="63" t="s">
        <v>1097</v>
      </c>
    </row>
    <row r="1125" spans="1:5">
      <c r="A1125">
        <v>2020</v>
      </c>
      <c r="B1125" t="s">
        <v>131</v>
      </c>
      <c r="C1125" t="s">
        <v>1</v>
      </c>
      <c r="D1125" t="s">
        <v>71</v>
      </c>
      <c r="E1125" s="63" t="s">
        <v>1047</v>
      </c>
    </row>
    <row r="1126" spans="1:5">
      <c r="A1126">
        <v>2020</v>
      </c>
      <c r="B1126" t="s">
        <v>190</v>
      </c>
      <c r="C1126" t="s">
        <v>1</v>
      </c>
      <c r="D1126" t="s">
        <v>71</v>
      </c>
      <c r="E1126" s="63" t="s">
        <v>1181</v>
      </c>
    </row>
    <row r="1127" spans="1:5">
      <c r="A1127">
        <v>2020</v>
      </c>
      <c r="B1127" t="s">
        <v>191</v>
      </c>
      <c r="C1127" t="s">
        <v>1</v>
      </c>
      <c r="D1127" t="s">
        <v>71</v>
      </c>
      <c r="E1127" s="63" t="s">
        <v>757</v>
      </c>
    </row>
    <row r="1128" spans="1:5">
      <c r="A1128">
        <v>2020</v>
      </c>
      <c r="B1128" t="s">
        <v>192</v>
      </c>
      <c r="C1128" t="s">
        <v>1</v>
      </c>
      <c r="D1128" t="s">
        <v>71</v>
      </c>
      <c r="E1128" s="63" t="s">
        <v>322</v>
      </c>
    </row>
    <row r="1129" spans="1:5">
      <c r="A1129">
        <v>2020</v>
      </c>
      <c r="B1129" t="s">
        <v>193</v>
      </c>
      <c r="C1129" t="s">
        <v>1</v>
      </c>
      <c r="D1129" t="s">
        <v>71</v>
      </c>
      <c r="E1129" s="63" t="s">
        <v>673</v>
      </c>
    </row>
    <row r="1130" spans="1:5">
      <c r="A1130">
        <v>2020</v>
      </c>
      <c r="B1130" t="s">
        <v>194</v>
      </c>
      <c r="C1130" t="s">
        <v>1</v>
      </c>
      <c r="D1130" t="s">
        <v>71</v>
      </c>
      <c r="E1130" s="63" t="s">
        <v>1182</v>
      </c>
    </row>
    <row r="1131" spans="1:5">
      <c r="A1131">
        <v>2020</v>
      </c>
      <c r="B1131" t="s">
        <v>195</v>
      </c>
      <c r="C1131" t="s">
        <v>1</v>
      </c>
      <c r="D1131" t="s">
        <v>71</v>
      </c>
      <c r="E1131" s="63" t="s">
        <v>1183</v>
      </c>
    </row>
    <row r="1132" spans="1:5">
      <c r="A1132">
        <v>2020</v>
      </c>
      <c r="B1132" t="s">
        <v>137</v>
      </c>
      <c r="C1132" t="s">
        <v>1</v>
      </c>
      <c r="D1132" t="s">
        <v>71</v>
      </c>
      <c r="E1132" s="63" t="s">
        <v>1184</v>
      </c>
    </row>
    <row r="1133" spans="1:5">
      <c r="A1133">
        <v>2020</v>
      </c>
      <c r="B1133" t="s">
        <v>138</v>
      </c>
      <c r="C1133" t="s">
        <v>1</v>
      </c>
      <c r="D1133" t="s">
        <v>71</v>
      </c>
      <c r="E1133" s="63" t="s">
        <v>344</v>
      </c>
    </row>
    <row r="1134" spans="1:5">
      <c r="A1134">
        <v>2020</v>
      </c>
      <c r="B1134" t="s">
        <v>139</v>
      </c>
      <c r="C1134" t="s">
        <v>1</v>
      </c>
      <c r="D1134" t="s">
        <v>71</v>
      </c>
      <c r="E1134" s="63" t="s">
        <v>1134</v>
      </c>
    </row>
    <row r="1135" spans="1:5">
      <c r="A1135">
        <v>2020</v>
      </c>
      <c r="B1135" t="s">
        <v>140</v>
      </c>
      <c r="C1135" t="s">
        <v>1</v>
      </c>
      <c r="D1135" t="s">
        <v>71</v>
      </c>
      <c r="E1135" s="63" t="s">
        <v>1117</v>
      </c>
    </row>
    <row r="1136" spans="1:5">
      <c r="A1136">
        <v>2020</v>
      </c>
      <c r="B1136" t="s">
        <v>141</v>
      </c>
      <c r="C1136" t="s">
        <v>1</v>
      </c>
      <c r="D1136" t="s">
        <v>71</v>
      </c>
      <c r="E1136" s="63" t="s">
        <v>1185</v>
      </c>
    </row>
    <row r="1137" spans="1:5">
      <c r="A1137">
        <v>2020</v>
      </c>
      <c r="B1137" t="s">
        <v>142</v>
      </c>
      <c r="C1137" t="s">
        <v>1</v>
      </c>
      <c r="D1137" t="s">
        <v>71</v>
      </c>
      <c r="E1137" s="63" t="s">
        <v>1136</v>
      </c>
    </row>
    <row r="1138" spans="1:5">
      <c r="A1138">
        <v>2020</v>
      </c>
      <c r="B1138" t="s">
        <v>143</v>
      </c>
      <c r="C1138" t="s">
        <v>1</v>
      </c>
      <c r="D1138" t="s">
        <v>71</v>
      </c>
      <c r="E1138" s="63" t="s">
        <v>1071</v>
      </c>
    </row>
    <row r="1139" spans="1:5">
      <c r="A1139">
        <v>2020</v>
      </c>
      <c r="B1139" t="s">
        <v>144</v>
      </c>
      <c r="C1139" t="s">
        <v>1</v>
      </c>
      <c r="D1139" t="s">
        <v>71</v>
      </c>
      <c r="E1139" s="63" t="s">
        <v>1137</v>
      </c>
    </row>
    <row r="1140" spans="1:5">
      <c r="A1140">
        <v>2020</v>
      </c>
      <c r="B1140" t="s">
        <v>145</v>
      </c>
      <c r="C1140" t="s">
        <v>1</v>
      </c>
      <c r="D1140" t="s">
        <v>71</v>
      </c>
      <c r="E1140" s="63" t="s">
        <v>1186</v>
      </c>
    </row>
    <row r="1141" spans="1:5">
      <c r="A1141">
        <v>2020</v>
      </c>
      <c r="B1141" t="s">
        <v>146</v>
      </c>
      <c r="C1141" t="s">
        <v>1</v>
      </c>
      <c r="D1141" t="s">
        <v>71</v>
      </c>
      <c r="E1141" s="63" t="s">
        <v>1187</v>
      </c>
    </row>
    <row r="1142" spans="1:5">
      <c r="A1142">
        <v>2020</v>
      </c>
      <c r="B1142" t="s">
        <v>147</v>
      </c>
      <c r="C1142" t="s">
        <v>1</v>
      </c>
      <c r="D1142" t="s">
        <v>71</v>
      </c>
      <c r="E1142" s="63" t="s">
        <v>1188</v>
      </c>
    </row>
    <row r="1143" spans="1:5">
      <c r="A1143">
        <v>2020</v>
      </c>
      <c r="B1143" t="s">
        <v>148</v>
      </c>
      <c r="C1143" t="s">
        <v>1</v>
      </c>
      <c r="D1143" t="s">
        <v>71</v>
      </c>
      <c r="E1143" s="63" t="s">
        <v>1079</v>
      </c>
    </row>
    <row r="1144" spans="1:5">
      <c r="A1144">
        <v>2020</v>
      </c>
      <c r="B1144" t="s">
        <v>196</v>
      </c>
      <c r="C1144" t="s">
        <v>1</v>
      </c>
      <c r="D1144" t="s">
        <v>71</v>
      </c>
      <c r="E1144" s="63" t="s">
        <v>1189</v>
      </c>
    </row>
    <row r="1145" spans="1:5">
      <c r="A1145">
        <v>2020</v>
      </c>
      <c r="B1145" t="s">
        <v>55</v>
      </c>
      <c r="C1145" t="s">
        <v>1</v>
      </c>
      <c r="D1145" t="s">
        <v>71</v>
      </c>
      <c r="E1145" s="63" t="s">
        <v>1190</v>
      </c>
    </row>
    <row r="1146" spans="1:5">
      <c r="A1146">
        <v>2005</v>
      </c>
      <c r="B1146" t="s">
        <v>182</v>
      </c>
      <c r="C1146" t="s">
        <v>56</v>
      </c>
      <c r="D1146" t="s">
        <v>71</v>
      </c>
      <c r="E1146" s="63" t="s">
        <v>407</v>
      </c>
    </row>
    <row r="1147" spans="1:5">
      <c r="A1147">
        <v>2005</v>
      </c>
      <c r="B1147" t="s">
        <v>183</v>
      </c>
      <c r="C1147" t="s">
        <v>56</v>
      </c>
      <c r="D1147" t="s">
        <v>71</v>
      </c>
      <c r="E1147" s="63" t="s">
        <v>1191</v>
      </c>
    </row>
    <row r="1148" spans="1:5">
      <c r="A1148">
        <v>2005</v>
      </c>
      <c r="B1148" t="s">
        <v>184</v>
      </c>
      <c r="C1148" t="s">
        <v>56</v>
      </c>
      <c r="D1148" t="s">
        <v>71</v>
      </c>
      <c r="E1148" s="63" t="s">
        <v>870</v>
      </c>
    </row>
    <row r="1149" spans="1:5">
      <c r="A1149">
        <v>2005</v>
      </c>
      <c r="B1149" t="s">
        <v>94</v>
      </c>
      <c r="C1149" t="s">
        <v>56</v>
      </c>
      <c r="D1149" t="s">
        <v>71</v>
      </c>
      <c r="E1149" s="63" t="s">
        <v>1192</v>
      </c>
    </row>
    <row r="1150" spans="1:5">
      <c r="A1150">
        <v>2005</v>
      </c>
      <c r="B1150" t="s">
        <v>100</v>
      </c>
      <c r="C1150" t="s">
        <v>56</v>
      </c>
      <c r="D1150" t="s">
        <v>71</v>
      </c>
      <c r="E1150" s="63" t="s">
        <v>1193</v>
      </c>
    </row>
    <row r="1151" spans="1:5">
      <c r="A1151">
        <v>2005</v>
      </c>
      <c r="B1151" t="s">
        <v>101</v>
      </c>
      <c r="C1151" t="s">
        <v>56</v>
      </c>
      <c r="D1151" t="s">
        <v>71</v>
      </c>
      <c r="E1151" s="63" t="s">
        <v>1194</v>
      </c>
    </row>
    <row r="1152" spans="1:5">
      <c r="A1152">
        <v>2005</v>
      </c>
      <c r="B1152" t="s">
        <v>102</v>
      </c>
      <c r="C1152" t="s">
        <v>56</v>
      </c>
      <c r="D1152" t="s">
        <v>71</v>
      </c>
      <c r="E1152" s="63" t="s">
        <v>1195</v>
      </c>
    </row>
    <row r="1153" spans="1:5">
      <c r="A1153">
        <v>2005</v>
      </c>
      <c r="B1153" t="s">
        <v>104</v>
      </c>
      <c r="C1153" t="s">
        <v>56</v>
      </c>
      <c r="D1153" t="s">
        <v>71</v>
      </c>
      <c r="E1153" s="63" t="s">
        <v>1196</v>
      </c>
    </row>
    <row r="1154" spans="1:5">
      <c r="A1154">
        <v>2005</v>
      </c>
      <c r="B1154" t="s">
        <v>105</v>
      </c>
      <c r="C1154" t="s">
        <v>56</v>
      </c>
      <c r="D1154" t="s">
        <v>71</v>
      </c>
      <c r="E1154" s="63" t="s">
        <v>1197</v>
      </c>
    </row>
    <row r="1155" spans="1:5">
      <c r="A1155">
        <v>2005</v>
      </c>
      <c r="B1155" t="s">
        <v>185</v>
      </c>
      <c r="C1155" t="s">
        <v>56</v>
      </c>
      <c r="D1155" t="s">
        <v>71</v>
      </c>
      <c r="E1155" s="63" t="s">
        <v>1198</v>
      </c>
    </row>
    <row r="1156" spans="1:5">
      <c r="A1156">
        <v>2005</v>
      </c>
      <c r="B1156" t="s">
        <v>58</v>
      </c>
      <c r="C1156" t="s">
        <v>56</v>
      </c>
      <c r="D1156" t="s">
        <v>71</v>
      </c>
      <c r="E1156" s="63" t="s">
        <v>818</v>
      </c>
    </row>
    <row r="1157" spans="1:5">
      <c r="A1157">
        <v>2005</v>
      </c>
      <c r="B1157" t="s">
        <v>186</v>
      </c>
      <c r="C1157" t="s">
        <v>56</v>
      </c>
      <c r="D1157" t="s">
        <v>71</v>
      </c>
      <c r="E1157" s="63" t="s">
        <v>572</v>
      </c>
    </row>
    <row r="1158" spans="1:5">
      <c r="A1158">
        <v>2005</v>
      </c>
      <c r="B1158" t="s">
        <v>187</v>
      </c>
      <c r="C1158" t="s">
        <v>56</v>
      </c>
      <c r="D1158" t="s">
        <v>71</v>
      </c>
      <c r="E1158" s="63" t="s">
        <v>988</v>
      </c>
    </row>
    <row r="1159" spans="1:5">
      <c r="A1159">
        <v>2005</v>
      </c>
      <c r="B1159" t="s">
        <v>188</v>
      </c>
      <c r="C1159" t="s">
        <v>56</v>
      </c>
      <c r="D1159" t="s">
        <v>71</v>
      </c>
      <c r="E1159" s="63" t="s">
        <v>1199</v>
      </c>
    </row>
    <row r="1160" spans="1:5">
      <c r="A1160">
        <v>2005</v>
      </c>
      <c r="B1160" t="s">
        <v>112</v>
      </c>
      <c r="C1160" t="s">
        <v>56</v>
      </c>
      <c r="D1160" t="s">
        <v>71</v>
      </c>
      <c r="E1160" s="63" t="s">
        <v>1200</v>
      </c>
    </row>
    <row r="1161" spans="1:5">
      <c r="A1161">
        <v>2005</v>
      </c>
      <c r="B1161" t="s">
        <v>113</v>
      </c>
      <c r="C1161" t="s">
        <v>56</v>
      </c>
      <c r="D1161" t="s">
        <v>71</v>
      </c>
      <c r="E1161" s="63" t="s">
        <v>1201</v>
      </c>
    </row>
    <row r="1162" spans="1:5">
      <c r="A1162">
        <v>2005</v>
      </c>
      <c r="B1162" t="s">
        <v>114</v>
      </c>
      <c r="C1162" t="s">
        <v>56</v>
      </c>
      <c r="D1162" t="s">
        <v>71</v>
      </c>
      <c r="E1162" s="63" t="s">
        <v>1202</v>
      </c>
    </row>
    <row r="1163" spans="1:5">
      <c r="A1163">
        <v>2005</v>
      </c>
      <c r="B1163" t="s">
        <v>118</v>
      </c>
      <c r="C1163" t="s">
        <v>56</v>
      </c>
      <c r="D1163" t="s">
        <v>71</v>
      </c>
      <c r="E1163" s="63" t="s">
        <v>1194</v>
      </c>
    </row>
    <row r="1164" spans="1:5">
      <c r="A1164">
        <v>2005</v>
      </c>
      <c r="B1164" t="s">
        <v>119</v>
      </c>
      <c r="C1164" t="s">
        <v>56</v>
      </c>
      <c r="D1164" t="s">
        <v>71</v>
      </c>
      <c r="E1164" s="63" t="s">
        <v>364</v>
      </c>
    </row>
    <row r="1165" spans="1:5">
      <c r="A1165">
        <v>2005</v>
      </c>
      <c r="B1165" t="s">
        <v>120</v>
      </c>
      <c r="C1165" t="s">
        <v>56</v>
      </c>
      <c r="D1165" t="s">
        <v>71</v>
      </c>
      <c r="E1165" s="63" t="s">
        <v>1203</v>
      </c>
    </row>
    <row r="1166" spans="1:5">
      <c r="A1166">
        <v>2005</v>
      </c>
      <c r="B1166" t="s">
        <v>189</v>
      </c>
      <c r="C1166" t="s">
        <v>56</v>
      </c>
      <c r="D1166" t="s">
        <v>71</v>
      </c>
      <c r="E1166" s="63" t="s">
        <v>1204</v>
      </c>
    </row>
    <row r="1167" spans="1:5">
      <c r="A1167">
        <v>2005</v>
      </c>
      <c r="B1167" t="s">
        <v>121</v>
      </c>
      <c r="C1167" t="s">
        <v>56</v>
      </c>
      <c r="D1167" t="s">
        <v>71</v>
      </c>
      <c r="E1167" s="63" t="s">
        <v>1200</v>
      </c>
    </row>
    <row r="1168" spans="1:5">
      <c r="A1168">
        <v>2005</v>
      </c>
      <c r="B1168" t="s">
        <v>122</v>
      </c>
      <c r="C1168" t="s">
        <v>56</v>
      </c>
      <c r="D1168" t="s">
        <v>71</v>
      </c>
      <c r="E1168" s="63" t="s">
        <v>1205</v>
      </c>
    </row>
    <row r="1169" spans="1:5">
      <c r="A1169">
        <v>2005</v>
      </c>
      <c r="B1169" t="s">
        <v>123</v>
      </c>
      <c r="C1169" t="s">
        <v>56</v>
      </c>
      <c r="D1169" t="s">
        <v>71</v>
      </c>
      <c r="E1169" s="63" t="s">
        <v>1206</v>
      </c>
    </row>
    <row r="1170" spans="1:5">
      <c r="A1170">
        <v>2005</v>
      </c>
      <c r="B1170" t="s">
        <v>124</v>
      </c>
      <c r="C1170" t="s">
        <v>56</v>
      </c>
      <c r="D1170" t="s">
        <v>71</v>
      </c>
      <c r="E1170" s="63" t="s">
        <v>78</v>
      </c>
    </row>
    <row r="1171" spans="1:5">
      <c r="A1171">
        <v>2005</v>
      </c>
      <c r="B1171" t="s">
        <v>125</v>
      </c>
      <c r="C1171" t="s">
        <v>56</v>
      </c>
      <c r="D1171" t="s">
        <v>71</v>
      </c>
      <c r="E1171" s="63" t="s">
        <v>1207</v>
      </c>
    </row>
    <row r="1172" spans="1:5">
      <c r="A1172">
        <v>2005</v>
      </c>
      <c r="B1172" t="s">
        <v>126</v>
      </c>
      <c r="C1172" t="s">
        <v>56</v>
      </c>
      <c r="D1172" t="s">
        <v>71</v>
      </c>
      <c r="E1172" s="63" t="s">
        <v>1208</v>
      </c>
    </row>
    <row r="1173" spans="1:5">
      <c r="A1173">
        <v>2005</v>
      </c>
      <c r="B1173" t="s">
        <v>127</v>
      </c>
      <c r="C1173" t="s">
        <v>56</v>
      </c>
      <c r="D1173" t="s">
        <v>71</v>
      </c>
      <c r="E1173" s="63" t="s">
        <v>1209</v>
      </c>
    </row>
    <row r="1174" spans="1:5">
      <c r="A1174">
        <v>2005</v>
      </c>
      <c r="B1174" t="s">
        <v>128</v>
      </c>
      <c r="C1174" t="s">
        <v>56</v>
      </c>
      <c r="D1174" t="s">
        <v>71</v>
      </c>
      <c r="E1174" s="63" t="s">
        <v>1210</v>
      </c>
    </row>
    <row r="1175" spans="1:5">
      <c r="A1175">
        <v>2005</v>
      </c>
      <c r="B1175" t="s">
        <v>129</v>
      </c>
      <c r="C1175" t="s">
        <v>56</v>
      </c>
      <c r="D1175" t="s">
        <v>71</v>
      </c>
      <c r="E1175" s="63" t="s">
        <v>1211</v>
      </c>
    </row>
    <row r="1176" spans="1:5">
      <c r="A1176">
        <v>2005</v>
      </c>
      <c r="B1176" t="s">
        <v>130</v>
      </c>
      <c r="C1176" t="s">
        <v>56</v>
      </c>
      <c r="D1176" t="s">
        <v>71</v>
      </c>
      <c r="E1176" s="63" t="s">
        <v>1212</v>
      </c>
    </row>
    <row r="1177" spans="1:5">
      <c r="A1177">
        <v>2005</v>
      </c>
      <c r="B1177" t="s">
        <v>131</v>
      </c>
      <c r="C1177" t="s">
        <v>56</v>
      </c>
      <c r="D1177" t="s">
        <v>71</v>
      </c>
      <c r="E1177" s="63" t="s">
        <v>1041</v>
      </c>
    </row>
    <row r="1178" spans="1:5">
      <c r="A1178">
        <v>2005</v>
      </c>
      <c r="B1178" t="s">
        <v>190</v>
      </c>
      <c r="C1178" t="s">
        <v>56</v>
      </c>
      <c r="D1178" t="s">
        <v>71</v>
      </c>
      <c r="E1178" s="63" t="s">
        <v>1213</v>
      </c>
    </row>
    <row r="1179" spans="1:5">
      <c r="A1179">
        <v>2005</v>
      </c>
      <c r="B1179" t="s">
        <v>191</v>
      </c>
      <c r="C1179" t="s">
        <v>56</v>
      </c>
      <c r="D1179" t="s">
        <v>71</v>
      </c>
      <c r="E1179" s="63" t="s">
        <v>806</v>
      </c>
    </row>
    <row r="1180" spans="1:5">
      <c r="A1180">
        <v>2005</v>
      </c>
      <c r="B1180" t="s">
        <v>192</v>
      </c>
      <c r="C1180" t="s">
        <v>56</v>
      </c>
      <c r="D1180" t="s">
        <v>71</v>
      </c>
      <c r="E1180" s="63" t="s">
        <v>3</v>
      </c>
    </row>
    <row r="1181" spans="1:5">
      <c r="A1181">
        <v>2005</v>
      </c>
      <c r="B1181" t="s">
        <v>193</v>
      </c>
      <c r="C1181" t="s">
        <v>56</v>
      </c>
      <c r="D1181" t="s">
        <v>71</v>
      </c>
      <c r="E1181" s="63" t="s">
        <v>337</v>
      </c>
    </row>
    <row r="1182" spans="1:5">
      <c r="A1182">
        <v>2005</v>
      </c>
      <c r="B1182" t="s">
        <v>194</v>
      </c>
      <c r="C1182" t="s">
        <v>56</v>
      </c>
      <c r="D1182" t="s">
        <v>71</v>
      </c>
      <c r="E1182" s="63" t="s">
        <v>1214</v>
      </c>
    </row>
    <row r="1183" spans="1:5">
      <c r="A1183">
        <v>2005</v>
      </c>
      <c r="B1183" t="s">
        <v>195</v>
      </c>
      <c r="C1183" t="s">
        <v>56</v>
      </c>
      <c r="D1183" t="s">
        <v>71</v>
      </c>
      <c r="E1183" s="63" t="s">
        <v>1215</v>
      </c>
    </row>
    <row r="1184" spans="1:5">
      <c r="A1184">
        <v>2005</v>
      </c>
      <c r="B1184" t="s">
        <v>137</v>
      </c>
      <c r="C1184" t="s">
        <v>56</v>
      </c>
      <c r="D1184" t="s">
        <v>71</v>
      </c>
      <c r="E1184" s="63" t="s">
        <v>1216</v>
      </c>
    </row>
    <row r="1185" spans="1:5">
      <c r="A1185">
        <v>2005</v>
      </c>
      <c r="B1185" t="s">
        <v>138</v>
      </c>
      <c r="C1185" t="s">
        <v>56</v>
      </c>
      <c r="D1185" t="s">
        <v>71</v>
      </c>
      <c r="E1185" s="63" t="s">
        <v>1205</v>
      </c>
    </row>
    <row r="1186" spans="1:5">
      <c r="A1186">
        <v>2005</v>
      </c>
      <c r="B1186" t="s">
        <v>139</v>
      </c>
      <c r="C1186" t="s">
        <v>56</v>
      </c>
      <c r="D1186" t="s">
        <v>71</v>
      </c>
      <c r="E1186" s="63" t="s">
        <v>1217</v>
      </c>
    </row>
    <row r="1187" spans="1:5">
      <c r="A1187">
        <v>2005</v>
      </c>
      <c r="B1187" t="s">
        <v>140</v>
      </c>
      <c r="C1187" t="s">
        <v>56</v>
      </c>
      <c r="D1187" t="s">
        <v>71</v>
      </c>
      <c r="E1187" s="63" t="s">
        <v>1218</v>
      </c>
    </row>
    <row r="1188" spans="1:5">
      <c r="A1188">
        <v>2005</v>
      </c>
      <c r="B1188" t="s">
        <v>141</v>
      </c>
      <c r="C1188" t="s">
        <v>56</v>
      </c>
      <c r="D1188" t="s">
        <v>71</v>
      </c>
      <c r="E1188" s="63" t="s">
        <v>1219</v>
      </c>
    </row>
    <row r="1189" spans="1:5">
      <c r="A1189">
        <v>2005</v>
      </c>
      <c r="B1189" t="s">
        <v>142</v>
      </c>
      <c r="C1189" t="s">
        <v>56</v>
      </c>
      <c r="D1189" t="s">
        <v>71</v>
      </c>
      <c r="E1189" s="63" t="s">
        <v>1216</v>
      </c>
    </row>
    <row r="1190" spans="1:5">
      <c r="A1190">
        <v>2005</v>
      </c>
      <c r="B1190" t="s">
        <v>143</v>
      </c>
      <c r="C1190" t="s">
        <v>56</v>
      </c>
      <c r="D1190" t="s">
        <v>71</v>
      </c>
      <c r="E1190" s="63" t="s">
        <v>1220</v>
      </c>
    </row>
    <row r="1191" spans="1:5">
      <c r="A1191">
        <v>2005</v>
      </c>
      <c r="B1191" t="s">
        <v>144</v>
      </c>
      <c r="C1191" t="s">
        <v>56</v>
      </c>
      <c r="D1191" t="s">
        <v>71</v>
      </c>
      <c r="E1191" s="63" t="s">
        <v>1221</v>
      </c>
    </row>
    <row r="1192" spans="1:5">
      <c r="A1192">
        <v>2005</v>
      </c>
      <c r="B1192" t="s">
        <v>145</v>
      </c>
      <c r="C1192" t="s">
        <v>56</v>
      </c>
      <c r="D1192" t="s">
        <v>71</v>
      </c>
      <c r="E1192" s="63" t="s">
        <v>504</v>
      </c>
    </row>
    <row r="1193" spans="1:5">
      <c r="A1193">
        <v>2005</v>
      </c>
      <c r="B1193" t="s">
        <v>146</v>
      </c>
      <c r="C1193" t="s">
        <v>56</v>
      </c>
      <c r="D1193" t="s">
        <v>71</v>
      </c>
      <c r="E1193" s="63" t="s">
        <v>1222</v>
      </c>
    </row>
    <row r="1194" spans="1:5">
      <c r="A1194">
        <v>2005</v>
      </c>
      <c r="B1194" t="s">
        <v>147</v>
      </c>
      <c r="C1194" t="s">
        <v>56</v>
      </c>
      <c r="D1194" t="s">
        <v>71</v>
      </c>
      <c r="E1194" s="63" t="s">
        <v>1209</v>
      </c>
    </row>
    <row r="1195" spans="1:5">
      <c r="A1195">
        <v>2005</v>
      </c>
      <c r="B1195" t="s">
        <v>148</v>
      </c>
      <c r="C1195" t="s">
        <v>56</v>
      </c>
      <c r="D1195" t="s">
        <v>71</v>
      </c>
      <c r="E1195" s="63" t="s">
        <v>78</v>
      </c>
    </row>
    <row r="1196" spans="1:5">
      <c r="A1196">
        <v>2005</v>
      </c>
      <c r="B1196" t="s">
        <v>196</v>
      </c>
      <c r="C1196" t="s">
        <v>56</v>
      </c>
      <c r="D1196" t="s">
        <v>71</v>
      </c>
      <c r="E1196" s="63" t="s">
        <v>714</v>
      </c>
    </row>
    <row r="1197" spans="1:5">
      <c r="A1197">
        <v>2005</v>
      </c>
      <c r="B1197" t="s">
        <v>55</v>
      </c>
      <c r="C1197" t="s">
        <v>56</v>
      </c>
      <c r="D1197" t="s">
        <v>71</v>
      </c>
      <c r="E1197" s="63" t="s">
        <v>1223</v>
      </c>
    </row>
    <row r="1198" spans="1:5">
      <c r="A1198">
        <v>2011</v>
      </c>
      <c r="B1198" t="s">
        <v>182</v>
      </c>
      <c r="C1198" t="s">
        <v>56</v>
      </c>
      <c r="D1198" t="s">
        <v>71</v>
      </c>
      <c r="E1198" s="63" t="s">
        <v>1224</v>
      </c>
    </row>
    <row r="1199" spans="1:5">
      <c r="A1199">
        <v>2011</v>
      </c>
      <c r="B1199" t="s">
        <v>183</v>
      </c>
      <c r="C1199" t="s">
        <v>56</v>
      </c>
      <c r="D1199" t="s">
        <v>71</v>
      </c>
      <c r="E1199" s="63" t="s">
        <v>1212</v>
      </c>
    </row>
    <row r="1200" spans="1:5">
      <c r="A1200">
        <v>2011</v>
      </c>
      <c r="B1200" t="s">
        <v>184</v>
      </c>
      <c r="C1200" t="s">
        <v>56</v>
      </c>
      <c r="D1200" t="s">
        <v>71</v>
      </c>
      <c r="E1200" s="63" t="s">
        <v>1225</v>
      </c>
    </row>
    <row r="1201" spans="1:5">
      <c r="A1201">
        <v>2011</v>
      </c>
      <c r="B1201" t="s">
        <v>94</v>
      </c>
      <c r="C1201" t="s">
        <v>56</v>
      </c>
      <c r="D1201" t="s">
        <v>71</v>
      </c>
      <c r="E1201" s="63" t="s">
        <v>1209</v>
      </c>
    </row>
    <row r="1202" spans="1:5">
      <c r="A1202">
        <v>2011</v>
      </c>
      <c r="B1202" t="s">
        <v>100</v>
      </c>
      <c r="C1202" t="s">
        <v>56</v>
      </c>
      <c r="D1202" t="s">
        <v>71</v>
      </c>
      <c r="E1202" s="63" t="s">
        <v>1226</v>
      </c>
    </row>
    <row r="1203" spans="1:5">
      <c r="A1203">
        <v>2011</v>
      </c>
      <c r="B1203" t="s">
        <v>101</v>
      </c>
      <c r="C1203" t="s">
        <v>56</v>
      </c>
      <c r="D1203" t="s">
        <v>71</v>
      </c>
      <c r="E1203" s="63" t="s">
        <v>1227</v>
      </c>
    </row>
    <row r="1204" spans="1:5">
      <c r="A1204">
        <v>2011</v>
      </c>
      <c r="B1204" t="s">
        <v>102</v>
      </c>
      <c r="C1204" t="s">
        <v>56</v>
      </c>
      <c r="D1204" t="s">
        <v>71</v>
      </c>
      <c r="E1204" s="63" t="s">
        <v>1228</v>
      </c>
    </row>
    <row r="1205" spans="1:5">
      <c r="A1205">
        <v>2011</v>
      </c>
      <c r="B1205" t="s">
        <v>104</v>
      </c>
      <c r="C1205" t="s">
        <v>56</v>
      </c>
      <c r="D1205" t="s">
        <v>71</v>
      </c>
      <c r="E1205" s="63" t="s">
        <v>1229</v>
      </c>
    </row>
    <row r="1206" spans="1:5">
      <c r="A1206">
        <v>2011</v>
      </c>
      <c r="B1206" t="s">
        <v>105</v>
      </c>
      <c r="C1206" t="s">
        <v>56</v>
      </c>
      <c r="D1206" t="s">
        <v>71</v>
      </c>
      <c r="E1206" s="63" t="s">
        <v>1230</v>
      </c>
    </row>
    <row r="1207" spans="1:5">
      <c r="A1207">
        <v>2011</v>
      </c>
      <c r="B1207" t="s">
        <v>185</v>
      </c>
      <c r="C1207" t="s">
        <v>56</v>
      </c>
      <c r="D1207" t="s">
        <v>71</v>
      </c>
      <c r="E1207" s="63" t="s">
        <v>1231</v>
      </c>
    </row>
    <row r="1208" spans="1:5">
      <c r="A1208">
        <v>2011</v>
      </c>
      <c r="B1208" t="s">
        <v>58</v>
      </c>
      <c r="C1208" t="s">
        <v>56</v>
      </c>
      <c r="D1208" t="s">
        <v>71</v>
      </c>
      <c r="E1208" s="63" t="s">
        <v>1109</v>
      </c>
    </row>
    <row r="1209" spans="1:5">
      <c r="A1209">
        <v>2011</v>
      </c>
      <c r="B1209" t="s">
        <v>186</v>
      </c>
      <c r="C1209" t="s">
        <v>56</v>
      </c>
      <c r="D1209" t="s">
        <v>71</v>
      </c>
      <c r="E1209" s="63" t="s">
        <v>1232</v>
      </c>
    </row>
    <row r="1210" spans="1:5">
      <c r="A1210">
        <v>2011</v>
      </c>
      <c r="B1210" t="s">
        <v>187</v>
      </c>
      <c r="C1210" t="s">
        <v>56</v>
      </c>
      <c r="D1210" t="s">
        <v>71</v>
      </c>
      <c r="E1210" s="63" t="s">
        <v>289</v>
      </c>
    </row>
    <row r="1211" spans="1:5">
      <c r="A1211">
        <v>2011</v>
      </c>
      <c r="B1211" t="s">
        <v>188</v>
      </c>
      <c r="C1211" t="s">
        <v>56</v>
      </c>
      <c r="D1211" t="s">
        <v>71</v>
      </c>
      <c r="E1211" s="63" t="s">
        <v>1233</v>
      </c>
    </row>
    <row r="1212" spans="1:5">
      <c r="A1212">
        <v>2011</v>
      </c>
      <c r="B1212" t="s">
        <v>112</v>
      </c>
      <c r="C1212" t="s">
        <v>56</v>
      </c>
      <c r="D1212" t="s">
        <v>71</v>
      </c>
      <c r="E1212" s="63" t="s">
        <v>1234</v>
      </c>
    </row>
    <row r="1213" spans="1:5">
      <c r="A1213">
        <v>2011</v>
      </c>
      <c r="B1213" t="s">
        <v>113</v>
      </c>
      <c r="C1213" t="s">
        <v>56</v>
      </c>
      <c r="D1213" t="s">
        <v>71</v>
      </c>
      <c r="E1213" s="63" t="s">
        <v>1235</v>
      </c>
    </row>
    <row r="1214" spans="1:5">
      <c r="A1214">
        <v>2011</v>
      </c>
      <c r="B1214" t="s">
        <v>114</v>
      </c>
      <c r="C1214" t="s">
        <v>56</v>
      </c>
      <c r="D1214" t="s">
        <v>71</v>
      </c>
      <c r="E1214" s="63" t="s">
        <v>1132</v>
      </c>
    </row>
    <row r="1215" spans="1:5">
      <c r="A1215">
        <v>2011</v>
      </c>
      <c r="B1215" t="s">
        <v>118</v>
      </c>
      <c r="C1215" t="s">
        <v>56</v>
      </c>
      <c r="D1215" t="s">
        <v>71</v>
      </c>
      <c r="E1215" s="63" t="s">
        <v>1210</v>
      </c>
    </row>
    <row r="1216" spans="1:5">
      <c r="A1216">
        <v>2011</v>
      </c>
      <c r="B1216" t="s">
        <v>119</v>
      </c>
      <c r="C1216" t="s">
        <v>56</v>
      </c>
      <c r="D1216" t="s">
        <v>71</v>
      </c>
      <c r="E1216" s="63" t="s">
        <v>820</v>
      </c>
    </row>
    <row r="1217" spans="1:5">
      <c r="A1217">
        <v>2011</v>
      </c>
      <c r="B1217" t="s">
        <v>120</v>
      </c>
      <c r="C1217" t="s">
        <v>56</v>
      </c>
      <c r="D1217" t="s">
        <v>71</v>
      </c>
      <c r="E1217" s="63" t="s">
        <v>1236</v>
      </c>
    </row>
    <row r="1218" spans="1:5">
      <c r="A1218">
        <v>2011</v>
      </c>
      <c r="B1218" t="s">
        <v>189</v>
      </c>
      <c r="C1218" t="s">
        <v>56</v>
      </c>
      <c r="D1218" t="s">
        <v>71</v>
      </c>
      <c r="E1218" s="63" t="s">
        <v>1237</v>
      </c>
    </row>
    <row r="1219" spans="1:5">
      <c r="A1219">
        <v>2011</v>
      </c>
      <c r="B1219" t="s">
        <v>121</v>
      </c>
      <c r="C1219" t="s">
        <v>56</v>
      </c>
      <c r="D1219" t="s">
        <v>71</v>
      </c>
      <c r="E1219" s="63" t="s">
        <v>1238</v>
      </c>
    </row>
    <row r="1220" spans="1:5">
      <c r="A1220">
        <v>2011</v>
      </c>
      <c r="B1220" t="s">
        <v>122</v>
      </c>
      <c r="C1220" t="s">
        <v>56</v>
      </c>
      <c r="D1220" t="s">
        <v>71</v>
      </c>
      <c r="E1220" s="63" t="s">
        <v>1228</v>
      </c>
    </row>
    <row r="1221" spans="1:5">
      <c r="A1221">
        <v>2011</v>
      </c>
      <c r="B1221" t="s">
        <v>123</v>
      </c>
      <c r="C1221" t="s">
        <v>56</v>
      </c>
      <c r="D1221" t="s">
        <v>71</v>
      </c>
      <c r="E1221" s="63" t="s">
        <v>851</v>
      </c>
    </row>
    <row r="1222" spans="1:5">
      <c r="A1222">
        <v>2011</v>
      </c>
      <c r="B1222" t="s">
        <v>124</v>
      </c>
      <c r="C1222" t="s">
        <v>56</v>
      </c>
      <c r="D1222" t="s">
        <v>71</v>
      </c>
      <c r="E1222" s="63" t="s">
        <v>79</v>
      </c>
    </row>
    <row r="1223" spans="1:5">
      <c r="A1223">
        <v>2011</v>
      </c>
      <c r="B1223" t="s">
        <v>125</v>
      </c>
      <c r="C1223" t="s">
        <v>56</v>
      </c>
      <c r="D1223" t="s">
        <v>71</v>
      </c>
      <c r="E1223" s="63" t="s">
        <v>1208</v>
      </c>
    </row>
    <row r="1224" spans="1:5">
      <c r="A1224">
        <v>2011</v>
      </c>
      <c r="B1224" t="s">
        <v>126</v>
      </c>
      <c r="C1224" t="s">
        <v>56</v>
      </c>
      <c r="D1224" t="s">
        <v>71</v>
      </c>
      <c r="E1224" s="63" t="s">
        <v>894</v>
      </c>
    </row>
    <row r="1225" spans="1:5">
      <c r="A1225">
        <v>2011</v>
      </c>
      <c r="B1225" t="s">
        <v>127</v>
      </c>
      <c r="C1225" t="s">
        <v>56</v>
      </c>
      <c r="D1225" t="s">
        <v>71</v>
      </c>
      <c r="E1225" s="63" t="s">
        <v>1239</v>
      </c>
    </row>
    <row r="1226" spans="1:5">
      <c r="A1226">
        <v>2011</v>
      </c>
      <c r="B1226" t="s">
        <v>128</v>
      </c>
      <c r="C1226" t="s">
        <v>56</v>
      </c>
      <c r="D1226" t="s">
        <v>71</v>
      </c>
      <c r="E1226" s="63" t="s">
        <v>894</v>
      </c>
    </row>
    <row r="1227" spans="1:5">
      <c r="A1227">
        <v>2011</v>
      </c>
      <c r="B1227" t="s">
        <v>129</v>
      </c>
      <c r="C1227" t="s">
        <v>56</v>
      </c>
      <c r="D1227" t="s">
        <v>71</v>
      </c>
      <c r="E1227" s="63" t="s">
        <v>894</v>
      </c>
    </row>
    <row r="1228" spans="1:5">
      <c r="A1228">
        <v>2011</v>
      </c>
      <c r="B1228" t="s">
        <v>130</v>
      </c>
      <c r="C1228" t="s">
        <v>56</v>
      </c>
      <c r="D1228" t="s">
        <v>71</v>
      </c>
      <c r="E1228" s="63" t="s">
        <v>1240</v>
      </c>
    </row>
    <row r="1229" spans="1:5">
      <c r="A1229">
        <v>2011</v>
      </c>
      <c r="B1229" t="s">
        <v>131</v>
      </c>
      <c r="C1229" t="s">
        <v>56</v>
      </c>
      <c r="D1229" t="s">
        <v>71</v>
      </c>
      <c r="E1229" s="63" t="s">
        <v>1241</v>
      </c>
    </row>
    <row r="1230" spans="1:5">
      <c r="A1230">
        <v>2011</v>
      </c>
      <c r="B1230" t="s">
        <v>190</v>
      </c>
      <c r="C1230" t="s">
        <v>56</v>
      </c>
      <c r="D1230" t="s">
        <v>71</v>
      </c>
      <c r="E1230" s="63" t="s">
        <v>1242</v>
      </c>
    </row>
    <row r="1231" spans="1:5">
      <c r="A1231">
        <v>2011</v>
      </c>
      <c r="B1231" t="s">
        <v>191</v>
      </c>
      <c r="C1231" t="s">
        <v>56</v>
      </c>
      <c r="D1231" t="s">
        <v>71</v>
      </c>
      <c r="E1231" s="63" t="s">
        <v>1110</v>
      </c>
    </row>
    <row r="1232" spans="1:5">
      <c r="A1232">
        <v>2011</v>
      </c>
      <c r="B1232" t="s">
        <v>192</v>
      </c>
      <c r="C1232" t="s">
        <v>56</v>
      </c>
      <c r="D1232" t="s">
        <v>71</v>
      </c>
      <c r="E1232" s="63" t="s">
        <v>77</v>
      </c>
    </row>
    <row r="1233" spans="1:5">
      <c r="A1233">
        <v>2011</v>
      </c>
      <c r="B1233" t="s">
        <v>193</v>
      </c>
      <c r="C1233" t="s">
        <v>56</v>
      </c>
      <c r="D1233" t="s">
        <v>71</v>
      </c>
      <c r="E1233" s="63" t="s">
        <v>1203</v>
      </c>
    </row>
    <row r="1234" spans="1:5">
      <c r="A1234">
        <v>2011</v>
      </c>
      <c r="B1234" t="s">
        <v>194</v>
      </c>
      <c r="C1234" t="s">
        <v>56</v>
      </c>
      <c r="D1234" t="s">
        <v>71</v>
      </c>
      <c r="E1234" s="63" t="s">
        <v>1041</v>
      </c>
    </row>
    <row r="1235" spans="1:5">
      <c r="A1235">
        <v>2011</v>
      </c>
      <c r="B1235" t="s">
        <v>195</v>
      </c>
      <c r="C1235" t="s">
        <v>56</v>
      </c>
      <c r="D1235" t="s">
        <v>71</v>
      </c>
      <c r="E1235" s="63" t="s">
        <v>1243</v>
      </c>
    </row>
    <row r="1236" spans="1:5">
      <c r="A1236">
        <v>2011</v>
      </c>
      <c r="B1236" t="s">
        <v>137</v>
      </c>
      <c r="C1236" t="s">
        <v>56</v>
      </c>
      <c r="D1236" t="s">
        <v>71</v>
      </c>
      <c r="E1236" s="63" t="s">
        <v>1207</v>
      </c>
    </row>
    <row r="1237" spans="1:5">
      <c r="A1237">
        <v>2011</v>
      </c>
      <c r="B1237" t="s">
        <v>138</v>
      </c>
      <c r="C1237" t="s">
        <v>56</v>
      </c>
      <c r="D1237" t="s">
        <v>71</v>
      </c>
      <c r="E1237" s="63" t="s">
        <v>1244</v>
      </c>
    </row>
    <row r="1238" spans="1:5">
      <c r="A1238">
        <v>2011</v>
      </c>
      <c r="B1238" t="s">
        <v>139</v>
      </c>
      <c r="C1238" t="s">
        <v>56</v>
      </c>
      <c r="D1238" t="s">
        <v>71</v>
      </c>
      <c r="E1238" s="63" t="s">
        <v>1224</v>
      </c>
    </row>
    <row r="1239" spans="1:5">
      <c r="A1239">
        <v>2011</v>
      </c>
      <c r="B1239" t="s">
        <v>140</v>
      </c>
      <c r="C1239" t="s">
        <v>56</v>
      </c>
      <c r="D1239" t="s">
        <v>71</v>
      </c>
      <c r="E1239" s="63" t="s">
        <v>1245</v>
      </c>
    </row>
    <row r="1240" spans="1:5">
      <c r="A1240">
        <v>2011</v>
      </c>
      <c r="B1240" t="s">
        <v>141</v>
      </c>
      <c r="C1240" t="s">
        <v>56</v>
      </c>
      <c r="D1240" t="s">
        <v>71</v>
      </c>
      <c r="E1240" s="63" t="s">
        <v>1209</v>
      </c>
    </row>
    <row r="1241" spans="1:5">
      <c r="A1241">
        <v>2011</v>
      </c>
      <c r="B1241" t="s">
        <v>142</v>
      </c>
      <c r="C1241" t="s">
        <v>56</v>
      </c>
      <c r="D1241" t="s">
        <v>71</v>
      </c>
      <c r="E1241" s="63" t="s">
        <v>1246</v>
      </c>
    </row>
    <row r="1242" spans="1:5">
      <c r="A1242">
        <v>2011</v>
      </c>
      <c r="B1242" t="s">
        <v>143</v>
      </c>
      <c r="C1242" t="s">
        <v>56</v>
      </c>
      <c r="D1242" t="s">
        <v>71</v>
      </c>
      <c r="E1242" s="63" t="s">
        <v>1207</v>
      </c>
    </row>
    <row r="1243" spans="1:5">
      <c r="A1243">
        <v>2011</v>
      </c>
      <c r="B1243" t="s">
        <v>144</v>
      </c>
      <c r="C1243" t="s">
        <v>56</v>
      </c>
      <c r="D1243" t="s">
        <v>71</v>
      </c>
      <c r="E1243" s="63" t="s">
        <v>1216</v>
      </c>
    </row>
    <row r="1244" spans="1:5">
      <c r="A1244">
        <v>2011</v>
      </c>
      <c r="B1244" t="s">
        <v>145</v>
      </c>
      <c r="C1244" t="s">
        <v>56</v>
      </c>
      <c r="D1244" t="s">
        <v>71</v>
      </c>
      <c r="E1244" s="63" t="s">
        <v>1198</v>
      </c>
    </row>
    <row r="1245" spans="1:5">
      <c r="A1245">
        <v>2011</v>
      </c>
      <c r="B1245" t="s">
        <v>146</v>
      </c>
      <c r="C1245" t="s">
        <v>56</v>
      </c>
      <c r="D1245" t="s">
        <v>71</v>
      </c>
      <c r="E1245" s="63" t="s">
        <v>1247</v>
      </c>
    </row>
    <row r="1246" spans="1:5">
      <c r="A1246">
        <v>2011</v>
      </c>
      <c r="B1246" t="s">
        <v>147</v>
      </c>
      <c r="C1246" t="s">
        <v>56</v>
      </c>
      <c r="D1246" t="s">
        <v>71</v>
      </c>
      <c r="E1246" s="63" t="s">
        <v>1215</v>
      </c>
    </row>
    <row r="1247" spans="1:5">
      <c r="A1247">
        <v>2011</v>
      </c>
      <c r="B1247" t="s">
        <v>148</v>
      </c>
      <c r="C1247" t="s">
        <v>56</v>
      </c>
      <c r="D1247" t="s">
        <v>71</v>
      </c>
      <c r="E1247" s="63" t="s">
        <v>84</v>
      </c>
    </row>
    <row r="1248" spans="1:5">
      <c r="A1248">
        <v>2011</v>
      </c>
      <c r="B1248" t="s">
        <v>196</v>
      </c>
      <c r="C1248" t="s">
        <v>56</v>
      </c>
      <c r="D1248" t="s">
        <v>71</v>
      </c>
      <c r="E1248" s="63" t="s">
        <v>1248</v>
      </c>
    </row>
    <row r="1249" spans="1:5">
      <c r="A1249">
        <v>2011</v>
      </c>
      <c r="B1249" t="s">
        <v>55</v>
      </c>
      <c r="C1249" t="s">
        <v>56</v>
      </c>
      <c r="D1249" t="s">
        <v>71</v>
      </c>
      <c r="E1249" s="63" t="s">
        <v>1249</v>
      </c>
    </row>
    <row r="1250" spans="1:5">
      <c r="A1250">
        <v>2012</v>
      </c>
      <c r="B1250" t="s">
        <v>182</v>
      </c>
      <c r="C1250" t="s">
        <v>56</v>
      </c>
      <c r="D1250" t="s">
        <v>71</v>
      </c>
      <c r="E1250" s="63" t="s">
        <v>1250</v>
      </c>
    </row>
    <row r="1251" spans="1:5">
      <c r="A1251">
        <v>2012</v>
      </c>
      <c r="B1251" t="s">
        <v>183</v>
      </c>
      <c r="C1251" t="s">
        <v>56</v>
      </c>
      <c r="D1251" t="s">
        <v>71</v>
      </c>
      <c r="E1251" s="63" t="s">
        <v>1251</v>
      </c>
    </row>
    <row r="1252" spans="1:5">
      <c r="A1252">
        <v>2012</v>
      </c>
      <c r="B1252" t="s">
        <v>184</v>
      </c>
      <c r="C1252" t="s">
        <v>56</v>
      </c>
      <c r="D1252" t="s">
        <v>71</v>
      </c>
      <c r="E1252" s="63" t="s">
        <v>1163</v>
      </c>
    </row>
    <row r="1253" spans="1:5">
      <c r="A1253">
        <v>2012</v>
      </c>
      <c r="B1253" t="s">
        <v>94</v>
      </c>
      <c r="C1253" t="s">
        <v>56</v>
      </c>
      <c r="D1253" t="s">
        <v>71</v>
      </c>
      <c r="E1253" s="63" t="s">
        <v>1252</v>
      </c>
    </row>
    <row r="1254" spans="1:5">
      <c r="A1254">
        <v>2012</v>
      </c>
      <c r="B1254" t="s">
        <v>100</v>
      </c>
      <c r="C1254" t="s">
        <v>56</v>
      </c>
      <c r="D1254" t="s">
        <v>71</v>
      </c>
      <c r="E1254" s="63" t="s">
        <v>1110</v>
      </c>
    </row>
    <row r="1255" spans="1:5">
      <c r="A1255">
        <v>2012</v>
      </c>
      <c r="B1255" t="s">
        <v>101</v>
      </c>
      <c r="C1255" t="s">
        <v>56</v>
      </c>
      <c r="D1255" t="s">
        <v>71</v>
      </c>
      <c r="E1255" s="63" t="s">
        <v>1253</v>
      </c>
    </row>
    <row r="1256" spans="1:5">
      <c r="A1256">
        <v>2012</v>
      </c>
      <c r="B1256" t="s">
        <v>102</v>
      </c>
      <c r="C1256" t="s">
        <v>56</v>
      </c>
      <c r="D1256" t="s">
        <v>71</v>
      </c>
      <c r="E1256" s="63" t="s">
        <v>1254</v>
      </c>
    </row>
    <row r="1257" spans="1:5">
      <c r="A1257">
        <v>2012</v>
      </c>
      <c r="B1257" t="s">
        <v>104</v>
      </c>
      <c r="C1257" t="s">
        <v>56</v>
      </c>
      <c r="D1257" t="s">
        <v>71</v>
      </c>
      <c r="E1257" s="63" t="s">
        <v>1255</v>
      </c>
    </row>
    <row r="1258" spans="1:5">
      <c r="A1258">
        <v>2012</v>
      </c>
      <c r="B1258" t="s">
        <v>105</v>
      </c>
      <c r="C1258" t="s">
        <v>56</v>
      </c>
      <c r="D1258" t="s">
        <v>71</v>
      </c>
      <c r="E1258" s="63" t="s">
        <v>453</v>
      </c>
    </row>
    <row r="1259" spans="1:5">
      <c r="A1259">
        <v>2012</v>
      </c>
      <c r="B1259" t="s">
        <v>185</v>
      </c>
      <c r="C1259" t="s">
        <v>56</v>
      </c>
      <c r="D1259" t="s">
        <v>71</v>
      </c>
      <c r="E1259" s="63" t="s">
        <v>1256</v>
      </c>
    </row>
    <row r="1260" spans="1:5">
      <c r="A1260">
        <v>2012</v>
      </c>
      <c r="B1260" t="s">
        <v>58</v>
      </c>
      <c r="C1260" t="s">
        <v>56</v>
      </c>
      <c r="D1260" t="s">
        <v>71</v>
      </c>
      <c r="E1260" s="63" t="s">
        <v>1257</v>
      </c>
    </row>
    <row r="1261" spans="1:5">
      <c r="A1261">
        <v>2012</v>
      </c>
      <c r="B1261" t="s">
        <v>186</v>
      </c>
      <c r="C1261" t="s">
        <v>56</v>
      </c>
      <c r="D1261" t="s">
        <v>71</v>
      </c>
      <c r="E1261" s="63" t="s">
        <v>1258</v>
      </c>
    </row>
    <row r="1262" spans="1:5">
      <c r="A1262">
        <v>2012</v>
      </c>
      <c r="B1262" t="s">
        <v>187</v>
      </c>
      <c r="C1262" t="s">
        <v>56</v>
      </c>
      <c r="D1262" t="s">
        <v>71</v>
      </c>
      <c r="E1262" s="63" t="s">
        <v>1259</v>
      </c>
    </row>
    <row r="1263" spans="1:5">
      <c r="A1263">
        <v>2012</v>
      </c>
      <c r="B1263" t="s">
        <v>188</v>
      </c>
      <c r="C1263" t="s">
        <v>56</v>
      </c>
      <c r="D1263" t="s">
        <v>71</v>
      </c>
      <c r="E1263" s="63" t="s">
        <v>978</v>
      </c>
    </row>
    <row r="1264" spans="1:5">
      <c r="A1264">
        <v>2012</v>
      </c>
      <c r="B1264" t="s">
        <v>112</v>
      </c>
      <c r="C1264" t="s">
        <v>56</v>
      </c>
      <c r="D1264" t="s">
        <v>71</v>
      </c>
      <c r="E1264" s="63" t="s">
        <v>1260</v>
      </c>
    </row>
    <row r="1265" spans="1:5">
      <c r="A1265">
        <v>2012</v>
      </c>
      <c r="B1265" t="s">
        <v>113</v>
      </c>
      <c r="C1265" t="s">
        <v>56</v>
      </c>
      <c r="D1265" t="s">
        <v>71</v>
      </c>
      <c r="E1265" s="63" t="s">
        <v>1261</v>
      </c>
    </row>
    <row r="1266" spans="1:5">
      <c r="A1266">
        <v>2012</v>
      </c>
      <c r="B1266" t="s">
        <v>114</v>
      </c>
      <c r="C1266" t="s">
        <v>56</v>
      </c>
      <c r="D1266" t="s">
        <v>71</v>
      </c>
      <c r="E1266" s="63" t="s">
        <v>1262</v>
      </c>
    </row>
    <row r="1267" spans="1:5">
      <c r="A1267">
        <v>2012</v>
      </c>
      <c r="B1267" t="s">
        <v>118</v>
      </c>
      <c r="C1267" t="s">
        <v>56</v>
      </c>
      <c r="D1267" t="s">
        <v>71</v>
      </c>
      <c r="E1267" s="63" t="s">
        <v>894</v>
      </c>
    </row>
    <row r="1268" spans="1:5">
      <c r="A1268">
        <v>2012</v>
      </c>
      <c r="B1268" t="s">
        <v>119</v>
      </c>
      <c r="C1268" t="s">
        <v>56</v>
      </c>
      <c r="D1268" t="s">
        <v>71</v>
      </c>
      <c r="E1268" s="63" t="s">
        <v>1263</v>
      </c>
    </row>
    <row r="1269" spans="1:5">
      <c r="A1269">
        <v>2012</v>
      </c>
      <c r="B1269" t="s">
        <v>120</v>
      </c>
      <c r="C1269" t="s">
        <v>56</v>
      </c>
      <c r="D1269" t="s">
        <v>71</v>
      </c>
      <c r="E1269" s="63" t="s">
        <v>1201</v>
      </c>
    </row>
    <row r="1270" spans="1:5">
      <c r="A1270">
        <v>2012</v>
      </c>
      <c r="B1270" t="s">
        <v>189</v>
      </c>
      <c r="C1270" t="s">
        <v>56</v>
      </c>
      <c r="D1270" t="s">
        <v>71</v>
      </c>
      <c r="E1270" s="63" t="s">
        <v>1264</v>
      </c>
    </row>
    <row r="1271" spans="1:5">
      <c r="A1271">
        <v>2012</v>
      </c>
      <c r="B1271" t="s">
        <v>121</v>
      </c>
      <c r="C1271" t="s">
        <v>56</v>
      </c>
      <c r="D1271" t="s">
        <v>71</v>
      </c>
      <c r="E1271" s="63" t="s">
        <v>1265</v>
      </c>
    </row>
    <row r="1272" spans="1:5">
      <c r="A1272">
        <v>2012</v>
      </c>
      <c r="B1272" t="s">
        <v>122</v>
      </c>
      <c r="C1272" t="s">
        <v>56</v>
      </c>
      <c r="D1272" t="s">
        <v>71</v>
      </c>
      <c r="E1272" s="63" t="s">
        <v>1210</v>
      </c>
    </row>
    <row r="1273" spans="1:5">
      <c r="A1273">
        <v>2012</v>
      </c>
      <c r="B1273" t="s">
        <v>123</v>
      </c>
      <c r="C1273" t="s">
        <v>56</v>
      </c>
      <c r="D1273" t="s">
        <v>71</v>
      </c>
      <c r="E1273" s="63" t="s">
        <v>1218</v>
      </c>
    </row>
    <row r="1274" spans="1:5">
      <c r="A1274">
        <v>2012</v>
      </c>
      <c r="B1274" t="s">
        <v>124</v>
      </c>
      <c r="C1274" t="s">
        <v>56</v>
      </c>
      <c r="D1274" t="s">
        <v>71</v>
      </c>
      <c r="E1274" s="63" t="s">
        <v>90</v>
      </c>
    </row>
    <row r="1275" spans="1:5">
      <c r="A1275">
        <v>2012</v>
      </c>
      <c r="B1275" t="s">
        <v>125</v>
      </c>
      <c r="C1275" t="s">
        <v>56</v>
      </c>
      <c r="D1275" t="s">
        <v>71</v>
      </c>
      <c r="E1275" s="63" t="s">
        <v>337</v>
      </c>
    </row>
    <row r="1276" spans="1:5">
      <c r="A1276">
        <v>2012</v>
      </c>
      <c r="B1276" t="s">
        <v>126</v>
      </c>
      <c r="C1276" t="s">
        <v>56</v>
      </c>
      <c r="D1276" t="s">
        <v>71</v>
      </c>
      <c r="E1276" s="63" t="s">
        <v>1266</v>
      </c>
    </row>
    <row r="1277" spans="1:5">
      <c r="A1277">
        <v>2012</v>
      </c>
      <c r="B1277" t="s">
        <v>127</v>
      </c>
      <c r="C1277" t="s">
        <v>56</v>
      </c>
      <c r="D1277" t="s">
        <v>71</v>
      </c>
      <c r="E1277" s="63" t="s">
        <v>1193</v>
      </c>
    </row>
    <row r="1278" spans="1:5">
      <c r="A1278">
        <v>2012</v>
      </c>
      <c r="B1278" t="s">
        <v>128</v>
      </c>
      <c r="C1278" t="s">
        <v>56</v>
      </c>
      <c r="D1278" t="s">
        <v>71</v>
      </c>
      <c r="E1278" s="63" t="s">
        <v>1267</v>
      </c>
    </row>
    <row r="1279" spans="1:5">
      <c r="A1279">
        <v>2012</v>
      </c>
      <c r="B1279" t="s">
        <v>129</v>
      </c>
      <c r="C1279" t="s">
        <v>56</v>
      </c>
      <c r="D1279" t="s">
        <v>71</v>
      </c>
      <c r="E1279" s="63" t="s">
        <v>1266</v>
      </c>
    </row>
    <row r="1280" spans="1:5">
      <c r="A1280">
        <v>2012</v>
      </c>
      <c r="B1280" t="s">
        <v>130</v>
      </c>
      <c r="C1280" t="s">
        <v>56</v>
      </c>
      <c r="D1280" t="s">
        <v>71</v>
      </c>
      <c r="E1280" s="63" t="s">
        <v>1227</v>
      </c>
    </row>
    <row r="1281" spans="1:5">
      <c r="A1281">
        <v>2012</v>
      </c>
      <c r="B1281" t="s">
        <v>131</v>
      </c>
      <c r="C1281" t="s">
        <v>56</v>
      </c>
      <c r="D1281" t="s">
        <v>71</v>
      </c>
      <c r="E1281" s="63" t="s">
        <v>305</v>
      </c>
    </row>
    <row r="1282" spans="1:5">
      <c r="A1282">
        <v>2012</v>
      </c>
      <c r="B1282" t="s">
        <v>190</v>
      </c>
      <c r="C1282" t="s">
        <v>56</v>
      </c>
      <c r="D1282" t="s">
        <v>71</v>
      </c>
      <c r="E1282" s="63" t="s">
        <v>809</v>
      </c>
    </row>
    <row r="1283" spans="1:5">
      <c r="A1283">
        <v>2012</v>
      </c>
      <c r="B1283" t="s">
        <v>191</v>
      </c>
      <c r="C1283" t="s">
        <v>56</v>
      </c>
      <c r="D1283" t="s">
        <v>71</v>
      </c>
      <c r="E1283" s="63" t="s">
        <v>1268</v>
      </c>
    </row>
    <row r="1284" spans="1:5">
      <c r="A1284">
        <v>2012</v>
      </c>
      <c r="B1284" t="s">
        <v>192</v>
      </c>
      <c r="C1284" t="s">
        <v>56</v>
      </c>
      <c r="D1284" t="s">
        <v>71</v>
      </c>
      <c r="E1284" s="63" t="s">
        <v>83</v>
      </c>
    </row>
    <row r="1285" spans="1:5">
      <c r="A1285">
        <v>2012</v>
      </c>
      <c r="B1285" t="s">
        <v>193</v>
      </c>
      <c r="C1285" t="s">
        <v>56</v>
      </c>
      <c r="D1285" t="s">
        <v>71</v>
      </c>
      <c r="E1285" s="63" t="s">
        <v>1269</v>
      </c>
    </row>
    <row r="1286" spans="1:5">
      <c r="A1286">
        <v>2012</v>
      </c>
      <c r="B1286" t="s">
        <v>194</v>
      </c>
      <c r="C1286" t="s">
        <v>56</v>
      </c>
      <c r="D1286" t="s">
        <v>71</v>
      </c>
      <c r="E1286" s="63" t="s">
        <v>1254</v>
      </c>
    </row>
    <row r="1287" spans="1:5">
      <c r="A1287">
        <v>2012</v>
      </c>
      <c r="B1287" t="s">
        <v>195</v>
      </c>
      <c r="C1287" t="s">
        <v>56</v>
      </c>
      <c r="D1287" t="s">
        <v>71</v>
      </c>
      <c r="E1287" s="63" t="s">
        <v>1240</v>
      </c>
    </row>
    <row r="1288" spans="1:5">
      <c r="A1288">
        <v>2012</v>
      </c>
      <c r="B1288" t="s">
        <v>137</v>
      </c>
      <c r="C1288" t="s">
        <v>56</v>
      </c>
      <c r="D1288" t="s">
        <v>71</v>
      </c>
      <c r="E1288" s="63" t="s">
        <v>1270</v>
      </c>
    </row>
    <row r="1289" spans="1:5">
      <c r="A1289">
        <v>2012</v>
      </c>
      <c r="B1289" t="s">
        <v>138</v>
      </c>
      <c r="C1289" t="s">
        <v>56</v>
      </c>
      <c r="D1289" t="s">
        <v>71</v>
      </c>
      <c r="E1289" s="63" t="s">
        <v>956</v>
      </c>
    </row>
    <row r="1290" spans="1:5">
      <c r="A1290">
        <v>2012</v>
      </c>
      <c r="B1290" t="s">
        <v>139</v>
      </c>
      <c r="C1290" t="s">
        <v>56</v>
      </c>
      <c r="D1290" t="s">
        <v>71</v>
      </c>
      <c r="E1290" s="63" t="s">
        <v>1271</v>
      </c>
    </row>
    <row r="1291" spans="1:5">
      <c r="A1291">
        <v>2012</v>
      </c>
      <c r="B1291" t="s">
        <v>140</v>
      </c>
      <c r="C1291" t="s">
        <v>56</v>
      </c>
      <c r="D1291" t="s">
        <v>71</v>
      </c>
      <c r="E1291" s="63" t="s">
        <v>1236</v>
      </c>
    </row>
    <row r="1292" spans="1:5">
      <c r="A1292">
        <v>2012</v>
      </c>
      <c r="B1292" t="s">
        <v>141</v>
      </c>
      <c r="C1292" t="s">
        <v>56</v>
      </c>
      <c r="D1292" t="s">
        <v>71</v>
      </c>
      <c r="E1292" s="63" t="s">
        <v>1219</v>
      </c>
    </row>
    <row r="1293" spans="1:5">
      <c r="A1293">
        <v>2012</v>
      </c>
      <c r="B1293" t="s">
        <v>142</v>
      </c>
      <c r="C1293" t="s">
        <v>56</v>
      </c>
      <c r="D1293" t="s">
        <v>71</v>
      </c>
      <c r="E1293" s="63" t="s">
        <v>1079</v>
      </c>
    </row>
    <row r="1294" spans="1:5">
      <c r="A1294">
        <v>2012</v>
      </c>
      <c r="B1294" t="s">
        <v>143</v>
      </c>
      <c r="C1294" t="s">
        <v>56</v>
      </c>
      <c r="D1294" t="s">
        <v>71</v>
      </c>
      <c r="E1294" s="63" t="s">
        <v>1270</v>
      </c>
    </row>
    <row r="1295" spans="1:5">
      <c r="A1295">
        <v>2012</v>
      </c>
      <c r="B1295" t="s">
        <v>144</v>
      </c>
      <c r="C1295" t="s">
        <v>56</v>
      </c>
      <c r="D1295" t="s">
        <v>71</v>
      </c>
      <c r="E1295" s="63" t="s">
        <v>1254</v>
      </c>
    </row>
    <row r="1296" spans="1:5">
      <c r="A1296">
        <v>2012</v>
      </c>
      <c r="B1296" t="s">
        <v>145</v>
      </c>
      <c r="C1296" t="s">
        <v>56</v>
      </c>
      <c r="D1296" t="s">
        <v>71</v>
      </c>
      <c r="E1296" s="63" t="s">
        <v>1272</v>
      </c>
    </row>
    <row r="1297" spans="1:5">
      <c r="A1297">
        <v>2012</v>
      </c>
      <c r="B1297" t="s">
        <v>146</v>
      </c>
      <c r="C1297" t="s">
        <v>56</v>
      </c>
      <c r="D1297" t="s">
        <v>71</v>
      </c>
      <c r="E1297" s="63" t="s">
        <v>1273</v>
      </c>
    </row>
    <row r="1298" spans="1:5">
      <c r="A1298">
        <v>2012</v>
      </c>
      <c r="B1298" t="s">
        <v>147</v>
      </c>
      <c r="C1298" t="s">
        <v>56</v>
      </c>
      <c r="D1298" t="s">
        <v>71</v>
      </c>
      <c r="E1298" s="63" t="s">
        <v>1193</v>
      </c>
    </row>
    <row r="1299" spans="1:5">
      <c r="A1299">
        <v>2012</v>
      </c>
      <c r="B1299" t="s">
        <v>148</v>
      </c>
      <c r="C1299" t="s">
        <v>56</v>
      </c>
      <c r="D1299" t="s">
        <v>71</v>
      </c>
      <c r="E1299" s="63" t="s">
        <v>1274</v>
      </c>
    </row>
    <row r="1300" spans="1:5">
      <c r="A1300">
        <v>2012</v>
      </c>
      <c r="B1300" t="s">
        <v>196</v>
      </c>
      <c r="C1300" t="s">
        <v>56</v>
      </c>
      <c r="D1300" t="s">
        <v>71</v>
      </c>
      <c r="E1300" s="63" t="s">
        <v>1275</v>
      </c>
    </row>
    <row r="1301" spans="1:5">
      <c r="A1301">
        <v>2012</v>
      </c>
      <c r="B1301" t="s">
        <v>55</v>
      </c>
      <c r="C1301" t="s">
        <v>56</v>
      </c>
      <c r="D1301" t="s">
        <v>71</v>
      </c>
      <c r="E1301" s="63" t="s">
        <v>1276</v>
      </c>
    </row>
    <row r="1302" spans="1:5">
      <c r="A1302">
        <v>2013</v>
      </c>
      <c r="B1302" t="s">
        <v>182</v>
      </c>
      <c r="C1302" t="s">
        <v>56</v>
      </c>
      <c r="D1302" t="s">
        <v>71</v>
      </c>
      <c r="E1302" s="63" t="s">
        <v>1277</v>
      </c>
    </row>
    <row r="1303" spans="1:5">
      <c r="A1303">
        <v>2013</v>
      </c>
      <c r="B1303" t="s">
        <v>183</v>
      </c>
      <c r="C1303" t="s">
        <v>56</v>
      </c>
      <c r="D1303" t="s">
        <v>71</v>
      </c>
      <c r="E1303" s="63" t="s">
        <v>1261</v>
      </c>
    </row>
    <row r="1304" spans="1:5">
      <c r="A1304">
        <v>2013</v>
      </c>
      <c r="B1304" t="s">
        <v>184</v>
      </c>
      <c r="C1304" t="s">
        <v>56</v>
      </c>
      <c r="D1304" t="s">
        <v>71</v>
      </c>
      <c r="E1304" s="63" t="s">
        <v>1278</v>
      </c>
    </row>
    <row r="1305" spans="1:5">
      <c r="A1305">
        <v>2013</v>
      </c>
      <c r="B1305" t="s">
        <v>94</v>
      </c>
      <c r="C1305" t="s">
        <v>56</v>
      </c>
      <c r="D1305" t="s">
        <v>71</v>
      </c>
      <c r="E1305" s="63" t="s">
        <v>1041</v>
      </c>
    </row>
    <row r="1306" spans="1:5">
      <c r="A1306">
        <v>2013</v>
      </c>
      <c r="B1306" t="s">
        <v>100</v>
      </c>
      <c r="C1306" t="s">
        <v>56</v>
      </c>
      <c r="D1306" t="s">
        <v>71</v>
      </c>
      <c r="E1306" s="63" t="s">
        <v>1225</v>
      </c>
    </row>
    <row r="1307" spans="1:5">
      <c r="A1307">
        <v>2013</v>
      </c>
      <c r="B1307" t="s">
        <v>101</v>
      </c>
      <c r="C1307" t="s">
        <v>56</v>
      </c>
      <c r="D1307" t="s">
        <v>71</v>
      </c>
      <c r="E1307" s="63" t="s">
        <v>1279</v>
      </c>
    </row>
    <row r="1308" spans="1:5">
      <c r="A1308">
        <v>2013</v>
      </c>
      <c r="B1308" t="s">
        <v>102</v>
      </c>
      <c r="C1308" t="s">
        <v>56</v>
      </c>
      <c r="D1308" t="s">
        <v>71</v>
      </c>
      <c r="E1308" s="63" t="s">
        <v>1235</v>
      </c>
    </row>
    <row r="1309" spans="1:5">
      <c r="A1309">
        <v>2013</v>
      </c>
      <c r="B1309" t="s">
        <v>104</v>
      </c>
      <c r="C1309" t="s">
        <v>56</v>
      </c>
      <c r="D1309" t="s">
        <v>71</v>
      </c>
      <c r="E1309" s="63" t="s">
        <v>1280</v>
      </c>
    </row>
    <row r="1310" spans="1:5">
      <c r="A1310">
        <v>2013</v>
      </c>
      <c r="B1310" t="s">
        <v>105</v>
      </c>
      <c r="C1310" t="s">
        <v>56</v>
      </c>
      <c r="D1310" t="s">
        <v>71</v>
      </c>
      <c r="E1310" s="63" t="s">
        <v>1281</v>
      </c>
    </row>
    <row r="1311" spans="1:5">
      <c r="A1311">
        <v>2013</v>
      </c>
      <c r="B1311" t="s">
        <v>185</v>
      </c>
      <c r="C1311" t="s">
        <v>56</v>
      </c>
      <c r="D1311" t="s">
        <v>71</v>
      </c>
      <c r="E1311" s="63" t="s">
        <v>1282</v>
      </c>
    </row>
    <row r="1312" spans="1:5">
      <c r="A1312">
        <v>2013</v>
      </c>
      <c r="B1312" t="s">
        <v>58</v>
      </c>
      <c r="C1312" t="s">
        <v>56</v>
      </c>
      <c r="D1312" t="s">
        <v>71</v>
      </c>
      <c r="E1312" s="63" t="s">
        <v>1283</v>
      </c>
    </row>
    <row r="1313" spans="1:5">
      <c r="A1313">
        <v>2013</v>
      </c>
      <c r="B1313" t="s">
        <v>186</v>
      </c>
      <c r="C1313" t="s">
        <v>56</v>
      </c>
      <c r="D1313" t="s">
        <v>71</v>
      </c>
      <c r="E1313" s="63" t="s">
        <v>1284</v>
      </c>
    </row>
    <row r="1314" spans="1:5">
      <c r="A1314">
        <v>2013</v>
      </c>
      <c r="B1314" t="s">
        <v>187</v>
      </c>
      <c r="C1314" t="s">
        <v>56</v>
      </c>
      <c r="D1314" t="s">
        <v>71</v>
      </c>
      <c r="E1314" s="63" t="s">
        <v>1285</v>
      </c>
    </row>
    <row r="1315" spans="1:5">
      <c r="A1315">
        <v>2013</v>
      </c>
      <c r="B1315" t="s">
        <v>188</v>
      </c>
      <c r="C1315" t="s">
        <v>56</v>
      </c>
      <c r="D1315" t="s">
        <v>71</v>
      </c>
      <c r="E1315" s="63" t="s">
        <v>1286</v>
      </c>
    </row>
    <row r="1316" spans="1:5">
      <c r="A1316">
        <v>2013</v>
      </c>
      <c r="B1316" t="s">
        <v>112</v>
      </c>
      <c r="C1316" t="s">
        <v>56</v>
      </c>
      <c r="D1316" t="s">
        <v>71</v>
      </c>
      <c r="E1316" s="63" t="s">
        <v>1028</v>
      </c>
    </row>
    <row r="1317" spans="1:5">
      <c r="A1317">
        <v>2013</v>
      </c>
      <c r="B1317" t="s">
        <v>113</v>
      </c>
      <c r="C1317" t="s">
        <v>56</v>
      </c>
      <c r="D1317" t="s">
        <v>71</v>
      </c>
      <c r="E1317" s="63" t="s">
        <v>1287</v>
      </c>
    </row>
    <row r="1318" spans="1:5">
      <c r="A1318">
        <v>2013</v>
      </c>
      <c r="B1318" t="s">
        <v>114</v>
      </c>
      <c r="C1318" t="s">
        <v>56</v>
      </c>
      <c r="D1318" t="s">
        <v>71</v>
      </c>
      <c r="E1318" s="63" t="s">
        <v>1288</v>
      </c>
    </row>
    <row r="1319" spans="1:5">
      <c r="A1319">
        <v>2013</v>
      </c>
      <c r="B1319" t="s">
        <v>118</v>
      </c>
      <c r="C1319" t="s">
        <v>56</v>
      </c>
      <c r="D1319" t="s">
        <v>71</v>
      </c>
      <c r="E1319" s="63" t="s">
        <v>1157</v>
      </c>
    </row>
    <row r="1320" spans="1:5">
      <c r="A1320">
        <v>2013</v>
      </c>
      <c r="B1320" t="s">
        <v>119</v>
      </c>
      <c r="C1320" t="s">
        <v>56</v>
      </c>
      <c r="D1320" t="s">
        <v>71</v>
      </c>
      <c r="E1320" s="63" t="s">
        <v>1289</v>
      </c>
    </row>
    <row r="1321" spans="1:5">
      <c r="A1321">
        <v>2013</v>
      </c>
      <c r="B1321" t="s">
        <v>120</v>
      </c>
      <c r="C1321" t="s">
        <v>56</v>
      </c>
      <c r="D1321" t="s">
        <v>71</v>
      </c>
      <c r="E1321" s="63" t="s">
        <v>827</v>
      </c>
    </row>
    <row r="1322" spans="1:5">
      <c r="A1322">
        <v>2013</v>
      </c>
      <c r="B1322" t="s">
        <v>189</v>
      </c>
      <c r="C1322" t="s">
        <v>56</v>
      </c>
      <c r="D1322" t="s">
        <v>71</v>
      </c>
      <c r="E1322" s="63" t="s">
        <v>1290</v>
      </c>
    </row>
    <row r="1323" spans="1:5">
      <c r="A1323">
        <v>2013</v>
      </c>
      <c r="B1323" t="s">
        <v>121</v>
      </c>
      <c r="C1323" t="s">
        <v>56</v>
      </c>
      <c r="D1323" t="s">
        <v>71</v>
      </c>
      <c r="E1323" s="63" t="s">
        <v>1291</v>
      </c>
    </row>
    <row r="1324" spans="1:5">
      <c r="A1324">
        <v>2013</v>
      </c>
      <c r="B1324" t="s">
        <v>122</v>
      </c>
      <c r="C1324" t="s">
        <v>56</v>
      </c>
      <c r="D1324" t="s">
        <v>71</v>
      </c>
      <c r="E1324" s="63" t="s">
        <v>1205</v>
      </c>
    </row>
    <row r="1325" spans="1:5">
      <c r="A1325">
        <v>2013</v>
      </c>
      <c r="B1325" t="s">
        <v>123</v>
      </c>
      <c r="C1325" t="s">
        <v>56</v>
      </c>
      <c r="D1325" t="s">
        <v>71</v>
      </c>
      <c r="E1325" s="63" t="s">
        <v>1292</v>
      </c>
    </row>
    <row r="1326" spans="1:5">
      <c r="A1326">
        <v>2013</v>
      </c>
      <c r="B1326" t="s">
        <v>124</v>
      </c>
      <c r="C1326" t="s">
        <v>56</v>
      </c>
      <c r="D1326" t="s">
        <v>71</v>
      </c>
      <c r="E1326" s="63" t="s">
        <v>1293</v>
      </c>
    </row>
    <row r="1327" spans="1:5">
      <c r="A1327">
        <v>2013</v>
      </c>
      <c r="B1327" t="s">
        <v>125</v>
      </c>
      <c r="C1327" t="s">
        <v>56</v>
      </c>
      <c r="D1327" t="s">
        <v>71</v>
      </c>
      <c r="E1327" s="63" t="s">
        <v>1294</v>
      </c>
    </row>
    <row r="1328" spans="1:5">
      <c r="A1328">
        <v>2013</v>
      </c>
      <c r="B1328" t="s">
        <v>126</v>
      </c>
      <c r="C1328" t="s">
        <v>56</v>
      </c>
      <c r="D1328" t="s">
        <v>71</v>
      </c>
      <c r="E1328" s="63" t="s">
        <v>337</v>
      </c>
    </row>
    <row r="1329" spans="1:5">
      <c r="A1329">
        <v>2013</v>
      </c>
      <c r="B1329" t="s">
        <v>127</v>
      </c>
      <c r="C1329" t="s">
        <v>56</v>
      </c>
      <c r="D1329" t="s">
        <v>71</v>
      </c>
      <c r="E1329" s="63" t="s">
        <v>1205</v>
      </c>
    </row>
    <row r="1330" spans="1:5">
      <c r="A1330">
        <v>2013</v>
      </c>
      <c r="B1330" t="s">
        <v>128</v>
      </c>
      <c r="C1330" t="s">
        <v>56</v>
      </c>
      <c r="D1330" t="s">
        <v>71</v>
      </c>
      <c r="E1330" s="63" t="s">
        <v>1234</v>
      </c>
    </row>
    <row r="1331" spans="1:5">
      <c r="A1331">
        <v>2013</v>
      </c>
      <c r="B1331" t="s">
        <v>129</v>
      </c>
      <c r="C1331" t="s">
        <v>56</v>
      </c>
      <c r="D1331" t="s">
        <v>71</v>
      </c>
      <c r="E1331" s="63" t="s">
        <v>1251</v>
      </c>
    </row>
    <row r="1332" spans="1:5">
      <c r="A1332">
        <v>2013</v>
      </c>
      <c r="B1332" t="s">
        <v>130</v>
      </c>
      <c r="C1332" t="s">
        <v>56</v>
      </c>
      <c r="D1332" t="s">
        <v>71</v>
      </c>
      <c r="E1332" s="63" t="s">
        <v>1295</v>
      </c>
    </row>
    <row r="1333" spans="1:5">
      <c r="A1333">
        <v>2013</v>
      </c>
      <c r="B1333" t="s">
        <v>131</v>
      </c>
      <c r="C1333" t="s">
        <v>56</v>
      </c>
      <c r="D1333" t="s">
        <v>71</v>
      </c>
      <c r="E1333" s="63" t="s">
        <v>1222</v>
      </c>
    </row>
    <row r="1334" spans="1:5">
      <c r="A1334">
        <v>2013</v>
      </c>
      <c r="B1334" t="s">
        <v>190</v>
      </c>
      <c r="C1334" t="s">
        <v>56</v>
      </c>
      <c r="D1334" t="s">
        <v>71</v>
      </c>
      <c r="E1334" s="63" t="s">
        <v>1296</v>
      </c>
    </row>
    <row r="1335" spans="1:5">
      <c r="A1335">
        <v>2013</v>
      </c>
      <c r="B1335" t="s">
        <v>191</v>
      </c>
      <c r="C1335" t="s">
        <v>56</v>
      </c>
      <c r="D1335" t="s">
        <v>71</v>
      </c>
      <c r="E1335" s="63" t="s">
        <v>1297</v>
      </c>
    </row>
    <row r="1336" spans="1:5">
      <c r="A1336">
        <v>2013</v>
      </c>
      <c r="B1336" t="s">
        <v>192</v>
      </c>
      <c r="C1336" t="s">
        <v>56</v>
      </c>
      <c r="D1336" t="s">
        <v>71</v>
      </c>
      <c r="E1336" s="63" t="s">
        <v>1191</v>
      </c>
    </row>
    <row r="1337" spans="1:5">
      <c r="A1337">
        <v>2013</v>
      </c>
      <c r="B1337" t="s">
        <v>193</v>
      </c>
      <c r="C1337" t="s">
        <v>56</v>
      </c>
      <c r="D1337" t="s">
        <v>71</v>
      </c>
      <c r="E1337" s="63" t="s">
        <v>911</v>
      </c>
    </row>
    <row r="1338" spans="1:5">
      <c r="A1338">
        <v>2013</v>
      </c>
      <c r="B1338" t="s">
        <v>194</v>
      </c>
      <c r="C1338" t="s">
        <v>56</v>
      </c>
      <c r="D1338" t="s">
        <v>71</v>
      </c>
      <c r="E1338" s="63" t="s">
        <v>1298</v>
      </c>
    </row>
    <row r="1339" spans="1:5">
      <c r="A1339">
        <v>2013</v>
      </c>
      <c r="B1339" t="s">
        <v>195</v>
      </c>
      <c r="C1339" t="s">
        <v>56</v>
      </c>
      <c r="D1339" t="s">
        <v>71</v>
      </c>
      <c r="E1339" s="63" t="s">
        <v>1299</v>
      </c>
    </row>
    <row r="1340" spans="1:5">
      <c r="A1340">
        <v>2013</v>
      </c>
      <c r="B1340" t="s">
        <v>137</v>
      </c>
      <c r="C1340" t="s">
        <v>56</v>
      </c>
      <c r="D1340" t="s">
        <v>71</v>
      </c>
      <c r="E1340" s="63" t="s">
        <v>1300</v>
      </c>
    </row>
    <row r="1341" spans="1:5">
      <c r="A1341">
        <v>2013</v>
      </c>
      <c r="B1341" t="s">
        <v>138</v>
      </c>
      <c r="C1341" t="s">
        <v>56</v>
      </c>
      <c r="D1341" t="s">
        <v>71</v>
      </c>
      <c r="E1341" s="63" t="s">
        <v>1301</v>
      </c>
    </row>
    <row r="1342" spans="1:5">
      <c r="A1342">
        <v>2013</v>
      </c>
      <c r="B1342" t="s">
        <v>139</v>
      </c>
      <c r="C1342" t="s">
        <v>56</v>
      </c>
      <c r="D1342" t="s">
        <v>71</v>
      </c>
      <c r="E1342" s="63" t="s">
        <v>1302</v>
      </c>
    </row>
    <row r="1343" spans="1:5">
      <c r="A1343">
        <v>2013</v>
      </c>
      <c r="B1343" t="s">
        <v>140</v>
      </c>
      <c r="C1343" t="s">
        <v>56</v>
      </c>
      <c r="D1343" t="s">
        <v>71</v>
      </c>
      <c r="E1343" s="63" t="s">
        <v>504</v>
      </c>
    </row>
    <row r="1344" spans="1:5">
      <c r="A1344">
        <v>2013</v>
      </c>
      <c r="B1344" t="s">
        <v>141</v>
      </c>
      <c r="C1344" t="s">
        <v>56</v>
      </c>
      <c r="D1344" t="s">
        <v>71</v>
      </c>
      <c r="E1344" s="63" t="s">
        <v>1303</v>
      </c>
    </row>
    <row r="1345" spans="1:5">
      <c r="A1345">
        <v>2013</v>
      </c>
      <c r="B1345" t="s">
        <v>142</v>
      </c>
      <c r="C1345" t="s">
        <v>56</v>
      </c>
      <c r="D1345" t="s">
        <v>71</v>
      </c>
      <c r="E1345" s="63" t="s">
        <v>1195</v>
      </c>
    </row>
    <row r="1346" spans="1:5">
      <c r="A1346">
        <v>2013</v>
      </c>
      <c r="B1346" t="s">
        <v>143</v>
      </c>
      <c r="C1346" t="s">
        <v>56</v>
      </c>
      <c r="D1346" t="s">
        <v>71</v>
      </c>
      <c r="E1346" s="63" t="s">
        <v>1265</v>
      </c>
    </row>
    <row r="1347" spans="1:5">
      <c r="A1347">
        <v>2013</v>
      </c>
      <c r="B1347" t="s">
        <v>144</v>
      </c>
      <c r="C1347" t="s">
        <v>56</v>
      </c>
      <c r="D1347" t="s">
        <v>71</v>
      </c>
      <c r="E1347" s="63" t="s">
        <v>1235</v>
      </c>
    </row>
    <row r="1348" spans="1:5">
      <c r="A1348">
        <v>2013</v>
      </c>
      <c r="B1348" t="s">
        <v>145</v>
      </c>
      <c r="C1348" t="s">
        <v>56</v>
      </c>
      <c r="D1348" t="s">
        <v>71</v>
      </c>
      <c r="E1348" s="63" t="s">
        <v>863</v>
      </c>
    </row>
    <row r="1349" spans="1:5">
      <c r="A1349">
        <v>2013</v>
      </c>
      <c r="B1349" t="s">
        <v>146</v>
      </c>
      <c r="C1349" t="s">
        <v>56</v>
      </c>
      <c r="D1349" t="s">
        <v>71</v>
      </c>
      <c r="E1349" s="63" t="s">
        <v>1304</v>
      </c>
    </row>
    <row r="1350" spans="1:5">
      <c r="A1350">
        <v>2013</v>
      </c>
      <c r="B1350" t="s">
        <v>147</v>
      </c>
      <c r="C1350" t="s">
        <v>56</v>
      </c>
      <c r="D1350" t="s">
        <v>71</v>
      </c>
      <c r="E1350" s="63" t="s">
        <v>1305</v>
      </c>
    </row>
    <row r="1351" spans="1:5">
      <c r="A1351">
        <v>2013</v>
      </c>
      <c r="B1351" t="s">
        <v>148</v>
      </c>
      <c r="C1351" t="s">
        <v>56</v>
      </c>
      <c r="D1351" t="s">
        <v>71</v>
      </c>
      <c r="E1351" s="63" t="s">
        <v>1212</v>
      </c>
    </row>
    <row r="1352" spans="1:5">
      <c r="A1352">
        <v>2013</v>
      </c>
      <c r="B1352" t="s">
        <v>196</v>
      </c>
      <c r="C1352" t="s">
        <v>56</v>
      </c>
      <c r="D1352" t="s">
        <v>71</v>
      </c>
      <c r="E1352" s="63" t="s">
        <v>1306</v>
      </c>
    </row>
    <row r="1353" spans="1:5">
      <c r="A1353">
        <v>2013</v>
      </c>
      <c r="B1353" t="s">
        <v>55</v>
      </c>
      <c r="C1353" t="s">
        <v>56</v>
      </c>
      <c r="D1353" t="s">
        <v>71</v>
      </c>
      <c r="E1353" s="63" t="s">
        <v>1307</v>
      </c>
    </row>
    <row r="1354" spans="1:5">
      <c r="A1354">
        <v>2014</v>
      </c>
      <c r="B1354" t="s">
        <v>182</v>
      </c>
      <c r="C1354" t="s">
        <v>56</v>
      </c>
      <c r="D1354" t="s">
        <v>71</v>
      </c>
      <c r="E1354" s="63" t="s">
        <v>443</v>
      </c>
    </row>
    <row r="1355" spans="1:5">
      <c r="A1355">
        <v>2014</v>
      </c>
      <c r="B1355" t="s">
        <v>183</v>
      </c>
      <c r="C1355" t="s">
        <v>56</v>
      </c>
      <c r="D1355" t="s">
        <v>71</v>
      </c>
      <c r="E1355" s="63" t="s">
        <v>1308</v>
      </c>
    </row>
    <row r="1356" spans="1:5">
      <c r="A1356">
        <v>2014</v>
      </c>
      <c r="B1356" t="s">
        <v>184</v>
      </c>
      <c r="C1356" t="s">
        <v>56</v>
      </c>
      <c r="D1356" t="s">
        <v>71</v>
      </c>
      <c r="E1356" s="63" t="s">
        <v>1309</v>
      </c>
    </row>
    <row r="1357" spans="1:5">
      <c r="A1357">
        <v>2014</v>
      </c>
      <c r="B1357" t="s">
        <v>94</v>
      </c>
      <c r="C1357" t="s">
        <v>56</v>
      </c>
      <c r="D1357" t="s">
        <v>71</v>
      </c>
      <c r="E1357" s="63" t="s">
        <v>1203</v>
      </c>
    </row>
    <row r="1358" spans="1:5">
      <c r="A1358">
        <v>2014</v>
      </c>
      <c r="B1358" t="s">
        <v>100</v>
      </c>
      <c r="C1358" t="s">
        <v>56</v>
      </c>
      <c r="D1358" t="s">
        <v>71</v>
      </c>
      <c r="E1358" s="63" t="s">
        <v>1310</v>
      </c>
    </row>
    <row r="1359" spans="1:5">
      <c r="A1359">
        <v>2014</v>
      </c>
      <c r="B1359" t="s">
        <v>101</v>
      </c>
      <c r="C1359" t="s">
        <v>56</v>
      </c>
      <c r="D1359" t="s">
        <v>71</v>
      </c>
      <c r="E1359" s="63" t="s">
        <v>1079</v>
      </c>
    </row>
    <row r="1360" spans="1:5">
      <c r="A1360">
        <v>2014</v>
      </c>
      <c r="B1360" t="s">
        <v>102</v>
      </c>
      <c r="C1360" t="s">
        <v>56</v>
      </c>
      <c r="D1360" t="s">
        <v>71</v>
      </c>
      <c r="E1360" s="63" t="s">
        <v>991</v>
      </c>
    </row>
    <row r="1361" spans="1:5">
      <c r="A1361">
        <v>2014</v>
      </c>
      <c r="B1361" t="s">
        <v>104</v>
      </c>
      <c r="C1361" t="s">
        <v>56</v>
      </c>
      <c r="D1361" t="s">
        <v>71</v>
      </c>
      <c r="E1361" s="63" t="s">
        <v>1310</v>
      </c>
    </row>
    <row r="1362" spans="1:5">
      <c r="A1362">
        <v>2014</v>
      </c>
      <c r="B1362" t="s">
        <v>105</v>
      </c>
      <c r="C1362" t="s">
        <v>56</v>
      </c>
      <c r="D1362" t="s">
        <v>71</v>
      </c>
      <c r="E1362" s="63" t="s">
        <v>1311</v>
      </c>
    </row>
    <row r="1363" spans="1:5">
      <c r="A1363">
        <v>2014</v>
      </c>
      <c r="B1363" t="s">
        <v>185</v>
      </c>
      <c r="C1363" t="s">
        <v>56</v>
      </c>
      <c r="D1363" t="s">
        <v>71</v>
      </c>
      <c r="E1363" s="63" t="s">
        <v>1312</v>
      </c>
    </row>
    <row r="1364" spans="1:5">
      <c r="A1364">
        <v>2014</v>
      </c>
      <c r="B1364" t="s">
        <v>58</v>
      </c>
      <c r="C1364" t="s">
        <v>56</v>
      </c>
      <c r="D1364" t="s">
        <v>71</v>
      </c>
      <c r="E1364" s="63" t="s">
        <v>1313</v>
      </c>
    </row>
    <row r="1365" spans="1:5">
      <c r="A1365">
        <v>2014</v>
      </c>
      <c r="B1365" t="s">
        <v>186</v>
      </c>
      <c r="C1365" t="s">
        <v>56</v>
      </c>
      <c r="D1365" t="s">
        <v>71</v>
      </c>
      <c r="E1365" s="63" t="s">
        <v>1314</v>
      </c>
    </row>
    <row r="1366" spans="1:5">
      <c r="A1366">
        <v>2014</v>
      </c>
      <c r="B1366" t="s">
        <v>187</v>
      </c>
      <c r="C1366" t="s">
        <v>56</v>
      </c>
      <c r="D1366" t="s">
        <v>71</v>
      </c>
      <c r="E1366" s="63" t="s">
        <v>1315</v>
      </c>
    </row>
    <row r="1367" spans="1:5">
      <c r="A1367">
        <v>2014</v>
      </c>
      <c r="B1367" t="s">
        <v>188</v>
      </c>
      <c r="C1367" t="s">
        <v>56</v>
      </c>
      <c r="D1367" t="s">
        <v>71</v>
      </c>
      <c r="E1367" s="63" t="s">
        <v>1316</v>
      </c>
    </row>
    <row r="1368" spans="1:5">
      <c r="A1368">
        <v>2014</v>
      </c>
      <c r="B1368" t="s">
        <v>112</v>
      </c>
      <c r="C1368" t="s">
        <v>56</v>
      </c>
      <c r="D1368" t="s">
        <v>71</v>
      </c>
      <c r="E1368" s="63" t="s">
        <v>1317</v>
      </c>
    </row>
    <row r="1369" spans="1:5">
      <c r="A1369">
        <v>2014</v>
      </c>
      <c r="B1369" t="s">
        <v>113</v>
      </c>
      <c r="C1369" t="s">
        <v>56</v>
      </c>
      <c r="D1369" t="s">
        <v>71</v>
      </c>
      <c r="E1369" s="63" t="s">
        <v>1318</v>
      </c>
    </row>
    <row r="1370" spans="1:5">
      <c r="A1370">
        <v>2014</v>
      </c>
      <c r="B1370" t="s">
        <v>114</v>
      </c>
      <c r="C1370" t="s">
        <v>56</v>
      </c>
      <c r="D1370" t="s">
        <v>71</v>
      </c>
      <c r="E1370" s="63" t="s">
        <v>427</v>
      </c>
    </row>
    <row r="1371" spans="1:5">
      <c r="A1371">
        <v>2014</v>
      </c>
      <c r="B1371" t="s">
        <v>118</v>
      </c>
      <c r="C1371" t="s">
        <v>56</v>
      </c>
      <c r="D1371" t="s">
        <v>71</v>
      </c>
      <c r="E1371" s="63" t="s">
        <v>1319</v>
      </c>
    </row>
    <row r="1372" spans="1:5">
      <c r="A1372">
        <v>2014</v>
      </c>
      <c r="B1372" t="s">
        <v>119</v>
      </c>
      <c r="C1372" t="s">
        <v>56</v>
      </c>
      <c r="D1372" t="s">
        <v>71</v>
      </c>
      <c r="E1372" s="63" t="s">
        <v>493</v>
      </c>
    </row>
    <row r="1373" spans="1:5">
      <c r="A1373">
        <v>2014</v>
      </c>
      <c r="B1373" t="s">
        <v>120</v>
      </c>
      <c r="C1373" t="s">
        <v>56</v>
      </c>
      <c r="D1373" t="s">
        <v>71</v>
      </c>
      <c r="E1373" s="63" t="s">
        <v>863</v>
      </c>
    </row>
    <row r="1374" spans="1:5">
      <c r="A1374">
        <v>2014</v>
      </c>
      <c r="B1374" t="s">
        <v>189</v>
      </c>
      <c r="C1374" t="s">
        <v>56</v>
      </c>
      <c r="D1374" t="s">
        <v>71</v>
      </c>
      <c r="E1374" s="63" t="s">
        <v>1320</v>
      </c>
    </row>
    <row r="1375" spans="1:5">
      <c r="A1375">
        <v>2014</v>
      </c>
      <c r="B1375" t="s">
        <v>121</v>
      </c>
      <c r="C1375" t="s">
        <v>56</v>
      </c>
      <c r="D1375" t="s">
        <v>71</v>
      </c>
      <c r="E1375" s="63" t="s">
        <v>1321</v>
      </c>
    </row>
    <row r="1376" spans="1:5">
      <c r="A1376">
        <v>2014</v>
      </c>
      <c r="B1376" t="s">
        <v>122</v>
      </c>
      <c r="C1376" t="s">
        <v>56</v>
      </c>
      <c r="D1376" t="s">
        <v>71</v>
      </c>
      <c r="E1376" s="63" t="s">
        <v>1224</v>
      </c>
    </row>
    <row r="1377" spans="1:5">
      <c r="A1377">
        <v>2014</v>
      </c>
      <c r="B1377" t="s">
        <v>123</v>
      </c>
      <c r="C1377" t="s">
        <v>56</v>
      </c>
      <c r="D1377" t="s">
        <v>71</v>
      </c>
      <c r="E1377" s="63" t="s">
        <v>1322</v>
      </c>
    </row>
    <row r="1378" spans="1:5">
      <c r="A1378">
        <v>2014</v>
      </c>
      <c r="B1378" t="s">
        <v>124</v>
      </c>
      <c r="C1378" t="s">
        <v>56</v>
      </c>
      <c r="D1378" t="s">
        <v>71</v>
      </c>
      <c r="E1378" s="63" t="s">
        <v>1295</v>
      </c>
    </row>
    <row r="1379" spans="1:5">
      <c r="A1379">
        <v>2014</v>
      </c>
      <c r="B1379" t="s">
        <v>125</v>
      </c>
      <c r="C1379" t="s">
        <v>56</v>
      </c>
      <c r="D1379" t="s">
        <v>71</v>
      </c>
      <c r="E1379" s="63" t="s">
        <v>1323</v>
      </c>
    </row>
    <row r="1380" spans="1:5">
      <c r="A1380">
        <v>2014</v>
      </c>
      <c r="B1380" t="s">
        <v>126</v>
      </c>
      <c r="C1380" t="s">
        <v>56</v>
      </c>
      <c r="D1380" t="s">
        <v>71</v>
      </c>
      <c r="E1380" s="63" t="s">
        <v>1270</v>
      </c>
    </row>
    <row r="1381" spans="1:5">
      <c r="A1381">
        <v>2014</v>
      </c>
      <c r="B1381" t="s">
        <v>127</v>
      </c>
      <c r="C1381" t="s">
        <v>56</v>
      </c>
      <c r="D1381" t="s">
        <v>71</v>
      </c>
      <c r="E1381" s="63" t="s">
        <v>1324</v>
      </c>
    </row>
    <row r="1382" spans="1:5">
      <c r="A1382">
        <v>2014</v>
      </c>
      <c r="B1382" t="s">
        <v>128</v>
      </c>
      <c r="C1382" t="s">
        <v>56</v>
      </c>
      <c r="D1382" t="s">
        <v>71</v>
      </c>
      <c r="E1382" s="63" t="s">
        <v>1325</v>
      </c>
    </row>
    <row r="1383" spans="1:5">
      <c r="A1383">
        <v>2014</v>
      </c>
      <c r="B1383" t="s">
        <v>129</v>
      </c>
      <c r="C1383" t="s">
        <v>56</v>
      </c>
      <c r="D1383" t="s">
        <v>71</v>
      </c>
      <c r="E1383" s="63" t="s">
        <v>681</v>
      </c>
    </row>
    <row r="1384" spans="1:5">
      <c r="A1384">
        <v>2014</v>
      </c>
      <c r="B1384" t="s">
        <v>130</v>
      </c>
      <c r="C1384" t="s">
        <v>56</v>
      </c>
      <c r="D1384" t="s">
        <v>71</v>
      </c>
      <c r="E1384" s="63" t="s">
        <v>1326</v>
      </c>
    </row>
    <row r="1385" spans="1:5">
      <c r="A1385">
        <v>2014</v>
      </c>
      <c r="B1385" t="s">
        <v>131</v>
      </c>
      <c r="C1385" t="s">
        <v>56</v>
      </c>
      <c r="D1385" t="s">
        <v>71</v>
      </c>
      <c r="E1385" s="63" t="s">
        <v>326</v>
      </c>
    </row>
    <row r="1386" spans="1:5">
      <c r="A1386">
        <v>2014</v>
      </c>
      <c r="B1386" t="s">
        <v>190</v>
      </c>
      <c r="C1386" t="s">
        <v>56</v>
      </c>
      <c r="D1386" t="s">
        <v>71</v>
      </c>
      <c r="E1386" s="63" t="s">
        <v>1327</v>
      </c>
    </row>
    <row r="1387" spans="1:5">
      <c r="A1387">
        <v>2014</v>
      </c>
      <c r="B1387" t="s">
        <v>191</v>
      </c>
      <c r="C1387" t="s">
        <v>56</v>
      </c>
      <c r="D1387" t="s">
        <v>71</v>
      </c>
      <c r="E1387" s="63" t="s">
        <v>1231</v>
      </c>
    </row>
    <row r="1388" spans="1:5">
      <c r="A1388">
        <v>2014</v>
      </c>
      <c r="B1388" t="s">
        <v>192</v>
      </c>
      <c r="C1388" t="s">
        <v>56</v>
      </c>
      <c r="D1388" t="s">
        <v>71</v>
      </c>
      <c r="E1388" s="63" t="s">
        <v>1180</v>
      </c>
    </row>
    <row r="1389" spans="1:5">
      <c r="A1389">
        <v>2014</v>
      </c>
      <c r="B1389" t="s">
        <v>193</v>
      </c>
      <c r="C1389" t="s">
        <v>56</v>
      </c>
      <c r="D1389" t="s">
        <v>71</v>
      </c>
      <c r="E1389" s="63" t="s">
        <v>336</v>
      </c>
    </row>
    <row r="1390" spans="1:5">
      <c r="A1390">
        <v>2014</v>
      </c>
      <c r="B1390" t="s">
        <v>194</v>
      </c>
      <c r="C1390" t="s">
        <v>56</v>
      </c>
      <c r="D1390" t="s">
        <v>71</v>
      </c>
      <c r="E1390" s="63" t="s">
        <v>1308</v>
      </c>
    </row>
    <row r="1391" spans="1:5">
      <c r="A1391">
        <v>2014</v>
      </c>
      <c r="B1391" t="s">
        <v>195</v>
      </c>
      <c r="C1391" t="s">
        <v>56</v>
      </c>
      <c r="D1391" t="s">
        <v>71</v>
      </c>
      <c r="E1391" s="63" t="s">
        <v>1220</v>
      </c>
    </row>
    <row r="1392" spans="1:5">
      <c r="A1392">
        <v>2014</v>
      </c>
      <c r="B1392" t="s">
        <v>137</v>
      </c>
      <c r="C1392" t="s">
        <v>56</v>
      </c>
      <c r="D1392" t="s">
        <v>71</v>
      </c>
      <c r="E1392" s="63" t="s">
        <v>1097</v>
      </c>
    </row>
    <row r="1393" spans="1:5">
      <c r="A1393">
        <v>2014</v>
      </c>
      <c r="B1393" t="s">
        <v>138</v>
      </c>
      <c r="C1393" t="s">
        <v>56</v>
      </c>
      <c r="D1393" t="s">
        <v>71</v>
      </c>
      <c r="E1393" s="63" t="s">
        <v>1328</v>
      </c>
    </row>
    <row r="1394" spans="1:5">
      <c r="A1394">
        <v>2014</v>
      </c>
      <c r="B1394" t="s">
        <v>139</v>
      </c>
      <c r="C1394" t="s">
        <v>56</v>
      </c>
      <c r="D1394" t="s">
        <v>71</v>
      </c>
      <c r="E1394" s="63" t="s">
        <v>989</v>
      </c>
    </row>
    <row r="1395" spans="1:5">
      <c r="A1395">
        <v>2014</v>
      </c>
      <c r="B1395" t="s">
        <v>140</v>
      </c>
      <c r="C1395" t="s">
        <v>56</v>
      </c>
      <c r="D1395" t="s">
        <v>71</v>
      </c>
      <c r="E1395" s="63" t="s">
        <v>1329</v>
      </c>
    </row>
    <row r="1396" spans="1:5">
      <c r="A1396">
        <v>2014</v>
      </c>
      <c r="B1396" t="s">
        <v>141</v>
      </c>
      <c r="C1396" t="s">
        <v>56</v>
      </c>
      <c r="D1396" t="s">
        <v>71</v>
      </c>
      <c r="E1396" s="63" t="s">
        <v>1330</v>
      </c>
    </row>
    <row r="1397" spans="1:5">
      <c r="A1397">
        <v>2014</v>
      </c>
      <c r="B1397" t="s">
        <v>142</v>
      </c>
      <c r="C1397" t="s">
        <v>56</v>
      </c>
      <c r="D1397" t="s">
        <v>71</v>
      </c>
      <c r="E1397" s="63" t="s">
        <v>1277</v>
      </c>
    </row>
    <row r="1398" spans="1:5">
      <c r="A1398">
        <v>2014</v>
      </c>
      <c r="B1398" t="s">
        <v>143</v>
      </c>
      <c r="C1398" t="s">
        <v>56</v>
      </c>
      <c r="D1398" t="s">
        <v>71</v>
      </c>
      <c r="E1398" s="63" t="s">
        <v>618</v>
      </c>
    </row>
    <row r="1399" spans="1:5">
      <c r="A1399">
        <v>2014</v>
      </c>
      <c r="B1399" t="s">
        <v>144</v>
      </c>
      <c r="C1399" t="s">
        <v>56</v>
      </c>
      <c r="D1399" t="s">
        <v>71</v>
      </c>
      <c r="E1399" s="63" t="s">
        <v>1331</v>
      </c>
    </row>
    <row r="1400" spans="1:5">
      <c r="A1400">
        <v>2014</v>
      </c>
      <c r="B1400" t="s">
        <v>145</v>
      </c>
      <c r="C1400" t="s">
        <v>56</v>
      </c>
      <c r="D1400" t="s">
        <v>71</v>
      </c>
      <c r="E1400" s="63" t="s">
        <v>425</v>
      </c>
    </row>
    <row r="1401" spans="1:5">
      <c r="A1401">
        <v>2014</v>
      </c>
      <c r="B1401" t="s">
        <v>146</v>
      </c>
      <c r="C1401" t="s">
        <v>56</v>
      </c>
      <c r="D1401" t="s">
        <v>71</v>
      </c>
      <c r="E1401" s="63" t="s">
        <v>1332</v>
      </c>
    </row>
    <row r="1402" spans="1:5">
      <c r="A1402">
        <v>2014</v>
      </c>
      <c r="B1402" t="s">
        <v>147</v>
      </c>
      <c r="C1402" t="s">
        <v>56</v>
      </c>
      <c r="D1402" t="s">
        <v>71</v>
      </c>
      <c r="E1402" s="63" t="s">
        <v>956</v>
      </c>
    </row>
    <row r="1403" spans="1:5">
      <c r="A1403">
        <v>2014</v>
      </c>
      <c r="B1403" t="s">
        <v>148</v>
      </c>
      <c r="C1403" t="s">
        <v>56</v>
      </c>
      <c r="D1403" t="s">
        <v>71</v>
      </c>
      <c r="E1403" s="63" t="s">
        <v>1246</v>
      </c>
    </row>
    <row r="1404" spans="1:5">
      <c r="A1404">
        <v>2014</v>
      </c>
      <c r="B1404" t="s">
        <v>196</v>
      </c>
      <c r="C1404" t="s">
        <v>56</v>
      </c>
      <c r="D1404" t="s">
        <v>71</v>
      </c>
      <c r="E1404" s="63" t="s">
        <v>1333</v>
      </c>
    </row>
    <row r="1405" spans="1:5">
      <c r="A1405">
        <v>2014</v>
      </c>
      <c r="B1405" t="s">
        <v>55</v>
      </c>
      <c r="C1405" t="s">
        <v>56</v>
      </c>
      <c r="D1405" t="s">
        <v>71</v>
      </c>
      <c r="E1405" s="63" t="s">
        <v>1334</v>
      </c>
    </row>
    <row r="1406" spans="1:5">
      <c r="A1406">
        <v>2015</v>
      </c>
      <c r="B1406" t="s">
        <v>182</v>
      </c>
      <c r="C1406" t="s">
        <v>56</v>
      </c>
      <c r="D1406" t="s">
        <v>71</v>
      </c>
      <c r="E1406" s="63" t="s">
        <v>1335</v>
      </c>
    </row>
    <row r="1407" spans="1:5">
      <c r="A1407">
        <v>2015</v>
      </c>
      <c r="B1407" t="s">
        <v>183</v>
      </c>
      <c r="C1407" t="s">
        <v>56</v>
      </c>
      <c r="D1407" t="s">
        <v>71</v>
      </c>
      <c r="E1407" s="63" t="s">
        <v>1336</v>
      </c>
    </row>
    <row r="1408" spans="1:5">
      <c r="A1408">
        <v>2015</v>
      </c>
      <c r="B1408" t="s">
        <v>184</v>
      </c>
      <c r="C1408" t="s">
        <v>56</v>
      </c>
      <c r="D1408" t="s">
        <v>71</v>
      </c>
      <c r="E1408" s="63" t="s">
        <v>594</v>
      </c>
    </row>
    <row r="1409" spans="1:5">
      <c r="A1409">
        <v>2015</v>
      </c>
      <c r="B1409" t="s">
        <v>94</v>
      </c>
      <c r="C1409" t="s">
        <v>56</v>
      </c>
      <c r="D1409" t="s">
        <v>71</v>
      </c>
      <c r="E1409" s="63" t="s">
        <v>1323</v>
      </c>
    </row>
    <row r="1410" spans="1:5">
      <c r="A1410">
        <v>2015</v>
      </c>
      <c r="B1410" t="s">
        <v>100</v>
      </c>
      <c r="C1410" t="s">
        <v>56</v>
      </c>
      <c r="D1410" t="s">
        <v>71</v>
      </c>
      <c r="E1410" s="63" t="s">
        <v>1337</v>
      </c>
    </row>
    <row r="1411" spans="1:5">
      <c r="A1411">
        <v>2015</v>
      </c>
      <c r="B1411" t="s">
        <v>101</v>
      </c>
      <c r="C1411" t="s">
        <v>56</v>
      </c>
      <c r="D1411" t="s">
        <v>71</v>
      </c>
      <c r="E1411" s="63" t="s">
        <v>1338</v>
      </c>
    </row>
    <row r="1412" spans="1:5">
      <c r="A1412">
        <v>2015</v>
      </c>
      <c r="B1412" t="s">
        <v>102</v>
      </c>
      <c r="C1412" t="s">
        <v>56</v>
      </c>
      <c r="D1412" t="s">
        <v>71</v>
      </c>
      <c r="E1412" s="63" t="s">
        <v>1339</v>
      </c>
    </row>
    <row r="1413" spans="1:5">
      <c r="A1413">
        <v>2015</v>
      </c>
      <c r="B1413" t="s">
        <v>104</v>
      </c>
      <c r="C1413" t="s">
        <v>56</v>
      </c>
      <c r="D1413" t="s">
        <v>71</v>
      </c>
      <c r="E1413" s="63" t="s">
        <v>1340</v>
      </c>
    </row>
    <row r="1414" spans="1:5">
      <c r="A1414">
        <v>2015</v>
      </c>
      <c r="B1414" t="s">
        <v>105</v>
      </c>
      <c r="C1414" t="s">
        <v>56</v>
      </c>
      <c r="D1414" t="s">
        <v>71</v>
      </c>
      <c r="E1414" s="63" t="s">
        <v>495</v>
      </c>
    </row>
    <row r="1415" spans="1:5">
      <c r="A1415">
        <v>2015</v>
      </c>
      <c r="B1415" t="s">
        <v>185</v>
      </c>
      <c r="C1415" t="s">
        <v>56</v>
      </c>
      <c r="D1415" t="s">
        <v>71</v>
      </c>
      <c r="E1415" s="63" t="s">
        <v>1341</v>
      </c>
    </row>
    <row r="1416" spans="1:5">
      <c r="A1416">
        <v>2015</v>
      </c>
      <c r="B1416" t="s">
        <v>58</v>
      </c>
      <c r="C1416" t="s">
        <v>56</v>
      </c>
      <c r="D1416" t="s">
        <v>71</v>
      </c>
      <c r="E1416" s="63" t="s">
        <v>1342</v>
      </c>
    </row>
    <row r="1417" spans="1:5">
      <c r="A1417">
        <v>2015</v>
      </c>
      <c r="B1417" t="s">
        <v>186</v>
      </c>
      <c r="C1417" t="s">
        <v>56</v>
      </c>
      <c r="D1417" t="s">
        <v>71</v>
      </c>
      <c r="E1417" s="63" t="s">
        <v>1343</v>
      </c>
    </row>
    <row r="1418" spans="1:5">
      <c r="A1418">
        <v>2015</v>
      </c>
      <c r="B1418" t="s">
        <v>187</v>
      </c>
      <c r="C1418" t="s">
        <v>56</v>
      </c>
      <c r="D1418" t="s">
        <v>71</v>
      </c>
      <c r="E1418" s="63" t="s">
        <v>1344</v>
      </c>
    </row>
    <row r="1419" spans="1:5">
      <c r="A1419">
        <v>2015</v>
      </c>
      <c r="B1419" t="s">
        <v>188</v>
      </c>
      <c r="C1419" t="s">
        <v>56</v>
      </c>
      <c r="D1419" t="s">
        <v>71</v>
      </c>
      <c r="E1419" s="63" t="s">
        <v>1345</v>
      </c>
    </row>
    <row r="1420" spans="1:5">
      <c r="A1420">
        <v>2015</v>
      </c>
      <c r="B1420" t="s">
        <v>112</v>
      </c>
      <c r="C1420" t="s">
        <v>56</v>
      </c>
      <c r="D1420" t="s">
        <v>71</v>
      </c>
      <c r="E1420" s="63" t="s">
        <v>1346</v>
      </c>
    </row>
    <row r="1421" spans="1:5">
      <c r="A1421">
        <v>2015</v>
      </c>
      <c r="B1421" t="s">
        <v>113</v>
      </c>
      <c r="C1421" t="s">
        <v>56</v>
      </c>
      <c r="D1421" t="s">
        <v>71</v>
      </c>
      <c r="E1421" s="63" t="s">
        <v>1347</v>
      </c>
    </row>
    <row r="1422" spans="1:5">
      <c r="A1422">
        <v>2015</v>
      </c>
      <c r="B1422" t="s">
        <v>114</v>
      </c>
      <c r="C1422" t="s">
        <v>56</v>
      </c>
      <c r="D1422" t="s">
        <v>71</v>
      </c>
      <c r="E1422" s="63" t="s">
        <v>1348</v>
      </c>
    </row>
    <row r="1423" spans="1:5">
      <c r="A1423">
        <v>2015</v>
      </c>
      <c r="B1423" t="s">
        <v>118</v>
      </c>
      <c r="C1423" t="s">
        <v>56</v>
      </c>
      <c r="D1423" t="s">
        <v>71</v>
      </c>
      <c r="E1423" s="63" t="s">
        <v>570</v>
      </c>
    </row>
    <row r="1424" spans="1:5">
      <c r="A1424">
        <v>2015</v>
      </c>
      <c r="B1424" t="s">
        <v>119</v>
      </c>
      <c r="C1424" t="s">
        <v>56</v>
      </c>
      <c r="D1424" t="s">
        <v>71</v>
      </c>
      <c r="E1424" s="63" t="s">
        <v>1349</v>
      </c>
    </row>
    <row r="1425" spans="1:5">
      <c r="A1425">
        <v>2015</v>
      </c>
      <c r="B1425" t="s">
        <v>120</v>
      </c>
      <c r="C1425" t="s">
        <v>56</v>
      </c>
      <c r="D1425" t="s">
        <v>71</v>
      </c>
      <c r="E1425" s="63" t="s">
        <v>1350</v>
      </c>
    </row>
    <row r="1426" spans="1:5">
      <c r="A1426">
        <v>2015</v>
      </c>
      <c r="B1426" t="s">
        <v>189</v>
      </c>
      <c r="C1426" t="s">
        <v>56</v>
      </c>
      <c r="D1426" t="s">
        <v>71</v>
      </c>
      <c r="E1426" s="63" t="s">
        <v>1351</v>
      </c>
    </row>
    <row r="1427" spans="1:5">
      <c r="A1427">
        <v>2015</v>
      </c>
      <c r="B1427" t="s">
        <v>121</v>
      </c>
      <c r="C1427" t="s">
        <v>56</v>
      </c>
      <c r="D1427" t="s">
        <v>71</v>
      </c>
      <c r="E1427" s="63" t="s">
        <v>1352</v>
      </c>
    </row>
    <row r="1428" spans="1:5">
      <c r="A1428">
        <v>2015</v>
      </c>
      <c r="B1428" t="s">
        <v>122</v>
      </c>
      <c r="C1428" t="s">
        <v>56</v>
      </c>
      <c r="D1428" t="s">
        <v>71</v>
      </c>
      <c r="E1428" s="63" t="s">
        <v>575</v>
      </c>
    </row>
    <row r="1429" spans="1:5">
      <c r="A1429">
        <v>2015</v>
      </c>
      <c r="B1429" t="s">
        <v>123</v>
      </c>
      <c r="C1429" t="s">
        <v>56</v>
      </c>
      <c r="D1429" t="s">
        <v>71</v>
      </c>
      <c r="E1429" s="63" t="s">
        <v>1353</v>
      </c>
    </row>
    <row r="1430" spans="1:5">
      <c r="A1430">
        <v>2015</v>
      </c>
      <c r="B1430" t="s">
        <v>124</v>
      </c>
      <c r="C1430" t="s">
        <v>56</v>
      </c>
      <c r="D1430" t="s">
        <v>71</v>
      </c>
      <c r="E1430" s="63" t="s">
        <v>1354</v>
      </c>
    </row>
    <row r="1431" spans="1:5">
      <c r="A1431">
        <v>2015</v>
      </c>
      <c r="B1431" t="s">
        <v>125</v>
      </c>
      <c r="C1431" t="s">
        <v>56</v>
      </c>
      <c r="D1431" t="s">
        <v>71</v>
      </c>
      <c r="E1431" s="63" t="s">
        <v>1355</v>
      </c>
    </row>
    <row r="1432" spans="1:5">
      <c r="A1432">
        <v>2015</v>
      </c>
      <c r="B1432" t="s">
        <v>126</v>
      </c>
      <c r="C1432" t="s">
        <v>56</v>
      </c>
      <c r="D1432" t="s">
        <v>71</v>
      </c>
      <c r="E1432" s="63" t="s">
        <v>1356</v>
      </c>
    </row>
    <row r="1433" spans="1:5">
      <c r="A1433">
        <v>2015</v>
      </c>
      <c r="B1433" t="s">
        <v>127</v>
      </c>
      <c r="C1433" t="s">
        <v>56</v>
      </c>
      <c r="D1433" t="s">
        <v>71</v>
      </c>
      <c r="E1433" s="63" t="s">
        <v>1357</v>
      </c>
    </row>
    <row r="1434" spans="1:5">
      <c r="A1434">
        <v>2015</v>
      </c>
      <c r="B1434" t="s">
        <v>128</v>
      </c>
      <c r="C1434" t="s">
        <v>56</v>
      </c>
      <c r="D1434" t="s">
        <v>71</v>
      </c>
      <c r="E1434" s="63" t="s">
        <v>460</v>
      </c>
    </row>
    <row r="1435" spans="1:5">
      <c r="A1435">
        <v>2015</v>
      </c>
      <c r="B1435" t="s">
        <v>129</v>
      </c>
      <c r="C1435" t="s">
        <v>56</v>
      </c>
      <c r="D1435" t="s">
        <v>71</v>
      </c>
      <c r="E1435" s="63" t="s">
        <v>1358</v>
      </c>
    </row>
    <row r="1436" spans="1:5">
      <c r="A1436">
        <v>2015</v>
      </c>
      <c r="B1436" t="s">
        <v>130</v>
      </c>
      <c r="C1436" t="s">
        <v>56</v>
      </c>
      <c r="D1436" t="s">
        <v>71</v>
      </c>
      <c r="E1436" s="63" t="s">
        <v>327</v>
      </c>
    </row>
    <row r="1437" spans="1:5">
      <c r="A1437">
        <v>2015</v>
      </c>
      <c r="B1437" t="s">
        <v>131</v>
      </c>
      <c r="C1437" t="s">
        <v>56</v>
      </c>
      <c r="D1437" t="s">
        <v>71</v>
      </c>
      <c r="E1437" s="63" t="s">
        <v>1359</v>
      </c>
    </row>
    <row r="1438" spans="1:5">
      <c r="A1438">
        <v>2015</v>
      </c>
      <c r="B1438" t="s">
        <v>190</v>
      </c>
      <c r="C1438" t="s">
        <v>56</v>
      </c>
      <c r="D1438" t="s">
        <v>71</v>
      </c>
      <c r="E1438" s="63" t="s">
        <v>1360</v>
      </c>
    </row>
    <row r="1439" spans="1:5">
      <c r="A1439">
        <v>2015</v>
      </c>
      <c r="B1439" t="s">
        <v>191</v>
      </c>
      <c r="C1439" t="s">
        <v>56</v>
      </c>
      <c r="D1439" t="s">
        <v>71</v>
      </c>
      <c r="E1439" s="63" t="s">
        <v>1361</v>
      </c>
    </row>
    <row r="1440" spans="1:5">
      <c r="A1440">
        <v>2015</v>
      </c>
      <c r="B1440" t="s">
        <v>192</v>
      </c>
      <c r="C1440" t="s">
        <v>56</v>
      </c>
      <c r="D1440" t="s">
        <v>71</v>
      </c>
      <c r="E1440" s="63" t="s">
        <v>1362</v>
      </c>
    </row>
    <row r="1441" spans="1:5">
      <c r="A1441">
        <v>2015</v>
      </c>
      <c r="B1441" t="s">
        <v>193</v>
      </c>
      <c r="C1441" t="s">
        <v>56</v>
      </c>
      <c r="D1441" t="s">
        <v>71</v>
      </c>
      <c r="E1441" s="63" t="s">
        <v>909</v>
      </c>
    </row>
    <row r="1442" spans="1:5">
      <c r="A1442">
        <v>2015</v>
      </c>
      <c r="B1442" t="s">
        <v>194</v>
      </c>
      <c r="C1442" t="s">
        <v>56</v>
      </c>
      <c r="D1442" t="s">
        <v>71</v>
      </c>
      <c r="E1442" s="63" t="s">
        <v>748</v>
      </c>
    </row>
    <row r="1443" spans="1:5">
      <c r="A1443">
        <v>2015</v>
      </c>
      <c r="B1443" t="s">
        <v>195</v>
      </c>
      <c r="C1443" t="s">
        <v>56</v>
      </c>
      <c r="D1443" t="s">
        <v>71</v>
      </c>
      <c r="E1443" s="63" t="s">
        <v>1363</v>
      </c>
    </row>
    <row r="1444" spans="1:5">
      <c r="A1444">
        <v>2015</v>
      </c>
      <c r="B1444" t="s">
        <v>137</v>
      </c>
      <c r="C1444" t="s">
        <v>56</v>
      </c>
      <c r="D1444" t="s">
        <v>71</v>
      </c>
      <c r="E1444" s="63" t="s">
        <v>645</v>
      </c>
    </row>
    <row r="1445" spans="1:5">
      <c r="A1445">
        <v>2015</v>
      </c>
      <c r="B1445" t="s">
        <v>138</v>
      </c>
      <c r="C1445" t="s">
        <v>56</v>
      </c>
      <c r="D1445" t="s">
        <v>71</v>
      </c>
      <c r="E1445" s="63" t="s">
        <v>1364</v>
      </c>
    </row>
    <row r="1446" spans="1:5">
      <c r="A1446">
        <v>2015</v>
      </c>
      <c r="B1446" t="s">
        <v>139</v>
      </c>
      <c r="C1446" t="s">
        <v>56</v>
      </c>
      <c r="D1446" t="s">
        <v>71</v>
      </c>
      <c r="E1446" s="63" t="s">
        <v>1365</v>
      </c>
    </row>
    <row r="1447" spans="1:5">
      <c r="A1447">
        <v>2015</v>
      </c>
      <c r="B1447" t="s">
        <v>140</v>
      </c>
      <c r="C1447" t="s">
        <v>56</v>
      </c>
      <c r="D1447" t="s">
        <v>71</v>
      </c>
      <c r="E1447" s="63" t="s">
        <v>657</v>
      </c>
    </row>
    <row r="1448" spans="1:5">
      <c r="A1448">
        <v>2015</v>
      </c>
      <c r="B1448" t="s">
        <v>141</v>
      </c>
      <c r="C1448" t="s">
        <v>56</v>
      </c>
      <c r="D1448" t="s">
        <v>71</v>
      </c>
      <c r="E1448" s="63" t="s">
        <v>989</v>
      </c>
    </row>
    <row r="1449" spans="1:5">
      <c r="A1449">
        <v>2015</v>
      </c>
      <c r="B1449" t="s">
        <v>142</v>
      </c>
      <c r="C1449" t="s">
        <v>56</v>
      </c>
      <c r="D1449" t="s">
        <v>71</v>
      </c>
      <c r="E1449" s="63" t="s">
        <v>1366</v>
      </c>
    </row>
    <row r="1450" spans="1:5">
      <c r="A1450">
        <v>2015</v>
      </c>
      <c r="B1450" t="s">
        <v>143</v>
      </c>
      <c r="C1450" t="s">
        <v>56</v>
      </c>
      <c r="D1450" t="s">
        <v>71</v>
      </c>
      <c r="E1450" s="63" t="s">
        <v>895</v>
      </c>
    </row>
    <row r="1451" spans="1:5">
      <c r="A1451">
        <v>2015</v>
      </c>
      <c r="B1451" t="s">
        <v>144</v>
      </c>
      <c r="C1451" t="s">
        <v>56</v>
      </c>
      <c r="D1451" t="s">
        <v>71</v>
      </c>
      <c r="E1451" s="63" t="s">
        <v>556</v>
      </c>
    </row>
    <row r="1452" spans="1:5">
      <c r="A1452">
        <v>2015</v>
      </c>
      <c r="B1452" t="s">
        <v>145</v>
      </c>
      <c r="C1452" t="s">
        <v>56</v>
      </c>
      <c r="D1452" t="s">
        <v>71</v>
      </c>
      <c r="E1452" s="63" t="s">
        <v>1367</v>
      </c>
    </row>
    <row r="1453" spans="1:5">
      <c r="A1453">
        <v>2015</v>
      </c>
      <c r="B1453" t="s">
        <v>146</v>
      </c>
      <c r="C1453" t="s">
        <v>56</v>
      </c>
      <c r="D1453" t="s">
        <v>71</v>
      </c>
      <c r="E1453" s="63" t="s">
        <v>1368</v>
      </c>
    </row>
    <row r="1454" spans="1:5">
      <c r="A1454">
        <v>2015</v>
      </c>
      <c r="B1454" t="s">
        <v>147</v>
      </c>
      <c r="C1454" t="s">
        <v>56</v>
      </c>
      <c r="D1454" t="s">
        <v>71</v>
      </c>
      <c r="E1454" s="63" t="s">
        <v>1369</v>
      </c>
    </row>
    <row r="1455" spans="1:5">
      <c r="A1455">
        <v>2015</v>
      </c>
      <c r="B1455" t="s">
        <v>148</v>
      </c>
      <c r="C1455" t="s">
        <v>56</v>
      </c>
      <c r="D1455" t="s">
        <v>71</v>
      </c>
      <c r="E1455" s="63" t="s">
        <v>1323</v>
      </c>
    </row>
    <row r="1456" spans="1:5">
      <c r="A1456">
        <v>2015</v>
      </c>
      <c r="B1456" t="s">
        <v>196</v>
      </c>
      <c r="C1456" t="s">
        <v>56</v>
      </c>
      <c r="D1456" t="s">
        <v>71</v>
      </c>
      <c r="E1456" s="63" t="s">
        <v>1370</v>
      </c>
    </row>
    <row r="1457" spans="1:5">
      <c r="A1457">
        <v>2015</v>
      </c>
      <c r="B1457" t="s">
        <v>55</v>
      </c>
      <c r="C1457" t="s">
        <v>56</v>
      </c>
      <c r="D1457" t="s">
        <v>71</v>
      </c>
      <c r="E1457" s="63" t="s">
        <v>1371</v>
      </c>
    </row>
    <row r="1458" spans="1:5">
      <c r="A1458">
        <v>2016</v>
      </c>
      <c r="B1458" t="s">
        <v>182</v>
      </c>
      <c r="C1458" t="s">
        <v>56</v>
      </c>
      <c r="D1458" t="s">
        <v>71</v>
      </c>
      <c r="E1458" s="63" t="s">
        <v>1047</v>
      </c>
    </row>
    <row r="1459" spans="1:5">
      <c r="A1459">
        <v>2016</v>
      </c>
      <c r="B1459" t="s">
        <v>183</v>
      </c>
      <c r="C1459" t="s">
        <v>56</v>
      </c>
      <c r="D1459" t="s">
        <v>71</v>
      </c>
      <c r="E1459" s="63" t="s">
        <v>1372</v>
      </c>
    </row>
    <row r="1460" spans="1:5">
      <c r="A1460">
        <v>2016</v>
      </c>
      <c r="B1460" t="s">
        <v>184</v>
      </c>
      <c r="C1460" t="s">
        <v>56</v>
      </c>
      <c r="D1460" t="s">
        <v>71</v>
      </c>
      <c r="E1460" s="63" t="s">
        <v>1373</v>
      </c>
    </row>
    <row r="1461" spans="1:5">
      <c r="A1461">
        <v>2016</v>
      </c>
      <c r="B1461" t="s">
        <v>94</v>
      </c>
      <c r="C1461" t="s">
        <v>56</v>
      </c>
      <c r="D1461" t="s">
        <v>71</v>
      </c>
      <c r="E1461" s="63" t="s">
        <v>556</v>
      </c>
    </row>
    <row r="1462" spans="1:5">
      <c r="A1462">
        <v>2016</v>
      </c>
      <c r="B1462" t="s">
        <v>100</v>
      </c>
      <c r="C1462" t="s">
        <v>56</v>
      </c>
      <c r="D1462" t="s">
        <v>71</v>
      </c>
      <c r="E1462" s="63" t="s">
        <v>1125</v>
      </c>
    </row>
    <row r="1463" spans="1:5">
      <c r="A1463">
        <v>2016</v>
      </c>
      <c r="B1463" t="s">
        <v>101</v>
      </c>
      <c r="C1463" t="s">
        <v>56</v>
      </c>
      <c r="D1463" t="s">
        <v>71</v>
      </c>
      <c r="E1463" s="63" t="s">
        <v>1184</v>
      </c>
    </row>
    <row r="1464" spans="1:5">
      <c r="A1464">
        <v>2016</v>
      </c>
      <c r="B1464" t="s">
        <v>102</v>
      </c>
      <c r="C1464" t="s">
        <v>56</v>
      </c>
      <c r="D1464" t="s">
        <v>71</v>
      </c>
      <c r="E1464" s="63" t="s">
        <v>630</v>
      </c>
    </row>
    <row r="1465" spans="1:5">
      <c r="A1465">
        <v>2016</v>
      </c>
      <c r="B1465" t="s">
        <v>104</v>
      </c>
      <c r="C1465" t="s">
        <v>56</v>
      </c>
      <c r="D1465" t="s">
        <v>71</v>
      </c>
      <c r="E1465" s="63" t="s">
        <v>1374</v>
      </c>
    </row>
    <row r="1466" spans="1:5">
      <c r="A1466">
        <v>2016</v>
      </c>
      <c r="B1466" t="s">
        <v>105</v>
      </c>
      <c r="C1466" t="s">
        <v>56</v>
      </c>
      <c r="D1466" t="s">
        <v>71</v>
      </c>
      <c r="E1466" s="63" t="s">
        <v>710</v>
      </c>
    </row>
    <row r="1467" spans="1:5">
      <c r="A1467">
        <v>2016</v>
      </c>
      <c r="B1467" t="s">
        <v>185</v>
      </c>
      <c r="C1467" t="s">
        <v>56</v>
      </c>
      <c r="D1467" t="s">
        <v>71</v>
      </c>
      <c r="E1467" s="63" t="s">
        <v>1057</v>
      </c>
    </row>
    <row r="1468" spans="1:5">
      <c r="A1468">
        <v>2016</v>
      </c>
      <c r="B1468" t="s">
        <v>58</v>
      </c>
      <c r="C1468" t="s">
        <v>56</v>
      </c>
      <c r="D1468" t="s">
        <v>71</v>
      </c>
      <c r="E1468" s="63" t="s">
        <v>1375</v>
      </c>
    </row>
    <row r="1469" spans="1:5">
      <c r="A1469">
        <v>2016</v>
      </c>
      <c r="B1469" t="s">
        <v>186</v>
      </c>
      <c r="C1469" t="s">
        <v>56</v>
      </c>
      <c r="D1469" t="s">
        <v>71</v>
      </c>
      <c r="E1469" s="63" t="s">
        <v>1376</v>
      </c>
    </row>
    <row r="1470" spans="1:5">
      <c r="A1470">
        <v>2016</v>
      </c>
      <c r="B1470" t="s">
        <v>187</v>
      </c>
      <c r="C1470" t="s">
        <v>56</v>
      </c>
      <c r="D1470" t="s">
        <v>71</v>
      </c>
      <c r="E1470" s="63" t="s">
        <v>1377</v>
      </c>
    </row>
    <row r="1471" spans="1:5">
      <c r="A1471">
        <v>2016</v>
      </c>
      <c r="B1471" t="s">
        <v>188</v>
      </c>
      <c r="C1471" t="s">
        <v>56</v>
      </c>
      <c r="D1471" t="s">
        <v>71</v>
      </c>
      <c r="E1471" s="63" t="s">
        <v>1378</v>
      </c>
    </row>
    <row r="1472" spans="1:5">
      <c r="A1472">
        <v>2016</v>
      </c>
      <c r="B1472" t="s">
        <v>112</v>
      </c>
      <c r="C1472" t="s">
        <v>56</v>
      </c>
      <c r="D1472" t="s">
        <v>71</v>
      </c>
      <c r="E1472" s="63" t="s">
        <v>653</v>
      </c>
    </row>
    <row r="1473" spans="1:5">
      <c r="A1473">
        <v>2016</v>
      </c>
      <c r="B1473" t="s">
        <v>113</v>
      </c>
      <c r="C1473" t="s">
        <v>56</v>
      </c>
      <c r="D1473" t="s">
        <v>71</v>
      </c>
      <c r="E1473" s="63" t="s">
        <v>687</v>
      </c>
    </row>
    <row r="1474" spans="1:5">
      <c r="A1474">
        <v>2016</v>
      </c>
      <c r="B1474" t="s">
        <v>114</v>
      </c>
      <c r="C1474" t="s">
        <v>56</v>
      </c>
      <c r="D1474" t="s">
        <v>71</v>
      </c>
      <c r="E1474" s="63" t="s">
        <v>1379</v>
      </c>
    </row>
    <row r="1475" spans="1:5">
      <c r="A1475">
        <v>2016</v>
      </c>
      <c r="B1475" t="s">
        <v>118</v>
      </c>
      <c r="C1475" t="s">
        <v>56</v>
      </c>
      <c r="D1475" t="s">
        <v>71</v>
      </c>
      <c r="E1475" s="63" t="s">
        <v>1380</v>
      </c>
    </row>
    <row r="1476" spans="1:5">
      <c r="A1476">
        <v>2016</v>
      </c>
      <c r="B1476" t="s">
        <v>119</v>
      </c>
      <c r="C1476" t="s">
        <v>56</v>
      </c>
      <c r="D1476" t="s">
        <v>71</v>
      </c>
      <c r="E1476" s="63" t="s">
        <v>651</v>
      </c>
    </row>
    <row r="1477" spans="1:5">
      <c r="A1477">
        <v>2016</v>
      </c>
      <c r="B1477" t="s">
        <v>120</v>
      </c>
      <c r="C1477" t="s">
        <v>56</v>
      </c>
      <c r="D1477" t="s">
        <v>71</v>
      </c>
      <c r="E1477" s="63" t="s">
        <v>1092</v>
      </c>
    </row>
    <row r="1478" spans="1:5">
      <c r="A1478">
        <v>2016</v>
      </c>
      <c r="B1478" t="s">
        <v>189</v>
      </c>
      <c r="C1478" t="s">
        <v>56</v>
      </c>
      <c r="D1478" t="s">
        <v>71</v>
      </c>
      <c r="E1478" s="63" t="s">
        <v>1381</v>
      </c>
    </row>
    <row r="1479" spans="1:5">
      <c r="A1479">
        <v>2016</v>
      </c>
      <c r="B1479" t="s">
        <v>121</v>
      </c>
      <c r="C1479" t="s">
        <v>56</v>
      </c>
      <c r="D1479" t="s">
        <v>71</v>
      </c>
      <c r="E1479" s="63" t="s">
        <v>691</v>
      </c>
    </row>
    <row r="1480" spans="1:5">
      <c r="A1480">
        <v>2016</v>
      </c>
      <c r="B1480" t="s">
        <v>122</v>
      </c>
      <c r="C1480" t="s">
        <v>56</v>
      </c>
      <c r="D1480" t="s">
        <v>71</v>
      </c>
      <c r="E1480" s="63" t="s">
        <v>759</v>
      </c>
    </row>
    <row r="1481" spans="1:5">
      <c r="A1481">
        <v>2016</v>
      </c>
      <c r="B1481" t="s">
        <v>123</v>
      </c>
      <c r="C1481" t="s">
        <v>56</v>
      </c>
      <c r="D1481" t="s">
        <v>71</v>
      </c>
      <c r="E1481" s="63" t="s">
        <v>1382</v>
      </c>
    </row>
    <row r="1482" spans="1:5">
      <c r="A1482">
        <v>2016</v>
      </c>
      <c r="B1482" t="s">
        <v>124</v>
      </c>
      <c r="C1482" t="s">
        <v>56</v>
      </c>
      <c r="D1482" t="s">
        <v>71</v>
      </c>
      <c r="E1482" s="63" t="s">
        <v>322</v>
      </c>
    </row>
    <row r="1483" spans="1:5">
      <c r="A1483">
        <v>2016</v>
      </c>
      <c r="B1483" t="s">
        <v>125</v>
      </c>
      <c r="C1483" t="s">
        <v>56</v>
      </c>
      <c r="D1483" t="s">
        <v>71</v>
      </c>
      <c r="E1483" s="63" t="s">
        <v>1383</v>
      </c>
    </row>
    <row r="1484" spans="1:5">
      <c r="A1484">
        <v>2016</v>
      </c>
      <c r="B1484" t="s">
        <v>126</v>
      </c>
      <c r="C1484" t="s">
        <v>56</v>
      </c>
      <c r="D1484" t="s">
        <v>71</v>
      </c>
      <c r="E1484" s="63" t="s">
        <v>695</v>
      </c>
    </row>
    <row r="1485" spans="1:5">
      <c r="A1485">
        <v>2016</v>
      </c>
      <c r="B1485" t="s">
        <v>127</v>
      </c>
      <c r="C1485" t="s">
        <v>56</v>
      </c>
      <c r="D1485" t="s">
        <v>71</v>
      </c>
      <c r="E1485" s="63" t="s">
        <v>1040</v>
      </c>
    </row>
    <row r="1486" spans="1:5">
      <c r="A1486">
        <v>2016</v>
      </c>
      <c r="B1486" t="s">
        <v>128</v>
      </c>
      <c r="C1486" t="s">
        <v>56</v>
      </c>
      <c r="D1486" t="s">
        <v>71</v>
      </c>
      <c r="E1486" s="63" t="s">
        <v>1040</v>
      </c>
    </row>
    <row r="1487" spans="1:5">
      <c r="A1487">
        <v>2016</v>
      </c>
      <c r="B1487" t="s">
        <v>129</v>
      </c>
      <c r="C1487" t="s">
        <v>56</v>
      </c>
      <c r="D1487" t="s">
        <v>71</v>
      </c>
      <c r="E1487" s="63" t="s">
        <v>1384</v>
      </c>
    </row>
    <row r="1488" spans="1:5">
      <c r="A1488">
        <v>2016</v>
      </c>
      <c r="B1488" t="s">
        <v>130</v>
      </c>
      <c r="C1488" t="s">
        <v>56</v>
      </c>
      <c r="D1488" t="s">
        <v>71</v>
      </c>
      <c r="E1488" s="63" t="s">
        <v>1046</v>
      </c>
    </row>
    <row r="1489" spans="1:5">
      <c r="A1489">
        <v>2016</v>
      </c>
      <c r="B1489" t="s">
        <v>131</v>
      </c>
      <c r="C1489" t="s">
        <v>56</v>
      </c>
      <c r="D1489" t="s">
        <v>71</v>
      </c>
      <c r="E1489" s="63" t="s">
        <v>623</v>
      </c>
    </row>
    <row r="1490" spans="1:5">
      <c r="A1490">
        <v>2016</v>
      </c>
      <c r="B1490" t="s">
        <v>190</v>
      </c>
      <c r="C1490" t="s">
        <v>56</v>
      </c>
      <c r="D1490" t="s">
        <v>71</v>
      </c>
      <c r="E1490" s="63" t="s">
        <v>1385</v>
      </c>
    </row>
    <row r="1491" spans="1:5">
      <c r="A1491">
        <v>2016</v>
      </c>
      <c r="B1491" t="s">
        <v>191</v>
      </c>
      <c r="C1491" t="s">
        <v>56</v>
      </c>
      <c r="D1491" t="s">
        <v>71</v>
      </c>
      <c r="E1491" s="63" t="s">
        <v>1386</v>
      </c>
    </row>
    <row r="1492" spans="1:5">
      <c r="A1492">
        <v>2016</v>
      </c>
      <c r="B1492" t="s">
        <v>192</v>
      </c>
      <c r="C1492" t="s">
        <v>56</v>
      </c>
      <c r="D1492" t="s">
        <v>71</v>
      </c>
      <c r="E1492" s="63" t="s">
        <v>1387</v>
      </c>
    </row>
    <row r="1493" spans="1:5">
      <c r="A1493">
        <v>2016</v>
      </c>
      <c r="B1493" t="s">
        <v>193</v>
      </c>
      <c r="C1493" t="s">
        <v>56</v>
      </c>
      <c r="D1493" t="s">
        <v>71</v>
      </c>
      <c r="E1493" s="63" t="s">
        <v>763</v>
      </c>
    </row>
    <row r="1494" spans="1:5">
      <c r="A1494">
        <v>2016</v>
      </c>
      <c r="B1494" t="s">
        <v>194</v>
      </c>
      <c r="C1494" t="s">
        <v>56</v>
      </c>
      <c r="D1494" t="s">
        <v>71</v>
      </c>
      <c r="E1494" s="63" t="s">
        <v>1388</v>
      </c>
    </row>
    <row r="1495" spans="1:5">
      <c r="A1495">
        <v>2016</v>
      </c>
      <c r="B1495" t="s">
        <v>195</v>
      </c>
      <c r="C1495" t="s">
        <v>56</v>
      </c>
      <c r="D1495" t="s">
        <v>71</v>
      </c>
      <c r="E1495" s="63" t="s">
        <v>445</v>
      </c>
    </row>
    <row r="1496" spans="1:5">
      <c r="A1496">
        <v>2016</v>
      </c>
      <c r="B1496" t="s">
        <v>137</v>
      </c>
      <c r="C1496" t="s">
        <v>56</v>
      </c>
      <c r="D1496" t="s">
        <v>71</v>
      </c>
      <c r="E1496" s="63" t="s">
        <v>1188</v>
      </c>
    </row>
    <row r="1497" spans="1:5">
      <c r="A1497">
        <v>2016</v>
      </c>
      <c r="B1497" t="s">
        <v>138</v>
      </c>
      <c r="C1497" t="s">
        <v>56</v>
      </c>
      <c r="D1497" t="s">
        <v>71</v>
      </c>
      <c r="E1497" s="63" t="s">
        <v>720</v>
      </c>
    </row>
    <row r="1498" spans="1:5">
      <c r="A1498">
        <v>2016</v>
      </c>
      <c r="B1498" t="s">
        <v>139</v>
      </c>
      <c r="C1498" t="s">
        <v>56</v>
      </c>
      <c r="D1498" t="s">
        <v>71</v>
      </c>
      <c r="E1498" s="63" t="s">
        <v>696</v>
      </c>
    </row>
    <row r="1499" spans="1:5">
      <c r="A1499">
        <v>2016</v>
      </c>
      <c r="B1499" t="s">
        <v>140</v>
      </c>
      <c r="C1499" t="s">
        <v>56</v>
      </c>
      <c r="D1499" t="s">
        <v>71</v>
      </c>
      <c r="E1499" s="63" t="s">
        <v>1389</v>
      </c>
    </row>
    <row r="1500" spans="1:5">
      <c r="A1500">
        <v>2016</v>
      </c>
      <c r="B1500" t="s">
        <v>141</v>
      </c>
      <c r="C1500" t="s">
        <v>56</v>
      </c>
      <c r="D1500" t="s">
        <v>71</v>
      </c>
      <c r="E1500" s="63" t="s">
        <v>1048</v>
      </c>
    </row>
    <row r="1501" spans="1:5">
      <c r="A1501">
        <v>2016</v>
      </c>
      <c r="B1501" t="s">
        <v>142</v>
      </c>
      <c r="C1501" t="s">
        <v>56</v>
      </c>
      <c r="D1501" t="s">
        <v>71</v>
      </c>
      <c r="E1501" s="63" t="s">
        <v>1176</v>
      </c>
    </row>
    <row r="1502" spans="1:5">
      <c r="A1502">
        <v>2016</v>
      </c>
      <c r="B1502" t="s">
        <v>143</v>
      </c>
      <c r="C1502" t="s">
        <v>56</v>
      </c>
      <c r="D1502" t="s">
        <v>71</v>
      </c>
      <c r="E1502" s="63" t="s">
        <v>691</v>
      </c>
    </row>
    <row r="1503" spans="1:5">
      <c r="A1503">
        <v>2016</v>
      </c>
      <c r="B1503" t="s">
        <v>144</v>
      </c>
      <c r="C1503" t="s">
        <v>56</v>
      </c>
      <c r="D1503" t="s">
        <v>71</v>
      </c>
      <c r="E1503" s="63" t="s">
        <v>536</v>
      </c>
    </row>
    <row r="1504" spans="1:5">
      <c r="A1504">
        <v>2016</v>
      </c>
      <c r="B1504" t="s">
        <v>145</v>
      </c>
      <c r="C1504" t="s">
        <v>56</v>
      </c>
      <c r="D1504" t="s">
        <v>71</v>
      </c>
      <c r="E1504" s="63" t="s">
        <v>1390</v>
      </c>
    </row>
    <row r="1505" spans="1:5">
      <c r="A1505">
        <v>2016</v>
      </c>
      <c r="B1505" t="s">
        <v>146</v>
      </c>
      <c r="C1505" t="s">
        <v>56</v>
      </c>
      <c r="D1505" t="s">
        <v>71</v>
      </c>
      <c r="E1505" s="63" t="s">
        <v>1391</v>
      </c>
    </row>
    <row r="1506" spans="1:5">
      <c r="A1506">
        <v>2016</v>
      </c>
      <c r="B1506" t="s">
        <v>147</v>
      </c>
      <c r="C1506" t="s">
        <v>56</v>
      </c>
      <c r="D1506" t="s">
        <v>71</v>
      </c>
      <c r="E1506" s="63" t="s">
        <v>343</v>
      </c>
    </row>
    <row r="1507" spans="1:5">
      <c r="A1507">
        <v>2016</v>
      </c>
      <c r="B1507" t="s">
        <v>148</v>
      </c>
      <c r="C1507" t="s">
        <v>56</v>
      </c>
      <c r="D1507" t="s">
        <v>71</v>
      </c>
      <c r="E1507" s="63" t="s">
        <v>1262</v>
      </c>
    </row>
    <row r="1508" spans="1:5">
      <c r="A1508">
        <v>2016</v>
      </c>
      <c r="B1508" t="s">
        <v>196</v>
      </c>
      <c r="C1508" t="s">
        <v>56</v>
      </c>
      <c r="D1508" t="s">
        <v>71</v>
      </c>
      <c r="E1508" s="63" t="s">
        <v>1392</v>
      </c>
    </row>
    <row r="1509" spans="1:5">
      <c r="A1509">
        <v>2016</v>
      </c>
      <c r="B1509" t="s">
        <v>55</v>
      </c>
      <c r="C1509" t="s">
        <v>56</v>
      </c>
      <c r="D1509" t="s">
        <v>71</v>
      </c>
      <c r="E1509" s="63" t="s">
        <v>1393</v>
      </c>
    </row>
    <row r="1510" spans="1:5">
      <c r="A1510">
        <v>2017</v>
      </c>
      <c r="B1510" t="s">
        <v>182</v>
      </c>
      <c r="C1510" t="s">
        <v>56</v>
      </c>
      <c r="D1510" t="s">
        <v>71</v>
      </c>
      <c r="E1510" s="63" t="s">
        <v>1394</v>
      </c>
    </row>
    <row r="1511" spans="1:5">
      <c r="A1511">
        <v>2017</v>
      </c>
      <c r="B1511" t="s">
        <v>183</v>
      </c>
      <c r="C1511" t="s">
        <v>56</v>
      </c>
      <c r="D1511" t="s">
        <v>71</v>
      </c>
      <c r="E1511" s="63" t="s">
        <v>1395</v>
      </c>
    </row>
    <row r="1512" spans="1:5">
      <c r="A1512">
        <v>2017</v>
      </c>
      <c r="B1512" t="s">
        <v>184</v>
      </c>
      <c r="C1512" t="s">
        <v>56</v>
      </c>
      <c r="D1512" t="s">
        <v>71</v>
      </c>
      <c r="E1512" s="63" t="s">
        <v>597</v>
      </c>
    </row>
    <row r="1513" spans="1:5">
      <c r="A1513">
        <v>2017</v>
      </c>
      <c r="B1513" t="s">
        <v>94</v>
      </c>
      <c r="C1513" t="s">
        <v>56</v>
      </c>
      <c r="D1513" t="s">
        <v>71</v>
      </c>
      <c r="E1513" s="63" t="s">
        <v>375</v>
      </c>
    </row>
    <row r="1514" spans="1:5">
      <c r="A1514">
        <v>2017</v>
      </c>
      <c r="B1514" t="s">
        <v>100</v>
      </c>
      <c r="C1514" t="s">
        <v>56</v>
      </c>
      <c r="D1514" t="s">
        <v>71</v>
      </c>
      <c r="E1514" s="63" t="s">
        <v>657</v>
      </c>
    </row>
    <row r="1515" spans="1:5">
      <c r="A1515">
        <v>2017</v>
      </c>
      <c r="B1515" t="s">
        <v>101</v>
      </c>
      <c r="C1515" t="s">
        <v>56</v>
      </c>
      <c r="D1515" t="s">
        <v>71</v>
      </c>
      <c r="E1515" s="63" t="s">
        <v>699</v>
      </c>
    </row>
    <row r="1516" spans="1:5">
      <c r="A1516">
        <v>2017</v>
      </c>
      <c r="B1516" t="s">
        <v>102</v>
      </c>
      <c r="C1516" t="s">
        <v>56</v>
      </c>
      <c r="D1516" t="s">
        <v>71</v>
      </c>
      <c r="E1516" s="63" t="s">
        <v>1048</v>
      </c>
    </row>
    <row r="1517" spans="1:5">
      <c r="A1517">
        <v>2017</v>
      </c>
      <c r="B1517" t="s">
        <v>104</v>
      </c>
      <c r="C1517" t="s">
        <v>56</v>
      </c>
      <c r="D1517" t="s">
        <v>71</v>
      </c>
      <c r="E1517" s="63" t="s">
        <v>1092</v>
      </c>
    </row>
    <row r="1518" spans="1:5">
      <c r="A1518">
        <v>2017</v>
      </c>
      <c r="B1518" t="s">
        <v>105</v>
      </c>
      <c r="C1518" t="s">
        <v>56</v>
      </c>
      <c r="D1518" t="s">
        <v>71</v>
      </c>
      <c r="E1518" s="63" t="s">
        <v>1188</v>
      </c>
    </row>
    <row r="1519" spans="1:5">
      <c r="A1519">
        <v>2017</v>
      </c>
      <c r="B1519" t="s">
        <v>185</v>
      </c>
      <c r="C1519" t="s">
        <v>56</v>
      </c>
      <c r="D1519" t="s">
        <v>71</v>
      </c>
      <c r="E1519" s="63" t="s">
        <v>1396</v>
      </c>
    </row>
    <row r="1520" spans="1:5">
      <c r="A1520">
        <v>2017</v>
      </c>
      <c r="B1520" t="s">
        <v>58</v>
      </c>
      <c r="C1520" t="s">
        <v>56</v>
      </c>
      <c r="D1520" t="s">
        <v>71</v>
      </c>
      <c r="E1520" s="63" t="s">
        <v>1397</v>
      </c>
    </row>
    <row r="1521" spans="1:5">
      <c r="A1521">
        <v>2017</v>
      </c>
      <c r="B1521" t="s">
        <v>186</v>
      </c>
      <c r="C1521" t="s">
        <v>56</v>
      </c>
      <c r="D1521" t="s">
        <v>71</v>
      </c>
      <c r="E1521" s="63" t="s">
        <v>1398</v>
      </c>
    </row>
    <row r="1522" spans="1:5">
      <c r="A1522">
        <v>2017</v>
      </c>
      <c r="B1522" t="s">
        <v>187</v>
      </c>
      <c r="C1522" t="s">
        <v>56</v>
      </c>
      <c r="D1522" t="s">
        <v>71</v>
      </c>
      <c r="E1522" s="63" t="s">
        <v>1399</v>
      </c>
    </row>
    <row r="1523" spans="1:5">
      <c r="A1523">
        <v>2017</v>
      </c>
      <c r="B1523" t="s">
        <v>188</v>
      </c>
      <c r="C1523" t="s">
        <v>56</v>
      </c>
      <c r="D1523" t="s">
        <v>71</v>
      </c>
      <c r="E1523" s="63" t="s">
        <v>1400</v>
      </c>
    </row>
    <row r="1524" spans="1:5">
      <c r="A1524">
        <v>2017</v>
      </c>
      <c r="B1524" t="s">
        <v>112</v>
      </c>
      <c r="C1524" t="s">
        <v>56</v>
      </c>
      <c r="D1524" t="s">
        <v>71</v>
      </c>
      <c r="E1524" s="63" t="s">
        <v>1401</v>
      </c>
    </row>
    <row r="1525" spans="1:5">
      <c r="A1525">
        <v>2017</v>
      </c>
      <c r="B1525" t="s">
        <v>113</v>
      </c>
      <c r="C1525" t="s">
        <v>56</v>
      </c>
      <c r="D1525" t="s">
        <v>71</v>
      </c>
      <c r="E1525" s="63" t="s">
        <v>1066</v>
      </c>
    </row>
    <row r="1526" spans="1:5">
      <c r="A1526">
        <v>2017</v>
      </c>
      <c r="B1526" t="s">
        <v>114</v>
      </c>
      <c r="C1526" t="s">
        <v>56</v>
      </c>
      <c r="D1526" t="s">
        <v>71</v>
      </c>
      <c r="E1526" s="63" t="s">
        <v>1402</v>
      </c>
    </row>
    <row r="1527" spans="1:5">
      <c r="A1527">
        <v>2017</v>
      </c>
      <c r="B1527" t="s">
        <v>118</v>
      </c>
      <c r="C1527" t="s">
        <v>56</v>
      </c>
      <c r="D1527" t="s">
        <v>71</v>
      </c>
      <c r="E1527" s="63" t="s">
        <v>764</v>
      </c>
    </row>
    <row r="1528" spans="1:5">
      <c r="A1528">
        <v>2017</v>
      </c>
      <c r="B1528" t="s">
        <v>119</v>
      </c>
      <c r="C1528" t="s">
        <v>56</v>
      </c>
      <c r="D1528" t="s">
        <v>71</v>
      </c>
      <c r="E1528" s="63" t="s">
        <v>588</v>
      </c>
    </row>
    <row r="1529" spans="1:5">
      <c r="A1529">
        <v>2017</v>
      </c>
      <c r="B1529" t="s">
        <v>120</v>
      </c>
      <c r="C1529" t="s">
        <v>56</v>
      </c>
      <c r="D1529" t="s">
        <v>71</v>
      </c>
      <c r="E1529" s="63" t="s">
        <v>612</v>
      </c>
    </row>
    <row r="1530" spans="1:5">
      <c r="A1530">
        <v>2017</v>
      </c>
      <c r="B1530" t="s">
        <v>189</v>
      </c>
      <c r="C1530" t="s">
        <v>56</v>
      </c>
      <c r="D1530" t="s">
        <v>71</v>
      </c>
      <c r="E1530" s="63" t="s">
        <v>1403</v>
      </c>
    </row>
    <row r="1531" spans="1:5">
      <c r="A1531">
        <v>2017</v>
      </c>
      <c r="B1531" t="s">
        <v>121</v>
      </c>
      <c r="C1531" t="s">
        <v>56</v>
      </c>
      <c r="D1531" t="s">
        <v>71</v>
      </c>
      <c r="E1531" s="63" t="s">
        <v>694</v>
      </c>
    </row>
    <row r="1532" spans="1:5">
      <c r="A1532">
        <v>2017</v>
      </c>
      <c r="B1532" t="s">
        <v>122</v>
      </c>
      <c r="C1532" t="s">
        <v>56</v>
      </c>
      <c r="D1532" t="s">
        <v>71</v>
      </c>
      <c r="E1532" s="63" t="s">
        <v>1404</v>
      </c>
    </row>
    <row r="1533" spans="1:5">
      <c r="A1533">
        <v>2017</v>
      </c>
      <c r="B1533" t="s">
        <v>123</v>
      </c>
      <c r="C1533" t="s">
        <v>56</v>
      </c>
      <c r="D1533" t="s">
        <v>71</v>
      </c>
      <c r="E1533" s="63" t="s">
        <v>780</v>
      </c>
    </row>
    <row r="1534" spans="1:5">
      <c r="A1534">
        <v>2017</v>
      </c>
      <c r="B1534" t="s">
        <v>124</v>
      </c>
      <c r="C1534" t="s">
        <v>56</v>
      </c>
      <c r="D1534" t="s">
        <v>71</v>
      </c>
      <c r="E1534" s="63" t="s">
        <v>899</v>
      </c>
    </row>
    <row r="1535" spans="1:5">
      <c r="A1535">
        <v>2017</v>
      </c>
      <c r="B1535" t="s">
        <v>125</v>
      </c>
      <c r="C1535" t="s">
        <v>56</v>
      </c>
      <c r="D1535" t="s">
        <v>71</v>
      </c>
      <c r="E1535" s="63" t="s">
        <v>606</v>
      </c>
    </row>
    <row r="1536" spans="1:5">
      <c r="A1536">
        <v>2017</v>
      </c>
      <c r="B1536" t="s">
        <v>126</v>
      </c>
      <c r="C1536" t="s">
        <v>56</v>
      </c>
      <c r="D1536" t="s">
        <v>71</v>
      </c>
      <c r="E1536" s="63" t="s">
        <v>647</v>
      </c>
    </row>
    <row r="1537" spans="1:5">
      <c r="A1537">
        <v>2017</v>
      </c>
      <c r="B1537" t="s">
        <v>127</v>
      </c>
      <c r="C1537" t="s">
        <v>56</v>
      </c>
      <c r="D1537" t="s">
        <v>71</v>
      </c>
      <c r="E1537" s="63" t="s">
        <v>1405</v>
      </c>
    </row>
    <row r="1538" spans="1:5">
      <c r="A1538">
        <v>2017</v>
      </c>
      <c r="B1538" t="s">
        <v>128</v>
      </c>
      <c r="C1538" t="s">
        <v>56</v>
      </c>
      <c r="D1538" t="s">
        <v>71</v>
      </c>
      <c r="E1538" s="63" t="s">
        <v>1188</v>
      </c>
    </row>
    <row r="1539" spans="1:5">
      <c r="A1539">
        <v>2017</v>
      </c>
      <c r="B1539" t="s">
        <v>129</v>
      </c>
      <c r="C1539" t="s">
        <v>56</v>
      </c>
      <c r="D1539" t="s">
        <v>71</v>
      </c>
      <c r="E1539" s="63" t="s">
        <v>1153</v>
      </c>
    </row>
    <row r="1540" spans="1:5">
      <c r="A1540">
        <v>2017</v>
      </c>
      <c r="B1540" t="s">
        <v>130</v>
      </c>
      <c r="C1540" t="s">
        <v>56</v>
      </c>
      <c r="D1540" t="s">
        <v>71</v>
      </c>
      <c r="E1540" s="63" t="s">
        <v>605</v>
      </c>
    </row>
    <row r="1541" spans="1:5">
      <c r="A1541">
        <v>2017</v>
      </c>
      <c r="B1541" t="s">
        <v>131</v>
      </c>
      <c r="C1541" t="s">
        <v>56</v>
      </c>
      <c r="D1541" t="s">
        <v>71</v>
      </c>
      <c r="E1541" s="63" t="s">
        <v>620</v>
      </c>
    </row>
    <row r="1542" spans="1:5">
      <c r="A1542">
        <v>2017</v>
      </c>
      <c r="B1542" t="s">
        <v>190</v>
      </c>
      <c r="C1542" t="s">
        <v>56</v>
      </c>
      <c r="D1542" t="s">
        <v>71</v>
      </c>
      <c r="E1542" s="63" t="s">
        <v>1406</v>
      </c>
    </row>
    <row r="1543" spans="1:5">
      <c r="A1543">
        <v>2017</v>
      </c>
      <c r="B1543" t="s">
        <v>191</v>
      </c>
      <c r="C1543" t="s">
        <v>56</v>
      </c>
      <c r="D1543" t="s">
        <v>71</v>
      </c>
      <c r="E1543" s="63" t="s">
        <v>640</v>
      </c>
    </row>
    <row r="1544" spans="1:5">
      <c r="A1544">
        <v>2017</v>
      </c>
      <c r="B1544" t="s">
        <v>192</v>
      </c>
      <c r="C1544" t="s">
        <v>56</v>
      </c>
      <c r="D1544" t="s">
        <v>71</v>
      </c>
      <c r="E1544" s="63" t="s">
        <v>1179</v>
      </c>
    </row>
    <row r="1545" spans="1:5">
      <c r="A1545">
        <v>2017</v>
      </c>
      <c r="B1545" t="s">
        <v>193</v>
      </c>
      <c r="C1545" t="s">
        <v>56</v>
      </c>
      <c r="D1545" t="s">
        <v>71</v>
      </c>
      <c r="E1545" s="63" t="s">
        <v>708</v>
      </c>
    </row>
    <row r="1546" spans="1:5">
      <c r="A1546">
        <v>2017</v>
      </c>
      <c r="B1546" t="s">
        <v>194</v>
      </c>
      <c r="C1546" t="s">
        <v>56</v>
      </c>
      <c r="D1546" t="s">
        <v>71</v>
      </c>
      <c r="E1546" s="63" t="s">
        <v>1090</v>
      </c>
    </row>
    <row r="1547" spans="1:5">
      <c r="A1547">
        <v>2017</v>
      </c>
      <c r="B1547" t="s">
        <v>195</v>
      </c>
      <c r="C1547" t="s">
        <v>56</v>
      </c>
      <c r="D1547" t="s">
        <v>71</v>
      </c>
      <c r="E1547" s="63" t="s">
        <v>580</v>
      </c>
    </row>
    <row r="1548" spans="1:5">
      <c r="A1548">
        <v>2017</v>
      </c>
      <c r="B1548" t="s">
        <v>137</v>
      </c>
      <c r="C1548" t="s">
        <v>56</v>
      </c>
      <c r="D1548" t="s">
        <v>71</v>
      </c>
      <c r="E1548" s="63" t="s">
        <v>623</v>
      </c>
    </row>
    <row r="1549" spans="1:5">
      <c r="A1549">
        <v>2017</v>
      </c>
      <c r="B1549" t="s">
        <v>138</v>
      </c>
      <c r="C1549" t="s">
        <v>56</v>
      </c>
      <c r="D1549" t="s">
        <v>71</v>
      </c>
      <c r="E1549" s="63" t="s">
        <v>759</v>
      </c>
    </row>
    <row r="1550" spans="1:5">
      <c r="A1550">
        <v>2017</v>
      </c>
      <c r="B1550" t="s">
        <v>139</v>
      </c>
      <c r="C1550" t="s">
        <v>56</v>
      </c>
      <c r="D1550" t="s">
        <v>71</v>
      </c>
      <c r="E1550" s="63" t="s">
        <v>642</v>
      </c>
    </row>
    <row r="1551" spans="1:5">
      <c r="A1551">
        <v>2017</v>
      </c>
      <c r="B1551" t="s">
        <v>140</v>
      </c>
      <c r="C1551" t="s">
        <v>56</v>
      </c>
      <c r="D1551" t="s">
        <v>71</v>
      </c>
      <c r="E1551" s="63" t="s">
        <v>1407</v>
      </c>
    </row>
    <row r="1552" spans="1:5">
      <c r="A1552">
        <v>2017</v>
      </c>
      <c r="B1552" t="s">
        <v>141</v>
      </c>
      <c r="C1552" t="s">
        <v>56</v>
      </c>
      <c r="D1552" t="s">
        <v>71</v>
      </c>
      <c r="E1552" s="63" t="s">
        <v>440</v>
      </c>
    </row>
    <row r="1553" spans="1:5">
      <c r="A1553">
        <v>2017</v>
      </c>
      <c r="B1553" t="s">
        <v>142</v>
      </c>
      <c r="C1553" t="s">
        <v>56</v>
      </c>
      <c r="D1553" t="s">
        <v>71</v>
      </c>
      <c r="E1553" s="63" t="s">
        <v>1408</v>
      </c>
    </row>
    <row r="1554" spans="1:5">
      <c r="A1554">
        <v>2017</v>
      </c>
      <c r="B1554" t="s">
        <v>143</v>
      </c>
      <c r="C1554" t="s">
        <v>56</v>
      </c>
      <c r="D1554" t="s">
        <v>71</v>
      </c>
      <c r="E1554" s="63" t="s">
        <v>646</v>
      </c>
    </row>
    <row r="1555" spans="1:5">
      <c r="A1555">
        <v>2017</v>
      </c>
      <c r="B1555" t="s">
        <v>144</v>
      </c>
      <c r="C1555" t="s">
        <v>56</v>
      </c>
      <c r="D1555" t="s">
        <v>71</v>
      </c>
      <c r="E1555" s="63" t="s">
        <v>1409</v>
      </c>
    </row>
    <row r="1556" spans="1:5">
      <c r="A1556">
        <v>2017</v>
      </c>
      <c r="B1556" t="s">
        <v>145</v>
      </c>
      <c r="C1556" t="s">
        <v>56</v>
      </c>
      <c r="D1556" t="s">
        <v>71</v>
      </c>
      <c r="E1556" s="63" t="s">
        <v>1410</v>
      </c>
    </row>
    <row r="1557" spans="1:5">
      <c r="A1557">
        <v>2017</v>
      </c>
      <c r="B1557" t="s">
        <v>146</v>
      </c>
      <c r="C1557" t="s">
        <v>56</v>
      </c>
      <c r="D1557" t="s">
        <v>71</v>
      </c>
      <c r="E1557" s="63" t="s">
        <v>1411</v>
      </c>
    </row>
    <row r="1558" spans="1:5">
      <c r="A1558">
        <v>2017</v>
      </c>
      <c r="B1558" t="s">
        <v>147</v>
      </c>
      <c r="C1558" t="s">
        <v>56</v>
      </c>
      <c r="D1558" t="s">
        <v>71</v>
      </c>
      <c r="E1558" s="63" t="s">
        <v>1412</v>
      </c>
    </row>
    <row r="1559" spans="1:5">
      <c r="A1559">
        <v>2017</v>
      </c>
      <c r="B1559" t="s">
        <v>148</v>
      </c>
      <c r="C1559" t="s">
        <v>56</v>
      </c>
      <c r="D1559" t="s">
        <v>71</v>
      </c>
      <c r="E1559" s="63" t="s">
        <v>820</v>
      </c>
    </row>
    <row r="1560" spans="1:5">
      <c r="A1560">
        <v>2017</v>
      </c>
      <c r="B1560" t="s">
        <v>196</v>
      </c>
      <c r="C1560" t="s">
        <v>56</v>
      </c>
      <c r="D1560" t="s">
        <v>71</v>
      </c>
      <c r="E1560" s="63" t="s">
        <v>1413</v>
      </c>
    </row>
    <row r="1561" spans="1:5">
      <c r="A1561">
        <v>2017</v>
      </c>
      <c r="B1561" t="s">
        <v>55</v>
      </c>
      <c r="C1561" t="s">
        <v>56</v>
      </c>
      <c r="D1561" t="s">
        <v>71</v>
      </c>
      <c r="E1561" s="63" t="s">
        <v>1414</v>
      </c>
    </row>
    <row r="1562" spans="1:5">
      <c r="A1562">
        <v>2018</v>
      </c>
      <c r="B1562" t="s">
        <v>182</v>
      </c>
      <c r="C1562" t="s">
        <v>56</v>
      </c>
      <c r="D1562" t="s">
        <v>71</v>
      </c>
      <c r="E1562" s="63" t="s">
        <v>1187</v>
      </c>
    </row>
    <row r="1563" spans="1:5">
      <c r="A1563">
        <v>2018</v>
      </c>
      <c r="B1563" t="s">
        <v>183</v>
      </c>
      <c r="C1563" t="s">
        <v>56</v>
      </c>
      <c r="D1563" t="s">
        <v>71</v>
      </c>
      <c r="E1563" s="63" t="s">
        <v>1415</v>
      </c>
    </row>
    <row r="1564" spans="1:5">
      <c r="A1564">
        <v>2018</v>
      </c>
      <c r="B1564" t="s">
        <v>184</v>
      </c>
      <c r="C1564" t="s">
        <v>56</v>
      </c>
      <c r="D1564" t="s">
        <v>71</v>
      </c>
      <c r="E1564" s="63" t="s">
        <v>1416</v>
      </c>
    </row>
    <row r="1565" spans="1:5">
      <c r="A1565">
        <v>2018</v>
      </c>
      <c r="B1565" t="s">
        <v>94</v>
      </c>
      <c r="C1565" t="s">
        <v>56</v>
      </c>
      <c r="D1565" t="s">
        <v>71</v>
      </c>
      <c r="E1565" s="63" t="s">
        <v>731</v>
      </c>
    </row>
    <row r="1566" spans="1:5">
      <c r="A1566">
        <v>2018</v>
      </c>
      <c r="B1566" t="s">
        <v>100</v>
      </c>
      <c r="C1566" t="s">
        <v>56</v>
      </c>
      <c r="D1566" t="s">
        <v>71</v>
      </c>
      <c r="E1566" s="63" t="s">
        <v>1417</v>
      </c>
    </row>
    <row r="1567" spans="1:5">
      <c r="A1567">
        <v>2018</v>
      </c>
      <c r="B1567" t="s">
        <v>101</v>
      </c>
      <c r="C1567" t="s">
        <v>56</v>
      </c>
      <c r="D1567" t="s">
        <v>71</v>
      </c>
      <c r="E1567" s="63" t="s">
        <v>344</v>
      </c>
    </row>
    <row r="1568" spans="1:5">
      <c r="A1568">
        <v>2018</v>
      </c>
      <c r="B1568" t="s">
        <v>102</v>
      </c>
      <c r="C1568" t="s">
        <v>56</v>
      </c>
      <c r="D1568" t="s">
        <v>71</v>
      </c>
      <c r="E1568" s="63" t="s">
        <v>414</v>
      </c>
    </row>
    <row r="1569" spans="1:5">
      <c r="A1569">
        <v>2018</v>
      </c>
      <c r="B1569" t="s">
        <v>104</v>
      </c>
      <c r="C1569" t="s">
        <v>56</v>
      </c>
      <c r="D1569" t="s">
        <v>71</v>
      </c>
      <c r="E1569" s="63" t="s">
        <v>687</v>
      </c>
    </row>
    <row r="1570" spans="1:5">
      <c r="A1570">
        <v>2018</v>
      </c>
      <c r="B1570" t="s">
        <v>105</v>
      </c>
      <c r="C1570" t="s">
        <v>56</v>
      </c>
      <c r="D1570" t="s">
        <v>71</v>
      </c>
      <c r="E1570" s="63" t="s">
        <v>809</v>
      </c>
    </row>
    <row r="1571" spans="1:5">
      <c r="A1571">
        <v>2018</v>
      </c>
      <c r="B1571" t="s">
        <v>185</v>
      </c>
      <c r="C1571" t="s">
        <v>56</v>
      </c>
      <c r="D1571" t="s">
        <v>71</v>
      </c>
      <c r="E1571" s="63" t="s">
        <v>1123</v>
      </c>
    </row>
    <row r="1572" spans="1:5">
      <c r="A1572">
        <v>2018</v>
      </c>
      <c r="B1572" t="s">
        <v>58</v>
      </c>
      <c r="C1572" t="s">
        <v>56</v>
      </c>
      <c r="D1572" t="s">
        <v>71</v>
      </c>
      <c r="E1572" s="63" t="s">
        <v>1418</v>
      </c>
    </row>
    <row r="1573" spans="1:5">
      <c r="A1573">
        <v>2018</v>
      </c>
      <c r="B1573" t="s">
        <v>186</v>
      </c>
      <c r="C1573" t="s">
        <v>56</v>
      </c>
      <c r="D1573" t="s">
        <v>71</v>
      </c>
      <c r="E1573" s="63" t="s">
        <v>1419</v>
      </c>
    </row>
    <row r="1574" spans="1:5">
      <c r="A1574">
        <v>2018</v>
      </c>
      <c r="B1574" t="s">
        <v>187</v>
      </c>
      <c r="C1574" t="s">
        <v>56</v>
      </c>
      <c r="D1574" t="s">
        <v>71</v>
      </c>
      <c r="E1574" s="63" t="s">
        <v>1420</v>
      </c>
    </row>
    <row r="1575" spans="1:5">
      <c r="A1575">
        <v>2018</v>
      </c>
      <c r="B1575" t="s">
        <v>188</v>
      </c>
      <c r="C1575" t="s">
        <v>56</v>
      </c>
      <c r="D1575" t="s">
        <v>71</v>
      </c>
      <c r="E1575" s="63" t="s">
        <v>1421</v>
      </c>
    </row>
    <row r="1576" spans="1:5">
      <c r="A1576">
        <v>2018</v>
      </c>
      <c r="B1576" t="s">
        <v>112</v>
      </c>
      <c r="C1576" t="s">
        <v>56</v>
      </c>
      <c r="D1576" t="s">
        <v>71</v>
      </c>
      <c r="E1576" s="63" t="s">
        <v>1422</v>
      </c>
    </row>
    <row r="1577" spans="1:5">
      <c r="A1577">
        <v>2018</v>
      </c>
      <c r="B1577" t="s">
        <v>113</v>
      </c>
      <c r="C1577" t="s">
        <v>56</v>
      </c>
      <c r="D1577" t="s">
        <v>71</v>
      </c>
      <c r="E1577" s="63" t="s">
        <v>1423</v>
      </c>
    </row>
    <row r="1578" spans="1:5">
      <c r="A1578">
        <v>2018</v>
      </c>
      <c r="B1578" t="s">
        <v>114</v>
      </c>
      <c r="C1578" t="s">
        <v>56</v>
      </c>
      <c r="D1578" t="s">
        <v>71</v>
      </c>
      <c r="E1578" s="63" t="s">
        <v>1424</v>
      </c>
    </row>
    <row r="1579" spans="1:5">
      <c r="A1579">
        <v>2018</v>
      </c>
      <c r="B1579" t="s">
        <v>118</v>
      </c>
      <c r="C1579" t="s">
        <v>56</v>
      </c>
      <c r="D1579" t="s">
        <v>71</v>
      </c>
      <c r="E1579" s="63" t="s">
        <v>605</v>
      </c>
    </row>
    <row r="1580" spans="1:5">
      <c r="A1580">
        <v>2018</v>
      </c>
      <c r="B1580" t="s">
        <v>119</v>
      </c>
      <c r="C1580" t="s">
        <v>56</v>
      </c>
      <c r="D1580" t="s">
        <v>71</v>
      </c>
      <c r="E1580" s="63" t="s">
        <v>671</v>
      </c>
    </row>
    <row r="1581" spans="1:5">
      <c r="A1581">
        <v>2018</v>
      </c>
      <c r="B1581" t="s">
        <v>120</v>
      </c>
      <c r="C1581" t="s">
        <v>56</v>
      </c>
      <c r="D1581" t="s">
        <v>71</v>
      </c>
      <c r="E1581" s="63" t="s">
        <v>615</v>
      </c>
    </row>
    <row r="1582" spans="1:5">
      <c r="A1582">
        <v>2018</v>
      </c>
      <c r="B1582" t="s">
        <v>189</v>
      </c>
      <c r="C1582" t="s">
        <v>56</v>
      </c>
      <c r="D1582" t="s">
        <v>71</v>
      </c>
      <c r="E1582" s="63" t="s">
        <v>1425</v>
      </c>
    </row>
    <row r="1583" spans="1:5">
      <c r="A1583">
        <v>2018</v>
      </c>
      <c r="B1583" t="s">
        <v>121</v>
      </c>
      <c r="C1583" t="s">
        <v>56</v>
      </c>
      <c r="D1583" t="s">
        <v>71</v>
      </c>
      <c r="E1583" s="63" t="s">
        <v>1047</v>
      </c>
    </row>
    <row r="1584" spans="1:5">
      <c r="A1584">
        <v>2018</v>
      </c>
      <c r="B1584" t="s">
        <v>122</v>
      </c>
      <c r="C1584" t="s">
        <v>56</v>
      </c>
      <c r="D1584" t="s">
        <v>71</v>
      </c>
      <c r="E1584" s="63" t="s">
        <v>694</v>
      </c>
    </row>
    <row r="1585" spans="1:5">
      <c r="A1585">
        <v>2018</v>
      </c>
      <c r="B1585" t="s">
        <v>123</v>
      </c>
      <c r="C1585" t="s">
        <v>56</v>
      </c>
      <c r="D1585" t="s">
        <v>71</v>
      </c>
      <c r="E1585" s="63" t="s">
        <v>701</v>
      </c>
    </row>
    <row r="1586" spans="1:5">
      <c r="A1586">
        <v>2018</v>
      </c>
      <c r="B1586" t="s">
        <v>124</v>
      </c>
      <c r="C1586" t="s">
        <v>56</v>
      </c>
      <c r="D1586" t="s">
        <v>71</v>
      </c>
      <c r="E1586" s="63" t="s">
        <v>1065</v>
      </c>
    </row>
    <row r="1587" spans="1:5">
      <c r="A1587">
        <v>2018</v>
      </c>
      <c r="B1587" t="s">
        <v>125</v>
      </c>
      <c r="C1587" t="s">
        <v>56</v>
      </c>
      <c r="D1587" t="s">
        <v>71</v>
      </c>
      <c r="E1587" s="63" t="s">
        <v>663</v>
      </c>
    </row>
    <row r="1588" spans="1:5">
      <c r="A1588">
        <v>2018</v>
      </c>
      <c r="B1588" t="s">
        <v>126</v>
      </c>
      <c r="C1588" t="s">
        <v>56</v>
      </c>
      <c r="D1588" t="s">
        <v>71</v>
      </c>
      <c r="E1588" s="63" t="s">
        <v>1115</v>
      </c>
    </row>
    <row r="1589" spans="1:5">
      <c r="A1589">
        <v>2018</v>
      </c>
      <c r="B1589" t="s">
        <v>127</v>
      </c>
      <c r="C1589" t="s">
        <v>56</v>
      </c>
      <c r="D1589" t="s">
        <v>71</v>
      </c>
      <c r="E1589" s="63" t="s">
        <v>1426</v>
      </c>
    </row>
    <row r="1590" spans="1:5">
      <c r="A1590">
        <v>2018</v>
      </c>
      <c r="B1590" t="s">
        <v>128</v>
      </c>
      <c r="C1590" t="s">
        <v>56</v>
      </c>
      <c r="D1590" t="s">
        <v>71</v>
      </c>
      <c r="E1590" s="63" t="s">
        <v>1427</v>
      </c>
    </row>
    <row r="1591" spans="1:5">
      <c r="A1591">
        <v>2018</v>
      </c>
      <c r="B1591" t="s">
        <v>129</v>
      </c>
      <c r="C1591" t="s">
        <v>56</v>
      </c>
      <c r="D1591" t="s">
        <v>71</v>
      </c>
      <c r="E1591" s="63" t="s">
        <v>1428</v>
      </c>
    </row>
    <row r="1592" spans="1:5">
      <c r="A1592">
        <v>2018</v>
      </c>
      <c r="B1592" t="s">
        <v>130</v>
      </c>
      <c r="C1592" t="s">
        <v>56</v>
      </c>
      <c r="D1592" t="s">
        <v>71</v>
      </c>
      <c r="E1592" s="63" t="s">
        <v>605</v>
      </c>
    </row>
    <row r="1593" spans="1:5">
      <c r="A1593">
        <v>2018</v>
      </c>
      <c r="B1593" t="s">
        <v>131</v>
      </c>
      <c r="C1593" t="s">
        <v>56</v>
      </c>
      <c r="D1593" t="s">
        <v>71</v>
      </c>
      <c r="E1593" s="63" t="s">
        <v>748</v>
      </c>
    </row>
    <row r="1594" spans="1:5">
      <c r="A1594">
        <v>2018</v>
      </c>
      <c r="B1594" t="s">
        <v>190</v>
      </c>
      <c r="C1594" t="s">
        <v>56</v>
      </c>
      <c r="D1594" t="s">
        <v>71</v>
      </c>
      <c r="E1594" s="63" t="s">
        <v>1429</v>
      </c>
    </row>
    <row r="1595" spans="1:5">
      <c r="A1595">
        <v>2018</v>
      </c>
      <c r="B1595" t="s">
        <v>191</v>
      </c>
      <c r="C1595" t="s">
        <v>56</v>
      </c>
      <c r="D1595" t="s">
        <v>71</v>
      </c>
      <c r="E1595" s="63" t="s">
        <v>746</v>
      </c>
    </row>
    <row r="1596" spans="1:5">
      <c r="A1596">
        <v>2018</v>
      </c>
      <c r="B1596" t="s">
        <v>192</v>
      </c>
      <c r="C1596" t="s">
        <v>56</v>
      </c>
      <c r="D1596" t="s">
        <v>71</v>
      </c>
      <c r="E1596" s="63" t="s">
        <v>1060</v>
      </c>
    </row>
    <row r="1597" spans="1:5">
      <c r="A1597">
        <v>2018</v>
      </c>
      <c r="B1597" t="s">
        <v>193</v>
      </c>
      <c r="C1597" t="s">
        <v>56</v>
      </c>
      <c r="D1597" t="s">
        <v>71</v>
      </c>
      <c r="E1597" s="63" t="s">
        <v>1430</v>
      </c>
    </row>
    <row r="1598" spans="1:5">
      <c r="A1598">
        <v>2018</v>
      </c>
      <c r="B1598" t="s">
        <v>194</v>
      </c>
      <c r="C1598" t="s">
        <v>56</v>
      </c>
      <c r="D1598" t="s">
        <v>71</v>
      </c>
      <c r="E1598" s="63" t="s">
        <v>1431</v>
      </c>
    </row>
    <row r="1599" spans="1:5">
      <c r="A1599">
        <v>2018</v>
      </c>
      <c r="B1599" t="s">
        <v>195</v>
      </c>
      <c r="C1599" t="s">
        <v>56</v>
      </c>
      <c r="D1599" t="s">
        <v>71</v>
      </c>
      <c r="E1599" s="63" t="s">
        <v>1432</v>
      </c>
    </row>
    <row r="1600" spans="1:5">
      <c r="A1600">
        <v>2018</v>
      </c>
      <c r="B1600" t="s">
        <v>137</v>
      </c>
      <c r="C1600" t="s">
        <v>56</v>
      </c>
      <c r="D1600" t="s">
        <v>71</v>
      </c>
      <c r="E1600" s="63" t="s">
        <v>474</v>
      </c>
    </row>
    <row r="1601" spans="1:5">
      <c r="A1601">
        <v>2018</v>
      </c>
      <c r="B1601" t="s">
        <v>138</v>
      </c>
      <c r="C1601" t="s">
        <v>56</v>
      </c>
      <c r="D1601" t="s">
        <v>71</v>
      </c>
      <c r="E1601" s="63" t="s">
        <v>580</v>
      </c>
    </row>
    <row r="1602" spans="1:5">
      <c r="A1602">
        <v>2018</v>
      </c>
      <c r="B1602" t="s">
        <v>139</v>
      </c>
      <c r="C1602" t="s">
        <v>56</v>
      </c>
      <c r="D1602" t="s">
        <v>71</v>
      </c>
      <c r="E1602" s="63" t="s">
        <v>763</v>
      </c>
    </row>
    <row r="1603" spans="1:5">
      <c r="A1603">
        <v>2018</v>
      </c>
      <c r="B1603" t="s">
        <v>140</v>
      </c>
      <c r="C1603" t="s">
        <v>56</v>
      </c>
      <c r="D1603" t="s">
        <v>71</v>
      </c>
      <c r="E1603" s="63" t="s">
        <v>1433</v>
      </c>
    </row>
    <row r="1604" spans="1:5">
      <c r="A1604">
        <v>2018</v>
      </c>
      <c r="B1604" t="s">
        <v>141</v>
      </c>
      <c r="C1604" t="s">
        <v>56</v>
      </c>
      <c r="D1604" t="s">
        <v>71</v>
      </c>
      <c r="E1604" s="63" t="s">
        <v>583</v>
      </c>
    </row>
    <row r="1605" spans="1:5">
      <c r="A1605">
        <v>2018</v>
      </c>
      <c r="B1605" t="s">
        <v>142</v>
      </c>
      <c r="C1605" t="s">
        <v>56</v>
      </c>
      <c r="D1605" t="s">
        <v>71</v>
      </c>
      <c r="E1605" s="63" t="s">
        <v>1434</v>
      </c>
    </row>
    <row r="1606" spans="1:5">
      <c r="A1606">
        <v>2018</v>
      </c>
      <c r="B1606" t="s">
        <v>143</v>
      </c>
      <c r="C1606" t="s">
        <v>56</v>
      </c>
      <c r="D1606" t="s">
        <v>71</v>
      </c>
      <c r="E1606" s="63" t="s">
        <v>733</v>
      </c>
    </row>
    <row r="1607" spans="1:5">
      <c r="A1607">
        <v>2018</v>
      </c>
      <c r="B1607" t="s">
        <v>144</v>
      </c>
      <c r="C1607" t="s">
        <v>56</v>
      </c>
      <c r="D1607" t="s">
        <v>71</v>
      </c>
      <c r="E1607" s="63" t="s">
        <v>1352</v>
      </c>
    </row>
    <row r="1608" spans="1:5">
      <c r="A1608">
        <v>2018</v>
      </c>
      <c r="B1608" t="s">
        <v>145</v>
      </c>
      <c r="C1608" t="s">
        <v>56</v>
      </c>
      <c r="D1608" t="s">
        <v>71</v>
      </c>
      <c r="E1608" s="63" t="s">
        <v>638</v>
      </c>
    </row>
    <row r="1609" spans="1:5">
      <c r="A1609">
        <v>2018</v>
      </c>
      <c r="B1609" t="s">
        <v>146</v>
      </c>
      <c r="C1609" t="s">
        <v>56</v>
      </c>
      <c r="D1609" t="s">
        <v>71</v>
      </c>
      <c r="E1609" s="63" t="s">
        <v>1078</v>
      </c>
    </row>
    <row r="1610" spans="1:5">
      <c r="A1610">
        <v>2018</v>
      </c>
      <c r="B1610" t="s">
        <v>147</v>
      </c>
      <c r="C1610" t="s">
        <v>56</v>
      </c>
      <c r="D1610" t="s">
        <v>71</v>
      </c>
      <c r="E1610" s="63" t="s">
        <v>587</v>
      </c>
    </row>
    <row r="1611" spans="1:5">
      <c r="A1611">
        <v>2018</v>
      </c>
      <c r="B1611" t="s">
        <v>148</v>
      </c>
      <c r="C1611" t="s">
        <v>56</v>
      </c>
      <c r="D1611" t="s">
        <v>71</v>
      </c>
      <c r="E1611" s="63" t="s">
        <v>1435</v>
      </c>
    </row>
    <row r="1612" spans="1:5">
      <c r="A1612">
        <v>2018</v>
      </c>
      <c r="B1612" t="s">
        <v>196</v>
      </c>
      <c r="C1612" t="s">
        <v>56</v>
      </c>
      <c r="D1612" t="s">
        <v>71</v>
      </c>
      <c r="E1612" s="63" t="s">
        <v>1436</v>
      </c>
    </row>
    <row r="1613" spans="1:5">
      <c r="A1613">
        <v>2018</v>
      </c>
      <c r="B1613" t="s">
        <v>55</v>
      </c>
      <c r="C1613" t="s">
        <v>56</v>
      </c>
      <c r="D1613" t="s">
        <v>71</v>
      </c>
      <c r="E1613" s="63" t="s">
        <v>1437</v>
      </c>
    </row>
    <row r="1614" spans="1:5">
      <c r="A1614">
        <v>2019</v>
      </c>
      <c r="B1614" t="s">
        <v>182</v>
      </c>
      <c r="C1614" t="s">
        <v>56</v>
      </c>
      <c r="D1614" t="s">
        <v>71</v>
      </c>
      <c r="E1614" s="63" t="s">
        <v>1438</v>
      </c>
    </row>
    <row r="1615" spans="1:5">
      <c r="A1615">
        <v>2019</v>
      </c>
      <c r="B1615" t="s">
        <v>183</v>
      </c>
      <c r="C1615" t="s">
        <v>56</v>
      </c>
      <c r="D1615" t="s">
        <v>71</v>
      </c>
      <c r="E1615" s="63" t="s">
        <v>1439</v>
      </c>
    </row>
    <row r="1616" spans="1:5">
      <c r="A1616">
        <v>2019</v>
      </c>
      <c r="B1616" t="s">
        <v>184</v>
      </c>
      <c r="C1616" t="s">
        <v>56</v>
      </c>
      <c r="D1616" t="s">
        <v>71</v>
      </c>
      <c r="E1616" s="63" t="s">
        <v>329</v>
      </c>
    </row>
    <row r="1617" spans="1:5">
      <c r="A1617">
        <v>2019</v>
      </c>
      <c r="B1617" t="s">
        <v>94</v>
      </c>
      <c r="C1617" t="s">
        <v>56</v>
      </c>
      <c r="D1617" t="s">
        <v>71</v>
      </c>
      <c r="E1617" s="63" t="s">
        <v>367</v>
      </c>
    </row>
    <row r="1618" spans="1:5">
      <c r="A1618">
        <v>2019</v>
      </c>
      <c r="B1618" t="s">
        <v>100</v>
      </c>
      <c r="C1618" t="s">
        <v>56</v>
      </c>
      <c r="D1618" t="s">
        <v>71</v>
      </c>
      <c r="E1618" s="63" t="s">
        <v>696</v>
      </c>
    </row>
    <row r="1619" spans="1:5">
      <c r="A1619">
        <v>2019</v>
      </c>
      <c r="B1619" t="s">
        <v>101</v>
      </c>
      <c r="C1619" t="s">
        <v>56</v>
      </c>
      <c r="D1619" t="s">
        <v>71</v>
      </c>
      <c r="E1619" s="63" t="s">
        <v>1106</v>
      </c>
    </row>
    <row r="1620" spans="1:5">
      <c r="A1620">
        <v>2019</v>
      </c>
      <c r="B1620" t="s">
        <v>102</v>
      </c>
      <c r="C1620" t="s">
        <v>56</v>
      </c>
      <c r="D1620" t="s">
        <v>71</v>
      </c>
      <c r="E1620" s="63" t="s">
        <v>1440</v>
      </c>
    </row>
    <row r="1621" spans="1:5">
      <c r="A1621">
        <v>2019</v>
      </c>
      <c r="B1621" t="s">
        <v>104</v>
      </c>
      <c r="C1621" t="s">
        <v>56</v>
      </c>
      <c r="D1621" t="s">
        <v>71</v>
      </c>
      <c r="E1621" s="63" t="s">
        <v>694</v>
      </c>
    </row>
    <row r="1622" spans="1:5">
      <c r="A1622">
        <v>2019</v>
      </c>
      <c r="B1622" t="s">
        <v>105</v>
      </c>
      <c r="C1622" t="s">
        <v>56</v>
      </c>
      <c r="D1622" t="s">
        <v>71</v>
      </c>
      <c r="E1622" s="63" t="s">
        <v>710</v>
      </c>
    </row>
    <row r="1623" spans="1:5">
      <c r="A1623">
        <v>2019</v>
      </c>
      <c r="B1623" t="s">
        <v>185</v>
      </c>
      <c r="C1623" t="s">
        <v>56</v>
      </c>
      <c r="D1623" t="s">
        <v>71</v>
      </c>
      <c r="E1623" s="63" t="s">
        <v>593</v>
      </c>
    </row>
    <row r="1624" spans="1:5">
      <c r="A1624">
        <v>2019</v>
      </c>
      <c r="B1624" t="s">
        <v>58</v>
      </c>
      <c r="C1624" t="s">
        <v>56</v>
      </c>
      <c r="D1624" t="s">
        <v>71</v>
      </c>
      <c r="E1624" s="63" t="s">
        <v>1441</v>
      </c>
    </row>
    <row r="1625" spans="1:5">
      <c r="A1625">
        <v>2019</v>
      </c>
      <c r="B1625" t="s">
        <v>186</v>
      </c>
      <c r="C1625" t="s">
        <v>56</v>
      </c>
      <c r="D1625" t="s">
        <v>71</v>
      </c>
      <c r="E1625" s="63" t="s">
        <v>1442</v>
      </c>
    </row>
    <row r="1626" spans="1:5">
      <c r="A1626">
        <v>2019</v>
      </c>
      <c r="B1626" t="s">
        <v>187</v>
      </c>
      <c r="C1626" t="s">
        <v>56</v>
      </c>
      <c r="D1626" t="s">
        <v>71</v>
      </c>
      <c r="E1626" s="63" t="s">
        <v>1443</v>
      </c>
    </row>
    <row r="1627" spans="1:5">
      <c r="A1627">
        <v>2019</v>
      </c>
      <c r="B1627" t="s">
        <v>188</v>
      </c>
      <c r="C1627" t="s">
        <v>56</v>
      </c>
      <c r="D1627" t="s">
        <v>71</v>
      </c>
      <c r="E1627" s="63" t="s">
        <v>1444</v>
      </c>
    </row>
    <row r="1628" spans="1:5">
      <c r="A1628">
        <v>2019</v>
      </c>
      <c r="B1628" t="s">
        <v>112</v>
      </c>
      <c r="C1628" t="s">
        <v>56</v>
      </c>
      <c r="D1628" t="s">
        <v>71</v>
      </c>
      <c r="E1628" s="63" t="s">
        <v>627</v>
      </c>
    </row>
    <row r="1629" spans="1:5">
      <c r="A1629">
        <v>2019</v>
      </c>
      <c r="B1629" t="s">
        <v>113</v>
      </c>
      <c r="C1629" t="s">
        <v>56</v>
      </c>
      <c r="D1629" t="s">
        <v>71</v>
      </c>
      <c r="E1629" s="63" t="s">
        <v>1445</v>
      </c>
    </row>
    <row r="1630" spans="1:5">
      <c r="A1630">
        <v>2019</v>
      </c>
      <c r="B1630" t="s">
        <v>114</v>
      </c>
      <c r="C1630" t="s">
        <v>56</v>
      </c>
      <c r="D1630" t="s">
        <v>71</v>
      </c>
      <c r="E1630" s="63" t="s">
        <v>1161</v>
      </c>
    </row>
    <row r="1631" spans="1:5">
      <c r="A1631">
        <v>2019</v>
      </c>
      <c r="B1631" t="s">
        <v>118</v>
      </c>
      <c r="C1631" t="s">
        <v>56</v>
      </c>
      <c r="D1631" t="s">
        <v>71</v>
      </c>
      <c r="E1631" s="63" t="s">
        <v>1380</v>
      </c>
    </row>
    <row r="1632" spans="1:5">
      <c r="A1632">
        <v>2019</v>
      </c>
      <c r="B1632" t="s">
        <v>119</v>
      </c>
      <c r="C1632" t="s">
        <v>56</v>
      </c>
      <c r="D1632" t="s">
        <v>71</v>
      </c>
      <c r="E1632" s="63" t="s">
        <v>588</v>
      </c>
    </row>
    <row r="1633" spans="1:5">
      <c r="A1633">
        <v>2019</v>
      </c>
      <c r="B1633" t="s">
        <v>120</v>
      </c>
      <c r="C1633" t="s">
        <v>56</v>
      </c>
      <c r="D1633" t="s">
        <v>71</v>
      </c>
      <c r="E1633" s="63" t="s">
        <v>1446</v>
      </c>
    </row>
    <row r="1634" spans="1:5">
      <c r="A1634">
        <v>2019</v>
      </c>
      <c r="B1634" t="s">
        <v>189</v>
      </c>
      <c r="C1634" t="s">
        <v>56</v>
      </c>
      <c r="D1634" t="s">
        <v>71</v>
      </c>
      <c r="E1634" s="63" t="s">
        <v>1447</v>
      </c>
    </row>
    <row r="1635" spans="1:5">
      <c r="A1635">
        <v>2019</v>
      </c>
      <c r="B1635" t="s">
        <v>121</v>
      </c>
      <c r="C1635" t="s">
        <v>56</v>
      </c>
      <c r="D1635" t="s">
        <v>71</v>
      </c>
      <c r="E1635" s="63" t="s">
        <v>1158</v>
      </c>
    </row>
    <row r="1636" spans="1:5">
      <c r="A1636">
        <v>2019</v>
      </c>
      <c r="B1636" t="s">
        <v>122</v>
      </c>
      <c r="C1636" t="s">
        <v>56</v>
      </c>
      <c r="D1636" t="s">
        <v>71</v>
      </c>
      <c r="E1636" s="63" t="s">
        <v>656</v>
      </c>
    </row>
    <row r="1637" spans="1:5">
      <c r="A1637">
        <v>2019</v>
      </c>
      <c r="B1637" t="s">
        <v>123</v>
      </c>
      <c r="C1637" t="s">
        <v>56</v>
      </c>
      <c r="D1637" t="s">
        <v>71</v>
      </c>
      <c r="E1637" s="63" t="s">
        <v>1386</v>
      </c>
    </row>
    <row r="1638" spans="1:5">
      <c r="A1638">
        <v>2019</v>
      </c>
      <c r="B1638" t="s">
        <v>124</v>
      </c>
      <c r="C1638" t="s">
        <v>56</v>
      </c>
      <c r="D1638" t="s">
        <v>71</v>
      </c>
      <c r="E1638" s="63" t="s">
        <v>1132</v>
      </c>
    </row>
    <row r="1639" spans="1:5">
      <c r="A1639">
        <v>2019</v>
      </c>
      <c r="B1639" t="s">
        <v>125</v>
      </c>
      <c r="C1639" t="s">
        <v>56</v>
      </c>
      <c r="D1639" t="s">
        <v>71</v>
      </c>
      <c r="E1639" s="63" t="s">
        <v>607</v>
      </c>
    </row>
    <row r="1640" spans="1:5">
      <c r="A1640">
        <v>2019</v>
      </c>
      <c r="B1640" t="s">
        <v>126</v>
      </c>
      <c r="C1640" t="s">
        <v>56</v>
      </c>
      <c r="D1640" t="s">
        <v>71</v>
      </c>
      <c r="E1640" s="63" t="s">
        <v>323</v>
      </c>
    </row>
    <row r="1641" spans="1:5">
      <c r="A1641">
        <v>2019</v>
      </c>
      <c r="B1641" t="s">
        <v>127</v>
      </c>
      <c r="C1641" t="s">
        <v>56</v>
      </c>
      <c r="D1641" t="s">
        <v>71</v>
      </c>
      <c r="E1641" s="63" t="s">
        <v>1448</v>
      </c>
    </row>
    <row r="1642" spans="1:5">
      <c r="A1642">
        <v>2019</v>
      </c>
      <c r="B1642" t="s">
        <v>128</v>
      </c>
      <c r="C1642" t="s">
        <v>56</v>
      </c>
      <c r="D1642" t="s">
        <v>71</v>
      </c>
      <c r="E1642" s="63" t="s">
        <v>1449</v>
      </c>
    </row>
    <row r="1643" spans="1:5">
      <c r="A1643">
        <v>2019</v>
      </c>
      <c r="B1643" t="s">
        <v>129</v>
      </c>
      <c r="C1643" t="s">
        <v>56</v>
      </c>
      <c r="D1643" t="s">
        <v>71</v>
      </c>
      <c r="E1643" s="63" t="s">
        <v>1450</v>
      </c>
    </row>
    <row r="1644" spans="1:5">
      <c r="A1644">
        <v>2019</v>
      </c>
      <c r="B1644" t="s">
        <v>130</v>
      </c>
      <c r="C1644" t="s">
        <v>56</v>
      </c>
      <c r="D1644" t="s">
        <v>71</v>
      </c>
      <c r="E1644" s="63" t="s">
        <v>1451</v>
      </c>
    </row>
    <row r="1645" spans="1:5">
      <c r="A1645">
        <v>2019</v>
      </c>
      <c r="B1645" t="s">
        <v>131</v>
      </c>
      <c r="C1645" t="s">
        <v>56</v>
      </c>
      <c r="D1645" t="s">
        <v>71</v>
      </c>
      <c r="E1645" s="63" t="s">
        <v>518</v>
      </c>
    </row>
    <row r="1646" spans="1:5">
      <c r="A1646">
        <v>2019</v>
      </c>
      <c r="B1646" t="s">
        <v>190</v>
      </c>
      <c r="C1646" t="s">
        <v>56</v>
      </c>
      <c r="D1646" t="s">
        <v>71</v>
      </c>
      <c r="E1646" s="63" t="s">
        <v>1452</v>
      </c>
    </row>
    <row r="1647" spans="1:5">
      <c r="A1647">
        <v>2019</v>
      </c>
      <c r="B1647" t="s">
        <v>191</v>
      </c>
      <c r="C1647" t="s">
        <v>56</v>
      </c>
      <c r="D1647" t="s">
        <v>71</v>
      </c>
      <c r="E1647" s="63" t="s">
        <v>670</v>
      </c>
    </row>
    <row r="1648" spans="1:5">
      <c r="A1648">
        <v>2019</v>
      </c>
      <c r="B1648" t="s">
        <v>192</v>
      </c>
      <c r="C1648" t="s">
        <v>56</v>
      </c>
      <c r="D1648" t="s">
        <v>71</v>
      </c>
      <c r="E1648" s="63" t="s">
        <v>490</v>
      </c>
    </row>
    <row r="1649" spans="1:5">
      <c r="A1649">
        <v>2019</v>
      </c>
      <c r="B1649" t="s">
        <v>193</v>
      </c>
      <c r="C1649" t="s">
        <v>56</v>
      </c>
      <c r="D1649" t="s">
        <v>71</v>
      </c>
      <c r="E1649" s="63" t="s">
        <v>1453</v>
      </c>
    </row>
    <row r="1650" spans="1:5">
      <c r="A1650">
        <v>2019</v>
      </c>
      <c r="B1650" t="s">
        <v>194</v>
      </c>
      <c r="C1650" t="s">
        <v>56</v>
      </c>
      <c r="D1650" t="s">
        <v>71</v>
      </c>
      <c r="E1650" s="63" t="s">
        <v>1454</v>
      </c>
    </row>
    <row r="1651" spans="1:5">
      <c r="A1651">
        <v>2019</v>
      </c>
      <c r="B1651" t="s">
        <v>195</v>
      </c>
      <c r="C1651" t="s">
        <v>56</v>
      </c>
      <c r="D1651" t="s">
        <v>71</v>
      </c>
      <c r="E1651" s="63" t="s">
        <v>1379</v>
      </c>
    </row>
    <row r="1652" spans="1:5">
      <c r="A1652">
        <v>2019</v>
      </c>
      <c r="B1652" t="s">
        <v>137</v>
      </c>
      <c r="C1652" t="s">
        <v>56</v>
      </c>
      <c r="D1652" t="s">
        <v>71</v>
      </c>
      <c r="E1652" s="63" t="s">
        <v>1427</v>
      </c>
    </row>
    <row r="1653" spans="1:5">
      <c r="A1653">
        <v>2019</v>
      </c>
      <c r="B1653" t="s">
        <v>138</v>
      </c>
      <c r="C1653" t="s">
        <v>56</v>
      </c>
      <c r="D1653" t="s">
        <v>71</v>
      </c>
      <c r="E1653" s="63" t="s">
        <v>1455</v>
      </c>
    </row>
    <row r="1654" spans="1:5">
      <c r="A1654">
        <v>2019</v>
      </c>
      <c r="B1654" t="s">
        <v>139</v>
      </c>
      <c r="C1654" t="s">
        <v>56</v>
      </c>
      <c r="D1654" t="s">
        <v>71</v>
      </c>
      <c r="E1654" s="63" t="s">
        <v>1155</v>
      </c>
    </row>
    <row r="1655" spans="1:5">
      <c r="A1655">
        <v>2019</v>
      </c>
      <c r="B1655" t="s">
        <v>140</v>
      </c>
      <c r="C1655" t="s">
        <v>56</v>
      </c>
      <c r="D1655" t="s">
        <v>71</v>
      </c>
      <c r="E1655" s="63" t="s">
        <v>1456</v>
      </c>
    </row>
    <row r="1656" spans="1:5">
      <c r="A1656">
        <v>2019</v>
      </c>
      <c r="B1656" t="s">
        <v>141</v>
      </c>
      <c r="C1656" t="s">
        <v>56</v>
      </c>
      <c r="D1656" t="s">
        <v>71</v>
      </c>
      <c r="E1656" s="63" t="s">
        <v>585</v>
      </c>
    </row>
    <row r="1657" spans="1:5">
      <c r="A1657">
        <v>2019</v>
      </c>
      <c r="B1657" t="s">
        <v>142</v>
      </c>
      <c r="C1657" t="s">
        <v>56</v>
      </c>
      <c r="D1657" t="s">
        <v>71</v>
      </c>
      <c r="E1657" s="63" t="s">
        <v>1457</v>
      </c>
    </row>
    <row r="1658" spans="1:5">
      <c r="A1658">
        <v>2019</v>
      </c>
      <c r="B1658" t="s">
        <v>143</v>
      </c>
      <c r="C1658" t="s">
        <v>56</v>
      </c>
      <c r="D1658" t="s">
        <v>71</v>
      </c>
      <c r="E1658" s="63" t="s">
        <v>683</v>
      </c>
    </row>
    <row r="1659" spans="1:5">
      <c r="A1659">
        <v>2019</v>
      </c>
      <c r="B1659" t="s">
        <v>144</v>
      </c>
      <c r="C1659" t="s">
        <v>56</v>
      </c>
      <c r="D1659" t="s">
        <v>71</v>
      </c>
      <c r="E1659" s="63" t="s">
        <v>490</v>
      </c>
    </row>
    <row r="1660" spans="1:5">
      <c r="A1660">
        <v>2019</v>
      </c>
      <c r="B1660" t="s">
        <v>145</v>
      </c>
      <c r="C1660" t="s">
        <v>56</v>
      </c>
      <c r="D1660" t="s">
        <v>71</v>
      </c>
      <c r="E1660" s="63" t="s">
        <v>1458</v>
      </c>
    </row>
    <row r="1661" spans="1:5">
      <c r="A1661">
        <v>2019</v>
      </c>
      <c r="B1661" t="s">
        <v>146</v>
      </c>
      <c r="C1661" t="s">
        <v>56</v>
      </c>
      <c r="D1661" t="s">
        <v>71</v>
      </c>
      <c r="E1661" s="63" t="s">
        <v>1459</v>
      </c>
    </row>
    <row r="1662" spans="1:5">
      <c r="A1662">
        <v>2019</v>
      </c>
      <c r="B1662" t="s">
        <v>147</v>
      </c>
      <c r="C1662" t="s">
        <v>56</v>
      </c>
      <c r="D1662" t="s">
        <v>71</v>
      </c>
      <c r="E1662" s="63" t="s">
        <v>1460</v>
      </c>
    </row>
    <row r="1663" spans="1:5">
      <c r="A1663">
        <v>2019</v>
      </c>
      <c r="B1663" t="s">
        <v>148</v>
      </c>
      <c r="C1663" t="s">
        <v>56</v>
      </c>
      <c r="D1663" t="s">
        <v>71</v>
      </c>
      <c r="E1663" s="63" t="s">
        <v>1461</v>
      </c>
    </row>
    <row r="1664" spans="1:5">
      <c r="A1664">
        <v>2019</v>
      </c>
      <c r="B1664" t="s">
        <v>196</v>
      </c>
      <c r="C1664" t="s">
        <v>56</v>
      </c>
      <c r="D1664" t="s">
        <v>71</v>
      </c>
      <c r="E1664" s="63" t="s">
        <v>1462</v>
      </c>
    </row>
    <row r="1665" spans="1:5">
      <c r="A1665">
        <v>2019</v>
      </c>
      <c r="B1665" t="s">
        <v>55</v>
      </c>
      <c r="C1665" t="s">
        <v>56</v>
      </c>
      <c r="D1665" t="s">
        <v>71</v>
      </c>
      <c r="E1665" s="63" t="s">
        <v>1463</v>
      </c>
    </row>
    <row r="1666" spans="1:5">
      <c r="A1666">
        <v>2020</v>
      </c>
      <c r="B1666" t="s">
        <v>182</v>
      </c>
      <c r="C1666" t="s">
        <v>56</v>
      </c>
      <c r="D1666" t="s">
        <v>71</v>
      </c>
      <c r="E1666" s="63" t="s">
        <v>1464</v>
      </c>
    </row>
    <row r="1667" spans="1:5">
      <c r="A1667">
        <v>2020</v>
      </c>
      <c r="B1667" t="s">
        <v>183</v>
      </c>
      <c r="C1667" t="s">
        <v>56</v>
      </c>
      <c r="D1667" t="s">
        <v>71</v>
      </c>
      <c r="E1667" s="63" t="s">
        <v>1465</v>
      </c>
    </row>
    <row r="1668" spans="1:5">
      <c r="A1668">
        <v>2020</v>
      </c>
      <c r="B1668" t="s">
        <v>184</v>
      </c>
      <c r="C1668" t="s">
        <v>56</v>
      </c>
      <c r="D1668" t="s">
        <v>71</v>
      </c>
      <c r="E1668" s="63" t="s">
        <v>777</v>
      </c>
    </row>
    <row r="1669" spans="1:5">
      <c r="A1669">
        <v>2020</v>
      </c>
      <c r="B1669" t="s">
        <v>94</v>
      </c>
      <c r="C1669" t="s">
        <v>56</v>
      </c>
      <c r="D1669" t="s">
        <v>71</v>
      </c>
      <c r="E1669" s="63" t="s">
        <v>490</v>
      </c>
    </row>
    <row r="1670" spans="1:5">
      <c r="A1670">
        <v>2020</v>
      </c>
      <c r="B1670" t="s">
        <v>100</v>
      </c>
      <c r="C1670" t="s">
        <v>56</v>
      </c>
      <c r="D1670" t="s">
        <v>71</v>
      </c>
      <c r="E1670" s="63" t="s">
        <v>1099</v>
      </c>
    </row>
    <row r="1671" spans="1:5">
      <c r="A1671">
        <v>2020</v>
      </c>
      <c r="B1671" t="s">
        <v>101</v>
      </c>
      <c r="C1671" t="s">
        <v>56</v>
      </c>
      <c r="D1671" t="s">
        <v>71</v>
      </c>
      <c r="E1671" s="63" t="s">
        <v>699</v>
      </c>
    </row>
    <row r="1672" spans="1:5">
      <c r="A1672">
        <v>2020</v>
      </c>
      <c r="B1672" t="s">
        <v>102</v>
      </c>
      <c r="C1672" t="s">
        <v>56</v>
      </c>
      <c r="D1672" t="s">
        <v>71</v>
      </c>
      <c r="E1672" s="63" t="s">
        <v>474</v>
      </c>
    </row>
    <row r="1673" spans="1:5">
      <c r="A1673">
        <v>2020</v>
      </c>
      <c r="B1673" t="s">
        <v>104</v>
      </c>
      <c r="C1673" t="s">
        <v>56</v>
      </c>
      <c r="D1673" t="s">
        <v>71</v>
      </c>
      <c r="E1673" s="63" t="s">
        <v>1466</v>
      </c>
    </row>
    <row r="1674" spans="1:5">
      <c r="A1674">
        <v>2020</v>
      </c>
      <c r="B1674" t="s">
        <v>105</v>
      </c>
      <c r="C1674" t="s">
        <v>56</v>
      </c>
      <c r="D1674" t="s">
        <v>71</v>
      </c>
      <c r="E1674" s="63" t="s">
        <v>1440</v>
      </c>
    </row>
    <row r="1675" spans="1:5">
      <c r="A1675">
        <v>2020</v>
      </c>
      <c r="B1675" t="s">
        <v>185</v>
      </c>
      <c r="C1675" t="s">
        <v>56</v>
      </c>
      <c r="D1675" t="s">
        <v>71</v>
      </c>
      <c r="E1675" s="63" t="s">
        <v>1467</v>
      </c>
    </row>
    <row r="1676" spans="1:5">
      <c r="A1676">
        <v>2020</v>
      </c>
      <c r="B1676" t="s">
        <v>58</v>
      </c>
      <c r="C1676" t="s">
        <v>56</v>
      </c>
      <c r="D1676" t="s">
        <v>71</v>
      </c>
      <c r="E1676" s="63" t="s">
        <v>1468</v>
      </c>
    </row>
    <row r="1677" spans="1:5">
      <c r="A1677">
        <v>2020</v>
      </c>
      <c r="B1677" t="s">
        <v>186</v>
      </c>
      <c r="C1677" t="s">
        <v>56</v>
      </c>
      <c r="D1677" t="s">
        <v>71</v>
      </c>
      <c r="E1677" s="63" t="s">
        <v>1469</v>
      </c>
    </row>
    <row r="1678" spans="1:5">
      <c r="A1678">
        <v>2020</v>
      </c>
      <c r="B1678" t="s">
        <v>187</v>
      </c>
      <c r="C1678" t="s">
        <v>56</v>
      </c>
      <c r="D1678" t="s">
        <v>71</v>
      </c>
      <c r="E1678" s="63" t="s">
        <v>1470</v>
      </c>
    </row>
    <row r="1679" spans="1:5">
      <c r="A1679">
        <v>2020</v>
      </c>
      <c r="B1679" t="s">
        <v>188</v>
      </c>
      <c r="C1679" t="s">
        <v>56</v>
      </c>
      <c r="D1679" t="s">
        <v>71</v>
      </c>
      <c r="E1679" s="63" t="s">
        <v>1471</v>
      </c>
    </row>
    <row r="1680" spans="1:5">
      <c r="A1680">
        <v>2020</v>
      </c>
      <c r="B1680" t="s">
        <v>112</v>
      </c>
      <c r="C1680" t="s">
        <v>56</v>
      </c>
      <c r="D1680" t="s">
        <v>71</v>
      </c>
      <c r="E1680" s="63" t="s">
        <v>1472</v>
      </c>
    </row>
    <row r="1681" spans="1:5">
      <c r="A1681">
        <v>2020</v>
      </c>
      <c r="B1681" t="s">
        <v>113</v>
      </c>
      <c r="C1681" t="s">
        <v>56</v>
      </c>
      <c r="D1681" t="s">
        <v>71</v>
      </c>
      <c r="E1681" s="63" t="s">
        <v>619</v>
      </c>
    </row>
    <row r="1682" spans="1:5">
      <c r="A1682">
        <v>2020</v>
      </c>
      <c r="B1682" t="s">
        <v>114</v>
      </c>
      <c r="C1682" t="s">
        <v>56</v>
      </c>
      <c r="D1682" t="s">
        <v>71</v>
      </c>
      <c r="E1682" s="63" t="s">
        <v>1473</v>
      </c>
    </row>
    <row r="1683" spans="1:5">
      <c r="A1683">
        <v>2020</v>
      </c>
      <c r="B1683" t="s">
        <v>118</v>
      </c>
      <c r="C1683" t="s">
        <v>56</v>
      </c>
      <c r="D1683" t="s">
        <v>71</v>
      </c>
      <c r="E1683" s="63" t="s">
        <v>645</v>
      </c>
    </row>
    <row r="1684" spans="1:5">
      <c r="A1684">
        <v>2020</v>
      </c>
      <c r="B1684" t="s">
        <v>119</v>
      </c>
      <c r="C1684" t="s">
        <v>56</v>
      </c>
      <c r="D1684" t="s">
        <v>71</v>
      </c>
      <c r="E1684" s="63" t="s">
        <v>1169</v>
      </c>
    </row>
    <row r="1685" spans="1:5">
      <c r="A1685">
        <v>2020</v>
      </c>
      <c r="B1685" t="s">
        <v>120</v>
      </c>
      <c r="C1685" t="s">
        <v>56</v>
      </c>
      <c r="D1685" t="s">
        <v>71</v>
      </c>
      <c r="E1685" s="63" t="s">
        <v>761</v>
      </c>
    </row>
    <row r="1686" spans="1:5">
      <c r="A1686">
        <v>2020</v>
      </c>
      <c r="B1686" t="s">
        <v>189</v>
      </c>
      <c r="C1686" t="s">
        <v>56</v>
      </c>
      <c r="D1686" t="s">
        <v>71</v>
      </c>
      <c r="E1686" s="63" t="s">
        <v>1474</v>
      </c>
    </row>
    <row r="1687" spans="1:5">
      <c r="A1687">
        <v>2020</v>
      </c>
      <c r="B1687" t="s">
        <v>121</v>
      </c>
      <c r="C1687" t="s">
        <v>56</v>
      </c>
      <c r="D1687" t="s">
        <v>71</v>
      </c>
      <c r="E1687" s="63" t="s">
        <v>694</v>
      </c>
    </row>
    <row r="1688" spans="1:5">
      <c r="A1688">
        <v>2020</v>
      </c>
      <c r="B1688" t="s">
        <v>122</v>
      </c>
      <c r="C1688" t="s">
        <v>56</v>
      </c>
      <c r="D1688" t="s">
        <v>71</v>
      </c>
      <c r="E1688" s="63" t="s">
        <v>1475</v>
      </c>
    </row>
    <row r="1689" spans="1:5">
      <c r="A1689">
        <v>2020</v>
      </c>
      <c r="B1689" t="s">
        <v>123</v>
      </c>
      <c r="C1689" t="s">
        <v>56</v>
      </c>
      <c r="D1689" t="s">
        <v>71</v>
      </c>
      <c r="E1689" s="63" t="s">
        <v>463</v>
      </c>
    </row>
    <row r="1690" spans="1:5">
      <c r="A1690">
        <v>2020</v>
      </c>
      <c r="B1690" t="s">
        <v>124</v>
      </c>
      <c r="C1690" t="s">
        <v>56</v>
      </c>
      <c r="D1690" t="s">
        <v>71</v>
      </c>
      <c r="E1690" s="63" t="s">
        <v>1435</v>
      </c>
    </row>
    <row r="1691" spans="1:5">
      <c r="A1691">
        <v>2020</v>
      </c>
      <c r="B1691" t="s">
        <v>125</v>
      </c>
      <c r="C1691" t="s">
        <v>56</v>
      </c>
      <c r="D1691" t="s">
        <v>71</v>
      </c>
      <c r="E1691" s="63" t="s">
        <v>1476</v>
      </c>
    </row>
    <row r="1692" spans="1:5">
      <c r="A1692">
        <v>2020</v>
      </c>
      <c r="B1692" t="s">
        <v>126</v>
      </c>
      <c r="C1692" t="s">
        <v>56</v>
      </c>
      <c r="D1692" t="s">
        <v>71</v>
      </c>
      <c r="E1692" s="63" t="s">
        <v>1134</v>
      </c>
    </row>
    <row r="1693" spans="1:5">
      <c r="A1693">
        <v>2020</v>
      </c>
      <c r="B1693" t="s">
        <v>127</v>
      </c>
      <c r="C1693" t="s">
        <v>56</v>
      </c>
      <c r="D1693" t="s">
        <v>71</v>
      </c>
      <c r="E1693" s="63" t="s">
        <v>463</v>
      </c>
    </row>
    <row r="1694" spans="1:5">
      <c r="A1694">
        <v>2020</v>
      </c>
      <c r="B1694" t="s">
        <v>128</v>
      </c>
      <c r="C1694" t="s">
        <v>56</v>
      </c>
      <c r="D1694" t="s">
        <v>71</v>
      </c>
      <c r="E1694" s="63" t="s">
        <v>1136</v>
      </c>
    </row>
    <row r="1695" spans="1:5">
      <c r="A1695">
        <v>2020</v>
      </c>
      <c r="B1695" t="s">
        <v>129</v>
      </c>
      <c r="C1695" t="s">
        <v>56</v>
      </c>
      <c r="D1695" t="s">
        <v>71</v>
      </c>
      <c r="E1695" s="63" t="s">
        <v>1123</v>
      </c>
    </row>
    <row r="1696" spans="1:5">
      <c r="A1696">
        <v>2020</v>
      </c>
      <c r="B1696" t="s">
        <v>130</v>
      </c>
      <c r="C1696" t="s">
        <v>56</v>
      </c>
      <c r="D1696" t="s">
        <v>71</v>
      </c>
      <c r="E1696" s="63" t="s">
        <v>713</v>
      </c>
    </row>
    <row r="1697" spans="1:5">
      <c r="A1697">
        <v>2020</v>
      </c>
      <c r="B1697" t="s">
        <v>131</v>
      </c>
      <c r="C1697" t="s">
        <v>56</v>
      </c>
      <c r="D1697" t="s">
        <v>71</v>
      </c>
      <c r="E1697" s="63" t="s">
        <v>1434</v>
      </c>
    </row>
    <row r="1698" spans="1:5">
      <c r="A1698">
        <v>2020</v>
      </c>
      <c r="B1698" t="s">
        <v>190</v>
      </c>
      <c r="C1698" t="s">
        <v>56</v>
      </c>
      <c r="D1698" t="s">
        <v>71</v>
      </c>
      <c r="E1698" s="63" t="s">
        <v>1477</v>
      </c>
    </row>
    <row r="1699" spans="1:5">
      <c r="A1699">
        <v>2020</v>
      </c>
      <c r="B1699" t="s">
        <v>191</v>
      </c>
      <c r="C1699" t="s">
        <v>56</v>
      </c>
      <c r="D1699" t="s">
        <v>71</v>
      </c>
      <c r="E1699" s="63" t="s">
        <v>1478</v>
      </c>
    </row>
    <row r="1700" spans="1:5">
      <c r="A1700">
        <v>2020</v>
      </c>
      <c r="B1700" t="s">
        <v>192</v>
      </c>
      <c r="C1700" t="s">
        <v>56</v>
      </c>
      <c r="D1700" t="s">
        <v>71</v>
      </c>
      <c r="E1700" s="63" t="s">
        <v>809</v>
      </c>
    </row>
    <row r="1701" spans="1:5">
      <c r="A1701">
        <v>2020</v>
      </c>
      <c r="B1701" t="s">
        <v>193</v>
      </c>
      <c r="C1701" t="s">
        <v>56</v>
      </c>
      <c r="D1701" t="s">
        <v>71</v>
      </c>
      <c r="E1701" s="63" t="s">
        <v>680</v>
      </c>
    </row>
    <row r="1702" spans="1:5">
      <c r="A1702">
        <v>2020</v>
      </c>
      <c r="B1702" t="s">
        <v>194</v>
      </c>
      <c r="C1702" t="s">
        <v>56</v>
      </c>
      <c r="D1702" t="s">
        <v>71</v>
      </c>
      <c r="E1702" s="63" t="s">
        <v>1479</v>
      </c>
    </row>
    <row r="1703" spans="1:5">
      <c r="A1703">
        <v>2020</v>
      </c>
      <c r="B1703" t="s">
        <v>195</v>
      </c>
      <c r="C1703" t="s">
        <v>56</v>
      </c>
      <c r="D1703" t="s">
        <v>71</v>
      </c>
      <c r="E1703" s="63" t="s">
        <v>1480</v>
      </c>
    </row>
    <row r="1704" spans="1:5">
      <c r="A1704">
        <v>2020</v>
      </c>
      <c r="B1704" t="s">
        <v>137</v>
      </c>
      <c r="C1704" t="s">
        <v>56</v>
      </c>
      <c r="D1704" t="s">
        <v>71</v>
      </c>
      <c r="E1704" s="63" t="s">
        <v>1426</v>
      </c>
    </row>
    <row r="1705" spans="1:5">
      <c r="A1705">
        <v>2020</v>
      </c>
      <c r="B1705" t="s">
        <v>138</v>
      </c>
      <c r="C1705" t="s">
        <v>56</v>
      </c>
      <c r="D1705" t="s">
        <v>71</v>
      </c>
      <c r="E1705" s="63" t="s">
        <v>746</v>
      </c>
    </row>
    <row r="1706" spans="1:5">
      <c r="A1706">
        <v>2020</v>
      </c>
      <c r="B1706" t="s">
        <v>139</v>
      </c>
      <c r="C1706" t="s">
        <v>56</v>
      </c>
      <c r="D1706" t="s">
        <v>71</v>
      </c>
      <c r="E1706" s="63" t="s">
        <v>732</v>
      </c>
    </row>
    <row r="1707" spans="1:5">
      <c r="A1707">
        <v>2020</v>
      </c>
      <c r="B1707" t="s">
        <v>140</v>
      </c>
      <c r="C1707" t="s">
        <v>56</v>
      </c>
      <c r="D1707" t="s">
        <v>71</v>
      </c>
      <c r="E1707" s="63" t="s">
        <v>1481</v>
      </c>
    </row>
    <row r="1708" spans="1:5">
      <c r="A1708">
        <v>2020</v>
      </c>
      <c r="B1708" t="s">
        <v>141</v>
      </c>
      <c r="C1708" t="s">
        <v>56</v>
      </c>
      <c r="D1708" t="s">
        <v>71</v>
      </c>
      <c r="E1708" s="63" t="s">
        <v>630</v>
      </c>
    </row>
    <row r="1709" spans="1:5">
      <c r="A1709">
        <v>2020</v>
      </c>
      <c r="B1709" t="s">
        <v>142</v>
      </c>
      <c r="C1709" t="s">
        <v>56</v>
      </c>
      <c r="D1709" t="s">
        <v>71</v>
      </c>
      <c r="E1709" s="63" t="s">
        <v>1373</v>
      </c>
    </row>
    <row r="1710" spans="1:5">
      <c r="A1710">
        <v>2020</v>
      </c>
      <c r="B1710" t="s">
        <v>143</v>
      </c>
      <c r="C1710" t="s">
        <v>56</v>
      </c>
      <c r="D1710" t="s">
        <v>71</v>
      </c>
      <c r="E1710" s="63" t="s">
        <v>1482</v>
      </c>
    </row>
    <row r="1711" spans="1:5">
      <c r="A1711">
        <v>2020</v>
      </c>
      <c r="B1711" t="s">
        <v>144</v>
      </c>
      <c r="C1711" t="s">
        <v>56</v>
      </c>
      <c r="D1711" t="s">
        <v>71</v>
      </c>
      <c r="E1711" s="63" t="s">
        <v>728</v>
      </c>
    </row>
    <row r="1712" spans="1:5">
      <c r="A1712">
        <v>2020</v>
      </c>
      <c r="B1712" t="s">
        <v>145</v>
      </c>
      <c r="C1712" t="s">
        <v>56</v>
      </c>
      <c r="D1712" t="s">
        <v>71</v>
      </c>
      <c r="E1712" s="63" t="s">
        <v>1411</v>
      </c>
    </row>
    <row r="1713" spans="1:5">
      <c r="A1713">
        <v>2020</v>
      </c>
      <c r="B1713" t="s">
        <v>146</v>
      </c>
      <c r="C1713" t="s">
        <v>56</v>
      </c>
      <c r="D1713" t="s">
        <v>71</v>
      </c>
      <c r="E1713" s="63" t="s">
        <v>1464</v>
      </c>
    </row>
    <row r="1714" spans="1:5">
      <c r="A1714">
        <v>2020</v>
      </c>
      <c r="B1714" t="s">
        <v>147</v>
      </c>
      <c r="C1714" t="s">
        <v>56</v>
      </c>
      <c r="D1714" t="s">
        <v>71</v>
      </c>
      <c r="E1714" s="63" t="s">
        <v>1179</v>
      </c>
    </row>
    <row r="1715" spans="1:5">
      <c r="A1715">
        <v>2020</v>
      </c>
      <c r="B1715" t="s">
        <v>148</v>
      </c>
      <c r="C1715" t="s">
        <v>56</v>
      </c>
      <c r="D1715" t="s">
        <v>71</v>
      </c>
      <c r="E1715" s="63" t="s">
        <v>1483</v>
      </c>
    </row>
    <row r="1716" spans="1:5">
      <c r="A1716">
        <v>2020</v>
      </c>
      <c r="B1716" t="s">
        <v>196</v>
      </c>
      <c r="C1716" t="s">
        <v>56</v>
      </c>
      <c r="D1716" t="s">
        <v>71</v>
      </c>
      <c r="E1716" s="63" t="s">
        <v>1484</v>
      </c>
    </row>
    <row r="1717" spans="1:5">
      <c r="A1717">
        <v>2020</v>
      </c>
      <c r="B1717" t="s">
        <v>55</v>
      </c>
      <c r="C1717" t="s">
        <v>56</v>
      </c>
      <c r="D1717" t="s">
        <v>71</v>
      </c>
      <c r="E1717" s="63" t="s">
        <v>1485</v>
      </c>
    </row>
    <row r="1718" spans="1:5">
      <c r="A1718">
        <v>2005</v>
      </c>
      <c r="B1718" t="s">
        <v>182</v>
      </c>
      <c r="C1718" t="s">
        <v>57</v>
      </c>
      <c r="D1718" t="s">
        <v>71</v>
      </c>
      <c r="E1718" s="63" t="s">
        <v>1486</v>
      </c>
    </row>
    <row r="1719" spans="1:5">
      <c r="A1719">
        <v>2005</v>
      </c>
      <c r="B1719" t="s">
        <v>183</v>
      </c>
      <c r="C1719" t="s">
        <v>57</v>
      </c>
      <c r="D1719" t="s">
        <v>71</v>
      </c>
      <c r="E1719" s="63" t="s">
        <v>1180</v>
      </c>
    </row>
    <row r="1720" spans="1:5">
      <c r="A1720">
        <v>2005</v>
      </c>
      <c r="B1720" t="s">
        <v>184</v>
      </c>
      <c r="C1720" t="s">
        <v>57</v>
      </c>
      <c r="D1720" t="s">
        <v>71</v>
      </c>
      <c r="E1720" s="63" t="s">
        <v>1268</v>
      </c>
    </row>
    <row r="1721" spans="1:5">
      <c r="A1721">
        <v>2005</v>
      </c>
      <c r="B1721" t="s">
        <v>94</v>
      </c>
      <c r="C1721" t="s">
        <v>57</v>
      </c>
      <c r="D1721" t="s">
        <v>71</v>
      </c>
      <c r="E1721" s="63" t="s">
        <v>1487</v>
      </c>
    </row>
    <row r="1722" spans="1:5">
      <c r="A1722">
        <v>2005</v>
      </c>
      <c r="B1722" t="s">
        <v>100</v>
      </c>
      <c r="C1722" t="s">
        <v>57</v>
      </c>
      <c r="D1722" t="s">
        <v>71</v>
      </c>
      <c r="E1722" s="63" t="s">
        <v>1191</v>
      </c>
    </row>
    <row r="1723" spans="1:5">
      <c r="A1723">
        <v>2005</v>
      </c>
      <c r="B1723" t="s">
        <v>101</v>
      </c>
      <c r="C1723" t="s">
        <v>57</v>
      </c>
      <c r="D1723" t="s">
        <v>71</v>
      </c>
      <c r="E1723" s="63" t="s">
        <v>89</v>
      </c>
    </row>
    <row r="1724" spans="1:5">
      <c r="A1724">
        <v>2005</v>
      </c>
      <c r="B1724" t="s">
        <v>102</v>
      </c>
      <c r="C1724" t="s">
        <v>57</v>
      </c>
      <c r="D1724" t="s">
        <v>71</v>
      </c>
      <c r="E1724" s="63" t="s">
        <v>1488</v>
      </c>
    </row>
    <row r="1725" spans="1:5">
      <c r="A1725">
        <v>2005</v>
      </c>
      <c r="B1725" t="s">
        <v>104</v>
      </c>
      <c r="C1725" t="s">
        <v>57</v>
      </c>
      <c r="D1725" t="s">
        <v>71</v>
      </c>
      <c r="E1725" s="63" t="s">
        <v>1489</v>
      </c>
    </row>
    <row r="1726" spans="1:5">
      <c r="A1726">
        <v>2005</v>
      </c>
      <c r="B1726" t="s">
        <v>105</v>
      </c>
      <c r="C1726" t="s">
        <v>57</v>
      </c>
      <c r="D1726" t="s">
        <v>71</v>
      </c>
      <c r="E1726" s="63" t="s">
        <v>1490</v>
      </c>
    </row>
    <row r="1727" spans="1:5">
      <c r="A1727">
        <v>2005</v>
      </c>
      <c r="B1727" t="s">
        <v>185</v>
      </c>
      <c r="C1727" t="s">
        <v>57</v>
      </c>
      <c r="D1727" t="s">
        <v>71</v>
      </c>
      <c r="E1727" s="63" t="s">
        <v>1491</v>
      </c>
    </row>
    <row r="1728" spans="1:5">
      <c r="A1728">
        <v>2005</v>
      </c>
      <c r="B1728" t="s">
        <v>58</v>
      </c>
      <c r="C1728" t="s">
        <v>57</v>
      </c>
      <c r="D1728" t="s">
        <v>71</v>
      </c>
      <c r="E1728" s="63" t="s">
        <v>937</v>
      </c>
    </row>
    <row r="1729" spans="1:5">
      <c r="A1729">
        <v>2005</v>
      </c>
      <c r="B1729" t="s">
        <v>186</v>
      </c>
      <c r="C1729" t="s">
        <v>57</v>
      </c>
      <c r="D1729" t="s">
        <v>71</v>
      </c>
      <c r="E1729" s="63" t="s">
        <v>979</v>
      </c>
    </row>
    <row r="1730" spans="1:5">
      <c r="A1730">
        <v>2005</v>
      </c>
      <c r="B1730" t="s">
        <v>187</v>
      </c>
      <c r="C1730" t="s">
        <v>57</v>
      </c>
      <c r="D1730" t="s">
        <v>71</v>
      </c>
      <c r="E1730" s="63" t="s">
        <v>1492</v>
      </c>
    </row>
    <row r="1731" spans="1:5">
      <c r="A1731">
        <v>2005</v>
      </c>
      <c r="B1731" t="s">
        <v>188</v>
      </c>
      <c r="C1731" t="s">
        <v>57</v>
      </c>
      <c r="D1731" t="s">
        <v>71</v>
      </c>
      <c r="E1731" s="63" t="s">
        <v>1282</v>
      </c>
    </row>
    <row r="1732" spans="1:5">
      <c r="A1732">
        <v>2005</v>
      </c>
      <c r="B1732" t="s">
        <v>112</v>
      </c>
      <c r="C1732" t="s">
        <v>57</v>
      </c>
      <c r="D1732" t="s">
        <v>71</v>
      </c>
      <c r="E1732" s="63" t="s">
        <v>1266</v>
      </c>
    </row>
    <row r="1733" spans="1:5">
      <c r="A1733">
        <v>2005</v>
      </c>
      <c r="B1733" t="s">
        <v>113</v>
      </c>
      <c r="C1733" t="s">
        <v>57</v>
      </c>
      <c r="D1733" t="s">
        <v>71</v>
      </c>
      <c r="E1733" s="63" t="s">
        <v>1279</v>
      </c>
    </row>
    <row r="1734" spans="1:5">
      <c r="A1734">
        <v>2005</v>
      </c>
      <c r="B1734" t="s">
        <v>114</v>
      </c>
      <c r="C1734" t="s">
        <v>57</v>
      </c>
      <c r="D1734" t="s">
        <v>71</v>
      </c>
      <c r="E1734" s="63" t="s">
        <v>1493</v>
      </c>
    </row>
    <row r="1735" spans="1:5">
      <c r="A1735">
        <v>2005</v>
      </c>
      <c r="B1735" t="s">
        <v>118</v>
      </c>
      <c r="C1735" t="s">
        <v>57</v>
      </c>
      <c r="D1735" t="s">
        <v>71</v>
      </c>
      <c r="E1735" s="63" t="s">
        <v>85</v>
      </c>
    </row>
    <row r="1736" spans="1:5">
      <c r="A1736">
        <v>2005</v>
      </c>
      <c r="B1736" t="s">
        <v>119</v>
      </c>
      <c r="C1736" t="s">
        <v>57</v>
      </c>
      <c r="D1736" t="s">
        <v>71</v>
      </c>
      <c r="E1736" s="63" t="s">
        <v>1494</v>
      </c>
    </row>
    <row r="1737" spans="1:5">
      <c r="A1737">
        <v>2005</v>
      </c>
      <c r="B1737" t="s">
        <v>120</v>
      </c>
      <c r="C1737" t="s">
        <v>57</v>
      </c>
      <c r="D1737" t="s">
        <v>71</v>
      </c>
      <c r="E1737" s="63" t="s">
        <v>1266</v>
      </c>
    </row>
    <row r="1738" spans="1:5">
      <c r="A1738">
        <v>2005</v>
      </c>
      <c r="B1738" t="s">
        <v>189</v>
      </c>
      <c r="C1738" t="s">
        <v>57</v>
      </c>
      <c r="D1738" t="s">
        <v>71</v>
      </c>
      <c r="E1738" s="63" t="s">
        <v>1495</v>
      </c>
    </row>
    <row r="1739" spans="1:5">
      <c r="A1739">
        <v>2005</v>
      </c>
      <c r="B1739" t="s">
        <v>121</v>
      </c>
      <c r="C1739" t="s">
        <v>57</v>
      </c>
      <c r="D1739" t="s">
        <v>71</v>
      </c>
      <c r="E1739" s="63" t="s">
        <v>1110</v>
      </c>
    </row>
    <row r="1740" spans="1:5">
      <c r="A1740">
        <v>2005</v>
      </c>
      <c r="B1740" t="s">
        <v>122</v>
      </c>
      <c r="C1740" t="s">
        <v>57</v>
      </c>
      <c r="D1740" t="s">
        <v>71</v>
      </c>
      <c r="E1740" s="63" t="s">
        <v>1488</v>
      </c>
    </row>
    <row r="1741" spans="1:5">
      <c r="A1741">
        <v>2005</v>
      </c>
      <c r="B1741" t="s">
        <v>123</v>
      </c>
      <c r="C1741" t="s">
        <v>57</v>
      </c>
      <c r="D1741" t="s">
        <v>71</v>
      </c>
      <c r="E1741" s="63" t="s">
        <v>1496</v>
      </c>
    </row>
    <row r="1742" spans="1:5">
      <c r="A1742">
        <v>2005</v>
      </c>
      <c r="B1742" t="s">
        <v>124</v>
      </c>
      <c r="C1742" t="s">
        <v>57</v>
      </c>
      <c r="D1742" t="s">
        <v>71</v>
      </c>
      <c r="E1742" s="63" t="s">
        <v>79</v>
      </c>
    </row>
    <row r="1743" spans="1:5">
      <c r="A1743">
        <v>2005</v>
      </c>
      <c r="B1743" t="s">
        <v>125</v>
      </c>
      <c r="C1743" t="s">
        <v>57</v>
      </c>
      <c r="D1743" t="s">
        <v>71</v>
      </c>
      <c r="E1743" s="63" t="s">
        <v>1497</v>
      </c>
    </row>
    <row r="1744" spans="1:5">
      <c r="A1744">
        <v>2005</v>
      </c>
      <c r="B1744" t="s">
        <v>126</v>
      </c>
      <c r="C1744" t="s">
        <v>57</v>
      </c>
      <c r="D1744" t="s">
        <v>71</v>
      </c>
      <c r="E1744" s="63" t="s">
        <v>1489</v>
      </c>
    </row>
    <row r="1745" spans="1:5">
      <c r="A1745">
        <v>2005</v>
      </c>
      <c r="B1745" t="s">
        <v>127</v>
      </c>
      <c r="C1745" t="s">
        <v>57</v>
      </c>
      <c r="D1745" t="s">
        <v>71</v>
      </c>
      <c r="E1745" s="63" t="s">
        <v>1215</v>
      </c>
    </row>
    <row r="1746" spans="1:5">
      <c r="A1746">
        <v>2005</v>
      </c>
      <c r="B1746" t="s">
        <v>128</v>
      </c>
      <c r="C1746" t="s">
        <v>57</v>
      </c>
      <c r="D1746" t="s">
        <v>71</v>
      </c>
      <c r="E1746" s="63" t="s">
        <v>1498</v>
      </c>
    </row>
    <row r="1747" spans="1:5">
      <c r="A1747">
        <v>2005</v>
      </c>
      <c r="B1747" t="s">
        <v>129</v>
      </c>
      <c r="C1747" t="s">
        <v>57</v>
      </c>
      <c r="D1747" t="s">
        <v>71</v>
      </c>
      <c r="E1747" s="63" t="s">
        <v>1079</v>
      </c>
    </row>
    <row r="1748" spans="1:5">
      <c r="A1748">
        <v>2005</v>
      </c>
      <c r="B1748" t="s">
        <v>130</v>
      </c>
      <c r="C1748" t="s">
        <v>57</v>
      </c>
      <c r="D1748" t="s">
        <v>71</v>
      </c>
      <c r="E1748" s="63" t="s">
        <v>1274</v>
      </c>
    </row>
    <row r="1749" spans="1:5">
      <c r="A1749">
        <v>2005</v>
      </c>
      <c r="B1749" t="s">
        <v>131</v>
      </c>
      <c r="C1749" t="s">
        <v>57</v>
      </c>
      <c r="D1749" t="s">
        <v>71</v>
      </c>
      <c r="E1749" s="63" t="s">
        <v>1499</v>
      </c>
    </row>
    <row r="1750" spans="1:5">
      <c r="A1750">
        <v>2005</v>
      </c>
      <c r="B1750" t="s">
        <v>190</v>
      </c>
      <c r="C1750" t="s">
        <v>57</v>
      </c>
      <c r="D1750" t="s">
        <v>71</v>
      </c>
      <c r="E1750" s="63" t="s">
        <v>1500</v>
      </c>
    </row>
    <row r="1751" spans="1:5">
      <c r="A1751">
        <v>2005</v>
      </c>
      <c r="B1751" t="s">
        <v>191</v>
      </c>
      <c r="C1751" t="s">
        <v>57</v>
      </c>
      <c r="D1751" t="s">
        <v>71</v>
      </c>
      <c r="E1751" s="63" t="s">
        <v>1194</v>
      </c>
    </row>
    <row r="1752" spans="1:5">
      <c r="A1752">
        <v>2005</v>
      </c>
      <c r="B1752" t="s">
        <v>192</v>
      </c>
      <c r="C1752" t="s">
        <v>57</v>
      </c>
      <c r="D1752" t="s">
        <v>71</v>
      </c>
      <c r="E1752" s="63" t="s">
        <v>1488</v>
      </c>
    </row>
    <row r="1753" spans="1:5">
      <c r="A1753">
        <v>2005</v>
      </c>
      <c r="B1753" t="s">
        <v>193</v>
      </c>
      <c r="C1753" t="s">
        <v>57</v>
      </c>
      <c r="D1753" t="s">
        <v>71</v>
      </c>
      <c r="E1753" s="63" t="s">
        <v>1501</v>
      </c>
    </row>
    <row r="1754" spans="1:5">
      <c r="A1754">
        <v>2005</v>
      </c>
      <c r="B1754" t="s">
        <v>194</v>
      </c>
      <c r="C1754" t="s">
        <v>57</v>
      </c>
      <c r="D1754" t="s">
        <v>71</v>
      </c>
      <c r="E1754" s="63" t="s">
        <v>1266</v>
      </c>
    </row>
    <row r="1755" spans="1:5">
      <c r="A1755">
        <v>2005</v>
      </c>
      <c r="B1755" t="s">
        <v>195</v>
      </c>
      <c r="C1755" t="s">
        <v>57</v>
      </c>
      <c r="D1755" t="s">
        <v>71</v>
      </c>
      <c r="E1755" s="63" t="s">
        <v>86</v>
      </c>
    </row>
    <row r="1756" spans="1:5">
      <c r="A1756">
        <v>2005</v>
      </c>
      <c r="B1756" t="s">
        <v>137</v>
      </c>
      <c r="C1756" t="s">
        <v>57</v>
      </c>
      <c r="D1756" t="s">
        <v>71</v>
      </c>
      <c r="E1756" s="63" t="s">
        <v>1502</v>
      </c>
    </row>
    <row r="1757" spans="1:5">
      <c r="A1757">
        <v>2005</v>
      </c>
      <c r="B1757" t="s">
        <v>138</v>
      </c>
      <c r="C1757" t="s">
        <v>57</v>
      </c>
      <c r="D1757" t="s">
        <v>71</v>
      </c>
      <c r="E1757" s="63" t="s">
        <v>1503</v>
      </c>
    </row>
    <row r="1758" spans="1:5">
      <c r="A1758">
        <v>2005</v>
      </c>
      <c r="B1758" t="s">
        <v>139</v>
      </c>
      <c r="C1758" t="s">
        <v>57</v>
      </c>
      <c r="D1758" t="s">
        <v>71</v>
      </c>
      <c r="E1758" s="63" t="s">
        <v>1212</v>
      </c>
    </row>
    <row r="1759" spans="1:5">
      <c r="A1759">
        <v>2005</v>
      </c>
      <c r="B1759" t="s">
        <v>140</v>
      </c>
      <c r="C1759" t="s">
        <v>57</v>
      </c>
      <c r="D1759" t="s">
        <v>71</v>
      </c>
      <c r="E1759" s="63" t="s">
        <v>1504</v>
      </c>
    </row>
    <row r="1760" spans="1:5">
      <c r="A1760">
        <v>2005</v>
      </c>
      <c r="B1760" t="s">
        <v>141</v>
      </c>
      <c r="C1760" t="s">
        <v>57</v>
      </c>
      <c r="D1760" t="s">
        <v>71</v>
      </c>
      <c r="E1760" s="63" t="s">
        <v>1505</v>
      </c>
    </row>
    <row r="1761" spans="1:5">
      <c r="A1761">
        <v>2005</v>
      </c>
      <c r="B1761" t="s">
        <v>142</v>
      </c>
      <c r="C1761" t="s">
        <v>57</v>
      </c>
      <c r="D1761" t="s">
        <v>71</v>
      </c>
      <c r="E1761" s="63" t="s">
        <v>1497</v>
      </c>
    </row>
    <row r="1762" spans="1:5">
      <c r="A1762">
        <v>2005</v>
      </c>
      <c r="B1762" t="s">
        <v>143</v>
      </c>
      <c r="C1762" t="s">
        <v>57</v>
      </c>
      <c r="D1762" t="s">
        <v>71</v>
      </c>
      <c r="E1762" s="63" t="s">
        <v>1324</v>
      </c>
    </row>
    <row r="1763" spans="1:5">
      <c r="A1763">
        <v>2005</v>
      </c>
      <c r="B1763" t="s">
        <v>144</v>
      </c>
      <c r="C1763" t="s">
        <v>57</v>
      </c>
      <c r="D1763" t="s">
        <v>71</v>
      </c>
      <c r="E1763" s="63" t="s">
        <v>1506</v>
      </c>
    </row>
    <row r="1764" spans="1:5">
      <c r="A1764">
        <v>2005</v>
      </c>
      <c r="B1764" t="s">
        <v>145</v>
      </c>
      <c r="C1764" t="s">
        <v>57</v>
      </c>
      <c r="D1764" t="s">
        <v>71</v>
      </c>
      <c r="E1764" s="63" t="s">
        <v>1241</v>
      </c>
    </row>
    <row r="1765" spans="1:5">
      <c r="A1765">
        <v>2005</v>
      </c>
      <c r="B1765" t="s">
        <v>146</v>
      </c>
      <c r="C1765" t="s">
        <v>57</v>
      </c>
      <c r="D1765" t="s">
        <v>71</v>
      </c>
      <c r="E1765" s="63" t="s">
        <v>1244</v>
      </c>
    </row>
    <row r="1766" spans="1:5">
      <c r="A1766">
        <v>2005</v>
      </c>
      <c r="B1766" t="s">
        <v>147</v>
      </c>
      <c r="C1766" t="s">
        <v>57</v>
      </c>
      <c r="D1766" t="s">
        <v>71</v>
      </c>
      <c r="E1766" s="63" t="s">
        <v>1507</v>
      </c>
    </row>
    <row r="1767" spans="1:5">
      <c r="A1767">
        <v>2005</v>
      </c>
      <c r="B1767" t="s">
        <v>148</v>
      </c>
      <c r="C1767" t="s">
        <v>57</v>
      </c>
      <c r="D1767" t="s">
        <v>71</v>
      </c>
      <c r="E1767" s="63" t="s">
        <v>79</v>
      </c>
    </row>
    <row r="1768" spans="1:5">
      <c r="A1768">
        <v>2005</v>
      </c>
      <c r="B1768" t="s">
        <v>196</v>
      </c>
      <c r="C1768" t="s">
        <v>57</v>
      </c>
      <c r="D1768" t="s">
        <v>71</v>
      </c>
      <c r="E1768" s="63" t="s">
        <v>1508</v>
      </c>
    </row>
    <row r="1769" spans="1:5">
      <c r="A1769">
        <v>2005</v>
      </c>
      <c r="B1769" t="s">
        <v>55</v>
      </c>
      <c r="C1769" t="s">
        <v>57</v>
      </c>
      <c r="D1769" t="s">
        <v>71</v>
      </c>
      <c r="E1769" s="63" t="s">
        <v>1509</v>
      </c>
    </row>
    <row r="1770" spans="1:5">
      <c r="A1770">
        <v>2011</v>
      </c>
      <c r="B1770" t="s">
        <v>182</v>
      </c>
      <c r="C1770" t="s">
        <v>57</v>
      </c>
      <c r="D1770" t="s">
        <v>71</v>
      </c>
      <c r="E1770" s="63" t="s">
        <v>1510</v>
      </c>
    </row>
    <row r="1771" spans="1:5">
      <c r="A1771">
        <v>2011</v>
      </c>
      <c r="B1771" t="s">
        <v>183</v>
      </c>
      <c r="C1771" t="s">
        <v>57</v>
      </c>
      <c r="D1771" t="s">
        <v>71</v>
      </c>
      <c r="E1771" s="63" t="s">
        <v>1511</v>
      </c>
    </row>
    <row r="1772" spans="1:5">
      <c r="A1772">
        <v>2011</v>
      </c>
      <c r="B1772" t="s">
        <v>184</v>
      </c>
      <c r="C1772" t="s">
        <v>57</v>
      </c>
      <c r="D1772" t="s">
        <v>71</v>
      </c>
      <c r="E1772" s="63" t="s">
        <v>1244</v>
      </c>
    </row>
    <row r="1773" spans="1:5">
      <c r="A1773">
        <v>2011</v>
      </c>
      <c r="B1773" t="s">
        <v>94</v>
      </c>
      <c r="C1773" t="s">
        <v>57</v>
      </c>
      <c r="D1773" t="s">
        <v>71</v>
      </c>
      <c r="E1773" s="63" t="s">
        <v>1251</v>
      </c>
    </row>
    <row r="1774" spans="1:5">
      <c r="A1774">
        <v>2011</v>
      </c>
      <c r="B1774" t="s">
        <v>100</v>
      </c>
      <c r="C1774" t="s">
        <v>57</v>
      </c>
      <c r="D1774" t="s">
        <v>71</v>
      </c>
      <c r="E1774" s="63" t="s">
        <v>977</v>
      </c>
    </row>
    <row r="1775" spans="1:5">
      <c r="A1775">
        <v>2011</v>
      </c>
      <c r="B1775" t="s">
        <v>101</v>
      </c>
      <c r="C1775" t="s">
        <v>57</v>
      </c>
      <c r="D1775" t="s">
        <v>71</v>
      </c>
      <c r="E1775" s="63" t="s">
        <v>1512</v>
      </c>
    </row>
    <row r="1776" spans="1:5">
      <c r="A1776">
        <v>2011</v>
      </c>
      <c r="B1776" t="s">
        <v>102</v>
      </c>
      <c r="C1776" t="s">
        <v>57</v>
      </c>
      <c r="D1776" t="s">
        <v>71</v>
      </c>
      <c r="E1776" s="63" t="s">
        <v>1244</v>
      </c>
    </row>
    <row r="1777" spans="1:5">
      <c r="A1777">
        <v>2011</v>
      </c>
      <c r="B1777" t="s">
        <v>104</v>
      </c>
      <c r="C1777" t="s">
        <v>57</v>
      </c>
      <c r="D1777" t="s">
        <v>71</v>
      </c>
      <c r="E1777" s="63" t="s">
        <v>1227</v>
      </c>
    </row>
    <row r="1778" spans="1:5">
      <c r="A1778">
        <v>2011</v>
      </c>
      <c r="B1778" t="s">
        <v>105</v>
      </c>
      <c r="C1778" t="s">
        <v>57</v>
      </c>
      <c r="D1778" t="s">
        <v>71</v>
      </c>
      <c r="E1778" s="63" t="s">
        <v>1227</v>
      </c>
    </row>
    <row r="1779" spans="1:5">
      <c r="A1779">
        <v>2011</v>
      </c>
      <c r="B1779" t="s">
        <v>185</v>
      </c>
      <c r="C1779" t="s">
        <v>57</v>
      </c>
      <c r="D1779" t="s">
        <v>71</v>
      </c>
      <c r="E1779" s="63" t="s">
        <v>1513</v>
      </c>
    </row>
    <row r="1780" spans="1:5">
      <c r="A1780">
        <v>2011</v>
      </c>
      <c r="B1780" t="s">
        <v>58</v>
      </c>
      <c r="C1780" t="s">
        <v>57</v>
      </c>
      <c r="D1780" t="s">
        <v>71</v>
      </c>
      <c r="E1780" s="63" t="s">
        <v>1514</v>
      </c>
    </row>
    <row r="1781" spans="1:5">
      <c r="A1781">
        <v>2011</v>
      </c>
      <c r="B1781" t="s">
        <v>186</v>
      </c>
      <c r="C1781" t="s">
        <v>57</v>
      </c>
      <c r="D1781" t="s">
        <v>71</v>
      </c>
      <c r="E1781" s="63" t="s">
        <v>1515</v>
      </c>
    </row>
    <row r="1782" spans="1:5">
      <c r="A1782">
        <v>2011</v>
      </c>
      <c r="B1782" t="s">
        <v>187</v>
      </c>
      <c r="C1782" t="s">
        <v>57</v>
      </c>
      <c r="D1782" t="s">
        <v>71</v>
      </c>
      <c r="E1782" s="63" t="s">
        <v>1516</v>
      </c>
    </row>
    <row r="1783" spans="1:5">
      <c r="A1783">
        <v>2011</v>
      </c>
      <c r="B1783" t="s">
        <v>188</v>
      </c>
      <c r="C1783" t="s">
        <v>57</v>
      </c>
      <c r="D1783" t="s">
        <v>71</v>
      </c>
      <c r="E1783" s="63" t="s">
        <v>865</v>
      </c>
    </row>
    <row r="1784" spans="1:5">
      <c r="A1784">
        <v>2011</v>
      </c>
      <c r="B1784" t="s">
        <v>112</v>
      </c>
      <c r="C1784" t="s">
        <v>57</v>
      </c>
      <c r="D1784" t="s">
        <v>71</v>
      </c>
      <c r="E1784" s="63" t="s">
        <v>1496</v>
      </c>
    </row>
    <row r="1785" spans="1:5">
      <c r="A1785">
        <v>2011</v>
      </c>
      <c r="B1785" t="s">
        <v>113</v>
      </c>
      <c r="C1785" t="s">
        <v>57</v>
      </c>
      <c r="D1785" t="s">
        <v>71</v>
      </c>
      <c r="E1785" s="63" t="s">
        <v>1517</v>
      </c>
    </row>
    <row r="1786" spans="1:5">
      <c r="A1786">
        <v>2011</v>
      </c>
      <c r="B1786" t="s">
        <v>114</v>
      </c>
      <c r="C1786" t="s">
        <v>57</v>
      </c>
      <c r="D1786" t="s">
        <v>71</v>
      </c>
      <c r="E1786" s="63" t="s">
        <v>1517</v>
      </c>
    </row>
    <row r="1787" spans="1:5">
      <c r="A1787">
        <v>2011</v>
      </c>
      <c r="B1787" t="s">
        <v>118</v>
      </c>
      <c r="C1787" t="s">
        <v>57</v>
      </c>
      <c r="D1787" t="s">
        <v>71</v>
      </c>
      <c r="E1787" s="63" t="s">
        <v>1490</v>
      </c>
    </row>
    <row r="1788" spans="1:5">
      <c r="A1788">
        <v>2011</v>
      </c>
      <c r="B1788" t="s">
        <v>119</v>
      </c>
      <c r="C1788" t="s">
        <v>57</v>
      </c>
      <c r="D1788" t="s">
        <v>71</v>
      </c>
      <c r="E1788" s="63" t="s">
        <v>1270</v>
      </c>
    </row>
    <row r="1789" spans="1:5">
      <c r="A1789">
        <v>2011</v>
      </c>
      <c r="B1789" t="s">
        <v>120</v>
      </c>
      <c r="C1789" t="s">
        <v>57</v>
      </c>
      <c r="D1789" t="s">
        <v>71</v>
      </c>
      <c r="E1789" s="63" t="s">
        <v>1239</v>
      </c>
    </row>
    <row r="1790" spans="1:5">
      <c r="A1790">
        <v>2011</v>
      </c>
      <c r="B1790" t="s">
        <v>189</v>
      </c>
      <c r="C1790" t="s">
        <v>57</v>
      </c>
      <c r="D1790" t="s">
        <v>71</v>
      </c>
      <c r="E1790" s="63" t="s">
        <v>1518</v>
      </c>
    </row>
    <row r="1791" spans="1:5">
      <c r="A1791">
        <v>2011</v>
      </c>
      <c r="B1791" t="s">
        <v>121</v>
      </c>
      <c r="C1791" t="s">
        <v>57</v>
      </c>
      <c r="D1791" t="s">
        <v>71</v>
      </c>
      <c r="E1791" s="63" t="s">
        <v>1157</v>
      </c>
    </row>
    <row r="1792" spans="1:5">
      <c r="A1792">
        <v>2011</v>
      </c>
      <c r="B1792" t="s">
        <v>122</v>
      </c>
      <c r="C1792" t="s">
        <v>57</v>
      </c>
      <c r="D1792" t="s">
        <v>71</v>
      </c>
      <c r="E1792" s="63" t="s">
        <v>1253</v>
      </c>
    </row>
    <row r="1793" spans="1:5">
      <c r="A1793">
        <v>2011</v>
      </c>
      <c r="B1793" t="s">
        <v>123</v>
      </c>
      <c r="C1793" t="s">
        <v>57</v>
      </c>
      <c r="D1793" t="s">
        <v>71</v>
      </c>
      <c r="E1793" s="63" t="s">
        <v>1519</v>
      </c>
    </row>
    <row r="1794" spans="1:5">
      <c r="A1794">
        <v>2011</v>
      </c>
      <c r="B1794" t="s">
        <v>124</v>
      </c>
      <c r="C1794" t="s">
        <v>57</v>
      </c>
      <c r="D1794" t="s">
        <v>71</v>
      </c>
      <c r="E1794" s="63" t="s">
        <v>1253</v>
      </c>
    </row>
    <row r="1795" spans="1:5">
      <c r="A1795">
        <v>2011</v>
      </c>
      <c r="B1795" t="s">
        <v>125</v>
      </c>
      <c r="C1795" t="s">
        <v>57</v>
      </c>
      <c r="D1795" t="s">
        <v>71</v>
      </c>
      <c r="E1795" s="63" t="s">
        <v>1246</v>
      </c>
    </row>
    <row r="1796" spans="1:5">
      <c r="A1796">
        <v>2011</v>
      </c>
      <c r="B1796" t="s">
        <v>126</v>
      </c>
      <c r="C1796" t="s">
        <v>57</v>
      </c>
      <c r="D1796" t="s">
        <v>71</v>
      </c>
      <c r="E1796" s="63" t="s">
        <v>1239</v>
      </c>
    </row>
    <row r="1797" spans="1:5">
      <c r="A1797">
        <v>2011</v>
      </c>
      <c r="B1797" t="s">
        <v>127</v>
      </c>
      <c r="C1797" t="s">
        <v>57</v>
      </c>
      <c r="D1797" t="s">
        <v>71</v>
      </c>
      <c r="E1797" s="63" t="s">
        <v>1520</v>
      </c>
    </row>
    <row r="1798" spans="1:5">
      <c r="A1798">
        <v>2011</v>
      </c>
      <c r="B1798" t="s">
        <v>128</v>
      </c>
      <c r="C1798" t="s">
        <v>57</v>
      </c>
      <c r="D1798" t="s">
        <v>71</v>
      </c>
      <c r="E1798" s="63" t="s">
        <v>1193</v>
      </c>
    </row>
    <row r="1799" spans="1:5">
      <c r="A1799">
        <v>2011</v>
      </c>
      <c r="B1799" t="s">
        <v>129</v>
      </c>
      <c r="C1799" t="s">
        <v>57</v>
      </c>
      <c r="D1799" t="s">
        <v>71</v>
      </c>
      <c r="E1799" s="63" t="s">
        <v>1280</v>
      </c>
    </row>
    <row r="1800" spans="1:5">
      <c r="A1800">
        <v>2011</v>
      </c>
      <c r="B1800" t="s">
        <v>130</v>
      </c>
      <c r="C1800" t="s">
        <v>57</v>
      </c>
      <c r="D1800" t="s">
        <v>71</v>
      </c>
      <c r="E1800" s="63" t="s">
        <v>1521</v>
      </c>
    </row>
    <row r="1801" spans="1:5">
      <c r="A1801">
        <v>2011</v>
      </c>
      <c r="B1801" t="s">
        <v>131</v>
      </c>
      <c r="C1801" t="s">
        <v>57</v>
      </c>
      <c r="D1801" t="s">
        <v>71</v>
      </c>
      <c r="E1801" s="63" t="s">
        <v>1487</v>
      </c>
    </row>
    <row r="1802" spans="1:5">
      <c r="A1802">
        <v>2011</v>
      </c>
      <c r="B1802" t="s">
        <v>190</v>
      </c>
      <c r="C1802" t="s">
        <v>57</v>
      </c>
      <c r="D1802" t="s">
        <v>71</v>
      </c>
      <c r="E1802" s="63" t="s">
        <v>1522</v>
      </c>
    </row>
    <row r="1803" spans="1:5">
      <c r="A1803">
        <v>2011</v>
      </c>
      <c r="B1803" t="s">
        <v>191</v>
      </c>
      <c r="C1803" t="s">
        <v>57</v>
      </c>
      <c r="D1803" t="s">
        <v>71</v>
      </c>
      <c r="E1803" s="63" t="s">
        <v>1523</v>
      </c>
    </row>
    <row r="1804" spans="1:5">
      <c r="A1804">
        <v>2011</v>
      </c>
      <c r="B1804" t="s">
        <v>192</v>
      </c>
      <c r="C1804" t="s">
        <v>57</v>
      </c>
      <c r="D1804" t="s">
        <v>71</v>
      </c>
      <c r="E1804" s="63" t="s">
        <v>1507</v>
      </c>
    </row>
    <row r="1805" spans="1:5">
      <c r="A1805">
        <v>2011</v>
      </c>
      <c r="B1805" t="s">
        <v>193</v>
      </c>
      <c r="C1805" t="s">
        <v>57</v>
      </c>
      <c r="D1805" t="s">
        <v>71</v>
      </c>
      <c r="E1805" s="63" t="s">
        <v>1265</v>
      </c>
    </row>
    <row r="1806" spans="1:5">
      <c r="A1806">
        <v>2011</v>
      </c>
      <c r="B1806" t="s">
        <v>194</v>
      </c>
      <c r="C1806" t="s">
        <v>57</v>
      </c>
      <c r="D1806" t="s">
        <v>71</v>
      </c>
      <c r="E1806" s="63" t="s">
        <v>314</v>
      </c>
    </row>
    <row r="1807" spans="1:5">
      <c r="A1807">
        <v>2011</v>
      </c>
      <c r="B1807" t="s">
        <v>195</v>
      </c>
      <c r="C1807" t="s">
        <v>57</v>
      </c>
      <c r="D1807" t="s">
        <v>71</v>
      </c>
      <c r="E1807" s="63" t="s">
        <v>1295</v>
      </c>
    </row>
    <row r="1808" spans="1:5">
      <c r="A1808">
        <v>2011</v>
      </c>
      <c r="B1808" t="s">
        <v>137</v>
      </c>
      <c r="C1808" t="s">
        <v>57</v>
      </c>
      <c r="D1808" t="s">
        <v>71</v>
      </c>
      <c r="E1808" s="63" t="s">
        <v>1041</v>
      </c>
    </row>
    <row r="1809" spans="1:5">
      <c r="A1809">
        <v>2011</v>
      </c>
      <c r="B1809" t="s">
        <v>138</v>
      </c>
      <c r="C1809" t="s">
        <v>57</v>
      </c>
      <c r="D1809" t="s">
        <v>71</v>
      </c>
      <c r="E1809" s="63" t="s">
        <v>1295</v>
      </c>
    </row>
    <row r="1810" spans="1:5">
      <c r="A1810">
        <v>2011</v>
      </c>
      <c r="B1810" t="s">
        <v>139</v>
      </c>
      <c r="C1810" t="s">
        <v>57</v>
      </c>
      <c r="D1810" t="s">
        <v>71</v>
      </c>
      <c r="E1810" s="63" t="s">
        <v>1524</v>
      </c>
    </row>
    <row r="1811" spans="1:5">
      <c r="A1811">
        <v>2011</v>
      </c>
      <c r="B1811" t="s">
        <v>140</v>
      </c>
      <c r="C1811" t="s">
        <v>57</v>
      </c>
      <c r="D1811" t="s">
        <v>71</v>
      </c>
      <c r="E1811" s="63" t="s">
        <v>1525</v>
      </c>
    </row>
    <row r="1812" spans="1:5">
      <c r="A1812">
        <v>2011</v>
      </c>
      <c r="B1812" t="s">
        <v>141</v>
      </c>
      <c r="C1812" t="s">
        <v>57</v>
      </c>
      <c r="D1812" t="s">
        <v>71</v>
      </c>
      <c r="E1812" s="63" t="s">
        <v>1526</v>
      </c>
    </row>
    <row r="1813" spans="1:5">
      <c r="A1813">
        <v>2011</v>
      </c>
      <c r="B1813" t="s">
        <v>142</v>
      </c>
      <c r="C1813" t="s">
        <v>57</v>
      </c>
      <c r="D1813" t="s">
        <v>71</v>
      </c>
      <c r="E1813" s="63" t="s">
        <v>1527</v>
      </c>
    </row>
    <row r="1814" spans="1:5">
      <c r="A1814">
        <v>2011</v>
      </c>
      <c r="B1814" t="s">
        <v>143</v>
      </c>
      <c r="C1814" t="s">
        <v>57</v>
      </c>
      <c r="D1814" t="s">
        <v>71</v>
      </c>
      <c r="E1814" s="63" t="s">
        <v>1326</v>
      </c>
    </row>
    <row r="1815" spans="1:5">
      <c r="A1815">
        <v>2011</v>
      </c>
      <c r="B1815" t="s">
        <v>144</v>
      </c>
      <c r="C1815" t="s">
        <v>57</v>
      </c>
      <c r="D1815" t="s">
        <v>71</v>
      </c>
      <c r="E1815" s="63" t="s">
        <v>1528</v>
      </c>
    </row>
    <row r="1816" spans="1:5">
      <c r="A1816">
        <v>2011</v>
      </c>
      <c r="B1816" t="s">
        <v>145</v>
      </c>
      <c r="C1816" t="s">
        <v>57</v>
      </c>
      <c r="D1816" t="s">
        <v>71</v>
      </c>
      <c r="E1816" s="63" t="s">
        <v>1529</v>
      </c>
    </row>
    <row r="1817" spans="1:5">
      <c r="A1817">
        <v>2011</v>
      </c>
      <c r="B1817" t="s">
        <v>146</v>
      </c>
      <c r="C1817" t="s">
        <v>57</v>
      </c>
      <c r="D1817" t="s">
        <v>71</v>
      </c>
      <c r="E1817" s="63" t="s">
        <v>1530</v>
      </c>
    </row>
    <row r="1818" spans="1:5">
      <c r="A1818">
        <v>2011</v>
      </c>
      <c r="B1818" t="s">
        <v>147</v>
      </c>
      <c r="C1818" t="s">
        <v>57</v>
      </c>
      <c r="D1818" t="s">
        <v>71</v>
      </c>
      <c r="E1818" s="63" t="s">
        <v>1180</v>
      </c>
    </row>
    <row r="1819" spans="1:5">
      <c r="A1819">
        <v>2011</v>
      </c>
      <c r="B1819" t="s">
        <v>148</v>
      </c>
      <c r="C1819" t="s">
        <v>57</v>
      </c>
      <c r="D1819" t="s">
        <v>71</v>
      </c>
      <c r="E1819" s="63" t="s">
        <v>1274</v>
      </c>
    </row>
    <row r="1820" spans="1:5">
      <c r="A1820">
        <v>2011</v>
      </c>
      <c r="B1820" t="s">
        <v>196</v>
      </c>
      <c r="C1820" t="s">
        <v>57</v>
      </c>
      <c r="D1820" t="s">
        <v>71</v>
      </c>
      <c r="E1820" s="63" t="s">
        <v>1531</v>
      </c>
    </row>
    <row r="1821" spans="1:5">
      <c r="A1821">
        <v>2011</v>
      </c>
      <c r="B1821" t="s">
        <v>55</v>
      </c>
      <c r="C1821" t="s">
        <v>57</v>
      </c>
      <c r="D1821" t="s">
        <v>71</v>
      </c>
      <c r="E1821" s="63" t="s">
        <v>1532</v>
      </c>
    </row>
    <row r="1822" spans="1:5">
      <c r="A1822">
        <v>2012</v>
      </c>
      <c r="B1822" t="s">
        <v>182</v>
      </c>
      <c r="C1822" t="s">
        <v>57</v>
      </c>
      <c r="D1822" t="s">
        <v>71</v>
      </c>
      <c r="E1822" s="63" t="s">
        <v>1533</v>
      </c>
    </row>
    <row r="1823" spans="1:5">
      <c r="A1823">
        <v>2012</v>
      </c>
      <c r="B1823" t="s">
        <v>183</v>
      </c>
      <c r="C1823" t="s">
        <v>57</v>
      </c>
      <c r="D1823" t="s">
        <v>71</v>
      </c>
      <c r="E1823" s="63" t="s">
        <v>1534</v>
      </c>
    </row>
    <row r="1824" spans="1:5">
      <c r="A1824">
        <v>2012</v>
      </c>
      <c r="B1824" t="s">
        <v>184</v>
      </c>
      <c r="C1824" t="s">
        <v>57</v>
      </c>
      <c r="D1824" t="s">
        <v>71</v>
      </c>
      <c r="E1824" s="63" t="s">
        <v>1245</v>
      </c>
    </row>
    <row r="1825" spans="1:5">
      <c r="A1825">
        <v>2012</v>
      </c>
      <c r="B1825" t="s">
        <v>94</v>
      </c>
      <c r="C1825" t="s">
        <v>57</v>
      </c>
      <c r="D1825" t="s">
        <v>71</v>
      </c>
      <c r="E1825" s="63" t="s">
        <v>977</v>
      </c>
    </row>
    <row r="1826" spans="1:5">
      <c r="A1826">
        <v>2012</v>
      </c>
      <c r="B1826" t="s">
        <v>100</v>
      </c>
      <c r="C1826" t="s">
        <v>57</v>
      </c>
      <c r="D1826" t="s">
        <v>71</v>
      </c>
      <c r="E1826" s="63" t="s">
        <v>1221</v>
      </c>
    </row>
    <row r="1827" spans="1:5">
      <c r="A1827">
        <v>2012</v>
      </c>
      <c r="B1827" t="s">
        <v>101</v>
      </c>
      <c r="C1827" t="s">
        <v>57</v>
      </c>
      <c r="D1827" t="s">
        <v>71</v>
      </c>
      <c r="E1827" s="63" t="s">
        <v>1193</v>
      </c>
    </row>
    <row r="1828" spans="1:5">
      <c r="A1828">
        <v>2012</v>
      </c>
      <c r="B1828" t="s">
        <v>102</v>
      </c>
      <c r="C1828" t="s">
        <v>57</v>
      </c>
      <c r="D1828" t="s">
        <v>71</v>
      </c>
      <c r="E1828" s="63" t="s">
        <v>1205</v>
      </c>
    </row>
    <row r="1829" spans="1:5">
      <c r="A1829">
        <v>2012</v>
      </c>
      <c r="B1829" t="s">
        <v>104</v>
      </c>
      <c r="C1829" t="s">
        <v>57</v>
      </c>
      <c r="D1829" t="s">
        <v>71</v>
      </c>
      <c r="E1829" s="63" t="s">
        <v>1193</v>
      </c>
    </row>
    <row r="1830" spans="1:5">
      <c r="A1830">
        <v>2012</v>
      </c>
      <c r="B1830" t="s">
        <v>105</v>
      </c>
      <c r="C1830" t="s">
        <v>57</v>
      </c>
      <c r="D1830" t="s">
        <v>71</v>
      </c>
      <c r="E1830" s="63" t="s">
        <v>1253</v>
      </c>
    </row>
    <row r="1831" spans="1:5">
      <c r="A1831">
        <v>2012</v>
      </c>
      <c r="B1831" t="s">
        <v>185</v>
      </c>
      <c r="C1831" t="s">
        <v>57</v>
      </c>
      <c r="D1831" t="s">
        <v>71</v>
      </c>
      <c r="E1831" s="63" t="s">
        <v>1528</v>
      </c>
    </row>
    <row r="1832" spans="1:5">
      <c r="A1832">
        <v>2012</v>
      </c>
      <c r="B1832" t="s">
        <v>58</v>
      </c>
      <c r="C1832" t="s">
        <v>57</v>
      </c>
      <c r="D1832" t="s">
        <v>71</v>
      </c>
      <c r="E1832" s="63" t="s">
        <v>1535</v>
      </c>
    </row>
    <row r="1833" spans="1:5">
      <c r="A1833">
        <v>2012</v>
      </c>
      <c r="B1833" t="s">
        <v>186</v>
      </c>
      <c r="C1833" t="s">
        <v>57</v>
      </c>
      <c r="D1833" t="s">
        <v>71</v>
      </c>
      <c r="E1833" s="63" t="s">
        <v>1536</v>
      </c>
    </row>
    <row r="1834" spans="1:5">
      <c r="A1834">
        <v>2012</v>
      </c>
      <c r="B1834" t="s">
        <v>187</v>
      </c>
      <c r="C1834" t="s">
        <v>57</v>
      </c>
      <c r="D1834" t="s">
        <v>71</v>
      </c>
      <c r="E1834" s="63" t="s">
        <v>1537</v>
      </c>
    </row>
    <row r="1835" spans="1:5">
      <c r="A1835">
        <v>2012</v>
      </c>
      <c r="B1835" t="s">
        <v>188</v>
      </c>
      <c r="C1835" t="s">
        <v>57</v>
      </c>
      <c r="D1835" t="s">
        <v>71</v>
      </c>
      <c r="E1835" s="63" t="s">
        <v>1538</v>
      </c>
    </row>
    <row r="1836" spans="1:5">
      <c r="A1836">
        <v>2012</v>
      </c>
      <c r="B1836" t="s">
        <v>112</v>
      </c>
      <c r="C1836" t="s">
        <v>57</v>
      </c>
      <c r="D1836" t="s">
        <v>71</v>
      </c>
      <c r="E1836" s="63" t="s">
        <v>1539</v>
      </c>
    </row>
    <row r="1837" spans="1:5">
      <c r="A1837">
        <v>2012</v>
      </c>
      <c r="B1837" t="s">
        <v>113</v>
      </c>
      <c r="C1837" t="s">
        <v>57</v>
      </c>
      <c r="D1837" t="s">
        <v>71</v>
      </c>
      <c r="E1837" s="63" t="s">
        <v>1540</v>
      </c>
    </row>
    <row r="1838" spans="1:5">
      <c r="A1838">
        <v>2012</v>
      </c>
      <c r="B1838" t="s">
        <v>114</v>
      </c>
      <c r="C1838" t="s">
        <v>57</v>
      </c>
      <c r="D1838" t="s">
        <v>71</v>
      </c>
      <c r="E1838" s="63" t="s">
        <v>1541</v>
      </c>
    </row>
    <row r="1839" spans="1:5">
      <c r="A1839">
        <v>2012</v>
      </c>
      <c r="B1839" t="s">
        <v>118</v>
      </c>
      <c r="C1839" t="s">
        <v>57</v>
      </c>
      <c r="D1839" t="s">
        <v>71</v>
      </c>
      <c r="E1839" s="63" t="s">
        <v>1542</v>
      </c>
    </row>
    <row r="1840" spans="1:5">
      <c r="A1840">
        <v>2012</v>
      </c>
      <c r="B1840" t="s">
        <v>119</v>
      </c>
      <c r="C1840" t="s">
        <v>57</v>
      </c>
      <c r="D1840" t="s">
        <v>71</v>
      </c>
      <c r="E1840" s="63" t="s">
        <v>1517</v>
      </c>
    </row>
    <row r="1841" spans="1:5">
      <c r="A1841">
        <v>2012</v>
      </c>
      <c r="B1841" t="s">
        <v>120</v>
      </c>
      <c r="C1841" t="s">
        <v>57</v>
      </c>
      <c r="D1841" t="s">
        <v>71</v>
      </c>
      <c r="E1841" s="63" t="s">
        <v>1208</v>
      </c>
    </row>
    <row r="1842" spans="1:5">
      <c r="A1842">
        <v>2012</v>
      </c>
      <c r="B1842" t="s">
        <v>189</v>
      </c>
      <c r="C1842" t="s">
        <v>57</v>
      </c>
      <c r="D1842" t="s">
        <v>71</v>
      </c>
      <c r="E1842" s="63" t="s">
        <v>1012</v>
      </c>
    </row>
    <row r="1843" spans="1:5">
      <c r="A1843">
        <v>2012</v>
      </c>
      <c r="B1843" t="s">
        <v>121</v>
      </c>
      <c r="C1843" t="s">
        <v>57</v>
      </c>
      <c r="D1843" t="s">
        <v>71</v>
      </c>
      <c r="E1843" s="63" t="s">
        <v>1236</v>
      </c>
    </row>
    <row r="1844" spans="1:5">
      <c r="A1844">
        <v>2012</v>
      </c>
      <c r="B1844" t="s">
        <v>122</v>
      </c>
      <c r="C1844" t="s">
        <v>57</v>
      </c>
      <c r="D1844" t="s">
        <v>71</v>
      </c>
      <c r="E1844" s="63" t="s">
        <v>1192</v>
      </c>
    </row>
    <row r="1845" spans="1:5">
      <c r="A1845">
        <v>2012</v>
      </c>
      <c r="B1845" t="s">
        <v>123</v>
      </c>
      <c r="C1845" t="s">
        <v>57</v>
      </c>
      <c r="D1845" t="s">
        <v>71</v>
      </c>
      <c r="E1845" s="63" t="s">
        <v>1247</v>
      </c>
    </row>
    <row r="1846" spans="1:5">
      <c r="A1846">
        <v>2012</v>
      </c>
      <c r="B1846" t="s">
        <v>124</v>
      </c>
      <c r="C1846" t="s">
        <v>57</v>
      </c>
      <c r="D1846" t="s">
        <v>71</v>
      </c>
      <c r="E1846" s="63" t="s">
        <v>851</v>
      </c>
    </row>
    <row r="1847" spans="1:5">
      <c r="A1847">
        <v>2012</v>
      </c>
      <c r="B1847" t="s">
        <v>125</v>
      </c>
      <c r="C1847" t="s">
        <v>57</v>
      </c>
      <c r="D1847" t="s">
        <v>71</v>
      </c>
      <c r="E1847" s="63" t="s">
        <v>1267</v>
      </c>
    </row>
    <row r="1848" spans="1:5">
      <c r="A1848">
        <v>2012</v>
      </c>
      <c r="B1848" t="s">
        <v>126</v>
      </c>
      <c r="C1848" t="s">
        <v>57</v>
      </c>
      <c r="D1848" t="s">
        <v>71</v>
      </c>
      <c r="E1848" s="63" t="s">
        <v>1211</v>
      </c>
    </row>
    <row r="1849" spans="1:5">
      <c r="A1849">
        <v>2012</v>
      </c>
      <c r="B1849" t="s">
        <v>127</v>
      </c>
      <c r="C1849" t="s">
        <v>57</v>
      </c>
      <c r="D1849" t="s">
        <v>71</v>
      </c>
      <c r="E1849" s="63" t="s">
        <v>1234</v>
      </c>
    </row>
    <row r="1850" spans="1:5">
      <c r="A1850">
        <v>2012</v>
      </c>
      <c r="B1850" t="s">
        <v>128</v>
      </c>
      <c r="C1850" t="s">
        <v>57</v>
      </c>
      <c r="D1850" t="s">
        <v>71</v>
      </c>
      <c r="E1850" s="63" t="s">
        <v>1244</v>
      </c>
    </row>
    <row r="1851" spans="1:5">
      <c r="A1851">
        <v>2012</v>
      </c>
      <c r="B1851" t="s">
        <v>129</v>
      </c>
      <c r="C1851" t="s">
        <v>57</v>
      </c>
      <c r="D1851" t="s">
        <v>71</v>
      </c>
      <c r="E1851" s="63" t="s">
        <v>1543</v>
      </c>
    </row>
    <row r="1852" spans="1:5">
      <c r="A1852">
        <v>2012</v>
      </c>
      <c r="B1852" t="s">
        <v>130</v>
      </c>
      <c r="C1852" t="s">
        <v>57</v>
      </c>
      <c r="D1852" t="s">
        <v>71</v>
      </c>
      <c r="E1852" s="63" t="s">
        <v>1239</v>
      </c>
    </row>
    <row r="1853" spans="1:5">
      <c r="A1853">
        <v>2012</v>
      </c>
      <c r="B1853" t="s">
        <v>131</v>
      </c>
      <c r="C1853" t="s">
        <v>57</v>
      </c>
      <c r="D1853" t="s">
        <v>71</v>
      </c>
      <c r="E1853" s="63" t="s">
        <v>1504</v>
      </c>
    </row>
    <row r="1854" spans="1:5">
      <c r="A1854">
        <v>2012</v>
      </c>
      <c r="B1854" t="s">
        <v>190</v>
      </c>
      <c r="C1854" t="s">
        <v>57</v>
      </c>
      <c r="D1854" t="s">
        <v>71</v>
      </c>
      <c r="E1854" s="63" t="s">
        <v>1544</v>
      </c>
    </row>
    <row r="1855" spans="1:5">
      <c r="A1855">
        <v>2012</v>
      </c>
      <c r="B1855" t="s">
        <v>191</v>
      </c>
      <c r="C1855" t="s">
        <v>57</v>
      </c>
      <c r="D1855" t="s">
        <v>71</v>
      </c>
      <c r="E1855" s="63" t="s">
        <v>1244</v>
      </c>
    </row>
    <row r="1856" spans="1:5">
      <c r="A1856">
        <v>2012</v>
      </c>
      <c r="B1856" t="s">
        <v>192</v>
      </c>
      <c r="C1856" t="s">
        <v>57</v>
      </c>
      <c r="D1856" t="s">
        <v>71</v>
      </c>
      <c r="E1856" s="63" t="s">
        <v>1218</v>
      </c>
    </row>
    <row r="1857" spans="1:5">
      <c r="A1857">
        <v>2012</v>
      </c>
      <c r="B1857" t="s">
        <v>193</v>
      </c>
      <c r="C1857" t="s">
        <v>57</v>
      </c>
      <c r="D1857" t="s">
        <v>71</v>
      </c>
      <c r="E1857" s="63" t="s">
        <v>1545</v>
      </c>
    </row>
    <row r="1858" spans="1:5">
      <c r="A1858">
        <v>2012</v>
      </c>
      <c r="B1858" t="s">
        <v>194</v>
      </c>
      <c r="C1858" t="s">
        <v>57</v>
      </c>
      <c r="D1858" t="s">
        <v>71</v>
      </c>
      <c r="E1858" s="63" t="s">
        <v>1037</v>
      </c>
    </row>
    <row r="1859" spans="1:5">
      <c r="A1859">
        <v>2012</v>
      </c>
      <c r="B1859" t="s">
        <v>195</v>
      </c>
      <c r="C1859" t="s">
        <v>57</v>
      </c>
      <c r="D1859" t="s">
        <v>71</v>
      </c>
      <c r="E1859" s="63" t="s">
        <v>956</v>
      </c>
    </row>
    <row r="1860" spans="1:5">
      <c r="A1860">
        <v>2012</v>
      </c>
      <c r="B1860" t="s">
        <v>137</v>
      </c>
      <c r="C1860" t="s">
        <v>57</v>
      </c>
      <c r="D1860" t="s">
        <v>71</v>
      </c>
      <c r="E1860" s="63" t="s">
        <v>1255</v>
      </c>
    </row>
    <row r="1861" spans="1:5">
      <c r="A1861">
        <v>2012</v>
      </c>
      <c r="B1861" t="s">
        <v>138</v>
      </c>
      <c r="C1861" t="s">
        <v>57</v>
      </c>
      <c r="D1861" t="s">
        <v>71</v>
      </c>
      <c r="E1861" s="63" t="s">
        <v>1196</v>
      </c>
    </row>
    <row r="1862" spans="1:5">
      <c r="A1862">
        <v>2012</v>
      </c>
      <c r="B1862" t="s">
        <v>139</v>
      </c>
      <c r="C1862" t="s">
        <v>57</v>
      </c>
      <c r="D1862" t="s">
        <v>71</v>
      </c>
      <c r="E1862" s="63" t="s">
        <v>1014</v>
      </c>
    </row>
    <row r="1863" spans="1:5">
      <c r="A1863">
        <v>2012</v>
      </c>
      <c r="B1863" t="s">
        <v>140</v>
      </c>
      <c r="C1863" t="s">
        <v>57</v>
      </c>
      <c r="D1863" t="s">
        <v>71</v>
      </c>
      <c r="E1863" s="63" t="s">
        <v>1546</v>
      </c>
    </row>
    <row r="1864" spans="1:5">
      <c r="A1864">
        <v>2012</v>
      </c>
      <c r="B1864" t="s">
        <v>141</v>
      </c>
      <c r="C1864" t="s">
        <v>57</v>
      </c>
      <c r="D1864" t="s">
        <v>71</v>
      </c>
      <c r="E1864" s="63" t="s">
        <v>1523</v>
      </c>
    </row>
    <row r="1865" spans="1:5">
      <c r="A1865">
        <v>2012</v>
      </c>
      <c r="B1865" t="s">
        <v>142</v>
      </c>
      <c r="C1865" t="s">
        <v>57</v>
      </c>
      <c r="D1865" t="s">
        <v>71</v>
      </c>
      <c r="E1865" s="63" t="s">
        <v>1510</v>
      </c>
    </row>
    <row r="1866" spans="1:5">
      <c r="A1866">
        <v>2012</v>
      </c>
      <c r="B1866" t="s">
        <v>143</v>
      </c>
      <c r="C1866" t="s">
        <v>57</v>
      </c>
      <c r="D1866" t="s">
        <v>71</v>
      </c>
      <c r="E1866" s="63" t="s">
        <v>1547</v>
      </c>
    </row>
    <row r="1867" spans="1:5">
      <c r="A1867">
        <v>2012</v>
      </c>
      <c r="B1867" t="s">
        <v>144</v>
      </c>
      <c r="C1867" t="s">
        <v>57</v>
      </c>
      <c r="D1867" t="s">
        <v>71</v>
      </c>
      <c r="E1867" s="63" t="s">
        <v>1076</v>
      </c>
    </row>
    <row r="1868" spans="1:5">
      <c r="A1868">
        <v>2012</v>
      </c>
      <c r="B1868" t="s">
        <v>145</v>
      </c>
      <c r="C1868" t="s">
        <v>57</v>
      </c>
      <c r="D1868" t="s">
        <v>71</v>
      </c>
      <c r="E1868" s="63" t="s">
        <v>1548</v>
      </c>
    </row>
    <row r="1869" spans="1:5">
      <c r="A1869">
        <v>2012</v>
      </c>
      <c r="B1869" t="s">
        <v>146</v>
      </c>
      <c r="C1869" t="s">
        <v>57</v>
      </c>
      <c r="D1869" t="s">
        <v>71</v>
      </c>
      <c r="E1869" s="63" t="s">
        <v>458</v>
      </c>
    </row>
    <row r="1870" spans="1:5">
      <c r="A1870">
        <v>2012</v>
      </c>
      <c r="B1870" t="s">
        <v>147</v>
      </c>
      <c r="C1870" t="s">
        <v>57</v>
      </c>
      <c r="D1870" t="s">
        <v>71</v>
      </c>
      <c r="E1870" s="63" t="s">
        <v>1496</v>
      </c>
    </row>
    <row r="1871" spans="1:5">
      <c r="A1871">
        <v>2012</v>
      </c>
      <c r="B1871" t="s">
        <v>148</v>
      </c>
      <c r="C1871" t="s">
        <v>57</v>
      </c>
      <c r="D1871" t="s">
        <v>71</v>
      </c>
      <c r="E1871" s="63" t="s">
        <v>1497</v>
      </c>
    </row>
    <row r="1872" spans="1:5">
      <c r="A1872">
        <v>2012</v>
      </c>
      <c r="B1872" t="s">
        <v>196</v>
      </c>
      <c r="C1872" t="s">
        <v>57</v>
      </c>
      <c r="D1872" t="s">
        <v>71</v>
      </c>
      <c r="E1872" s="63" t="s">
        <v>1549</v>
      </c>
    </row>
    <row r="1873" spans="1:5">
      <c r="A1873">
        <v>2012</v>
      </c>
      <c r="B1873" t="s">
        <v>55</v>
      </c>
      <c r="C1873" t="s">
        <v>57</v>
      </c>
      <c r="D1873" t="s">
        <v>71</v>
      </c>
      <c r="E1873" s="63" t="s">
        <v>1550</v>
      </c>
    </row>
    <row r="1874" spans="1:5">
      <c r="A1874">
        <v>2013</v>
      </c>
      <c r="B1874" t="s">
        <v>182</v>
      </c>
      <c r="C1874" t="s">
        <v>57</v>
      </c>
      <c r="D1874" t="s">
        <v>71</v>
      </c>
      <c r="E1874" s="63" t="s">
        <v>1551</v>
      </c>
    </row>
    <row r="1875" spans="1:5">
      <c r="A1875">
        <v>2013</v>
      </c>
      <c r="B1875" t="s">
        <v>183</v>
      </c>
      <c r="C1875" t="s">
        <v>57</v>
      </c>
      <c r="D1875" t="s">
        <v>71</v>
      </c>
      <c r="E1875" s="63" t="s">
        <v>1552</v>
      </c>
    </row>
    <row r="1876" spans="1:5">
      <c r="A1876">
        <v>2013</v>
      </c>
      <c r="B1876" t="s">
        <v>184</v>
      </c>
      <c r="C1876" t="s">
        <v>57</v>
      </c>
      <c r="D1876" t="s">
        <v>71</v>
      </c>
      <c r="E1876" s="63" t="s">
        <v>1265</v>
      </c>
    </row>
    <row r="1877" spans="1:5">
      <c r="A1877">
        <v>2013</v>
      </c>
      <c r="B1877" t="s">
        <v>94</v>
      </c>
      <c r="C1877" t="s">
        <v>57</v>
      </c>
      <c r="D1877" t="s">
        <v>71</v>
      </c>
      <c r="E1877" s="63" t="s">
        <v>1493</v>
      </c>
    </row>
    <row r="1878" spans="1:5">
      <c r="A1878">
        <v>2013</v>
      </c>
      <c r="B1878" t="s">
        <v>100</v>
      </c>
      <c r="C1878" t="s">
        <v>57</v>
      </c>
      <c r="D1878" t="s">
        <v>71</v>
      </c>
      <c r="E1878" s="63" t="s">
        <v>1553</v>
      </c>
    </row>
    <row r="1879" spans="1:5">
      <c r="A1879">
        <v>2013</v>
      </c>
      <c r="B1879" t="s">
        <v>101</v>
      </c>
      <c r="C1879" t="s">
        <v>57</v>
      </c>
      <c r="D1879" t="s">
        <v>71</v>
      </c>
      <c r="E1879" s="63" t="s">
        <v>1239</v>
      </c>
    </row>
    <row r="1880" spans="1:5">
      <c r="A1880">
        <v>2013</v>
      </c>
      <c r="B1880" t="s">
        <v>102</v>
      </c>
      <c r="C1880" t="s">
        <v>57</v>
      </c>
      <c r="D1880" t="s">
        <v>71</v>
      </c>
      <c r="E1880" s="63" t="s">
        <v>596</v>
      </c>
    </row>
    <row r="1881" spans="1:5">
      <c r="A1881">
        <v>2013</v>
      </c>
      <c r="B1881" t="s">
        <v>104</v>
      </c>
      <c r="C1881" t="s">
        <v>57</v>
      </c>
      <c r="D1881" t="s">
        <v>71</v>
      </c>
      <c r="E1881" s="63" t="s">
        <v>1246</v>
      </c>
    </row>
    <row r="1882" spans="1:5">
      <c r="A1882">
        <v>2013</v>
      </c>
      <c r="B1882" t="s">
        <v>105</v>
      </c>
      <c r="C1882" t="s">
        <v>57</v>
      </c>
      <c r="D1882" t="s">
        <v>71</v>
      </c>
      <c r="E1882" s="63" t="s">
        <v>1208</v>
      </c>
    </row>
    <row r="1883" spans="1:5">
      <c r="A1883">
        <v>2013</v>
      </c>
      <c r="B1883" t="s">
        <v>185</v>
      </c>
      <c r="C1883" t="s">
        <v>57</v>
      </c>
      <c r="D1883" t="s">
        <v>71</v>
      </c>
      <c r="E1883" s="63" t="s">
        <v>1554</v>
      </c>
    </row>
    <row r="1884" spans="1:5">
      <c r="A1884">
        <v>2013</v>
      </c>
      <c r="B1884" t="s">
        <v>58</v>
      </c>
      <c r="C1884" t="s">
        <v>57</v>
      </c>
      <c r="D1884" t="s">
        <v>71</v>
      </c>
      <c r="E1884" s="63" t="s">
        <v>1555</v>
      </c>
    </row>
    <row r="1885" spans="1:5">
      <c r="A1885">
        <v>2013</v>
      </c>
      <c r="B1885" t="s">
        <v>186</v>
      </c>
      <c r="C1885" t="s">
        <v>57</v>
      </c>
      <c r="D1885" t="s">
        <v>71</v>
      </c>
      <c r="E1885" s="63" t="s">
        <v>1556</v>
      </c>
    </row>
    <row r="1886" spans="1:5">
      <c r="A1886">
        <v>2013</v>
      </c>
      <c r="B1886" t="s">
        <v>187</v>
      </c>
      <c r="C1886" t="s">
        <v>57</v>
      </c>
      <c r="D1886" t="s">
        <v>71</v>
      </c>
      <c r="E1886" s="63" t="s">
        <v>845</v>
      </c>
    </row>
    <row r="1887" spans="1:5">
      <c r="A1887">
        <v>2013</v>
      </c>
      <c r="B1887" t="s">
        <v>188</v>
      </c>
      <c r="C1887" t="s">
        <v>57</v>
      </c>
      <c r="D1887" t="s">
        <v>71</v>
      </c>
      <c r="E1887" s="63" t="s">
        <v>1019</v>
      </c>
    </row>
    <row r="1888" spans="1:5">
      <c r="A1888">
        <v>2013</v>
      </c>
      <c r="B1888" t="s">
        <v>112</v>
      </c>
      <c r="C1888" t="s">
        <v>57</v>
      </c>
      <c r="D1888" t="s">
        <v>71</v>
      </c>
      <c r="E1888" s="63" t="s">
        <v>764</v>
      </c>
    </row>
    <row r="1889" spans="1:5">
      <c r="A1889">
        <v>2013</v>
      </c>
      <c r="B1889" t="s">
        <v>113</v>
      </c>
      <c r="C1889" t="s">
        <v>57</v>
      </c>
      <c r="D1889" t="s">
        <v>71</v>
      </c>
      <c r="E1889" s="63" t="s">
        <v>1557</v>
      </c>
    </row>
    <row r="1890" spans="1:5">
      <c r="A1890">
        <v>2013</v>
      </c>
      <c r="B1890" t="s">
        <v>114</v>
      </c>
      <c r="C1890" t="s">
        <v>57</v>
      </c>
      <c r="D1890" t="s">
        <v>71</v>
      </c>
      <c r="E1890" s="63" t="s">
        <v>1558</v>
      </c>
    </row>
    <row r="1891" spans="1:5">
      <c r="A1891">
        <v>2013</v>
      </c>
      <c r="B1891" t="s">
        <v>118</v>
      </c>
      <c r="C1891" t="s">
        <v>57</v>
      </c>
      <c r="D1891" t="s">
        <v>71</v>
      </c>
      <c r="E1891" s="63" t="s">
        <v>1559</v>
      </c>
    </row>
    <row r="1892" spans="1:5">
      <c r="A1892">
        <v>2013</v>
      </c>
      <c r="B1892" t="s">
        <v>119</v>
      </c>
      <c r="C1892" t="s">
        <v>57</v>
      </c>
      <c r="D1892" t="s">
        <v>71</v>
      </c>
      <c r="E1892" s="63" t="s">
        <v>1185</v>
      </c>
    </row>
    <row r="1893" spans="1:5">
      <c r="A1893">
        <v>2013</v>
      </c>
      <c r="B1893" t="s">
        <v>120</v>
      </c>
      <c r="C1893" t="s">
        <v>57</v>
      </c>
      <c r="D1893" t="s">
        <v>71</v>
      </c>
      <c r="E1893" s="63" t="s">
        <v>1220</v>
      </c>
    </row>
    <row r="1894" spans="1:5">
      <c r="A1894">
        <v>2013</v>
      </c>
      <c r="B1894" t="s">
        <v>189</v>
      </c>
      <c r="C1894" t="s">
        <v>57</v>
      </c>
      <c r="D1894" t="s">
        <v>71</v>
      </c>
      <c r="E1894" s="63" t="s">
        <v>1560</v>
      </c>
    </row>
    <row r="1895" spans="1:5">
      <c r="A1895">
        <v>2013</v>
      </c>
      <c r="B1895" t="s">
        <v>121</v>
      </c>
      <c r="C1895" t="s">
        <v>57</v>
      </c>
      <c r="D1895" t="s">
        <v>71</v>
      </c>
      <c r="E1895" s="63" t="s">
        <v>1234</v>
      </c>
    </row>
    <row r="1896" spans="1:5">
      <c r="A1896">
        <v>2013</v>
      </c>
      <c r="B1896" t="s">
        <v>122</v>
      </c>
      <c r="C1896" t="s">
        <v>57</v>
      </c>
      <c r="D1896" t="s">
        <v>71</v>
      </c>
      <c r="E1896" s="63" t="s">
        <v>1079</v>
      </c>
    </row>
    <row r="1897" spans="1:5">
      <c r="A1897">
        <v>2013</v>
      </c>
      <c r="B1897" t="s">
        <v>123</v>
      </c>
      <c r="C1897" t="s">
        <v>57</v>
      </c>
      <c r="D1897" t="s">
        <v>71</v>
      </c>
      <c r="E1897" s="63" t="s">
        <v>1561</v>
      </c>
    </row>
    <row r="1898" spans="1:5">
      <c r="A1898">
        <v>2013</v>
      </c>
      <c r="B1898" t="s">
        <v>124</v>
      </c>
      <c r="C1898" t="s">
        <v>57</v>
      </c>
      <c r="D1898" t="s">
        <v>71</v>
      </c>
      <c r="E1898" s="63" t="s">
        <v>1562</v>
      </c>
    </row>
    <row r="1899" spans="1:5">
      <c r="A1899">
        <v>2013</v>
      </c>
      <c r="B1899" t="s">
        <v>125</v>
      </c>
      <c r="C1899" t="s">
        <v>57</v>
      </c>
      <c r="D1899" t="s">
        <v>71</v>
      </c>
      <c r="E1899" s="63" t="s">
        <v>1301</v>
      </c>
    </row>
    <row r="1900" spans="1:5">
      <c r="A1900">
        <v>2013</v>
      </c>
      <c r="B1900" t="s">
        <v>126</v>
      </c>
      <c r="C1900" t="s">
        <v>57</v>
      </c>
      <c r="D1900" t="s">
        <v>71</v>
      </c>
      <c r="E1900" s="63" t="s">
        <v>1251</v>
      </c>
    </row>
    <row r="1901" spans="1:5">
      <c r="A1901">
        <v>2013</v>
      </c>
      <c r="B1901" t="s">
        <v>127</v>
      </c>
      <c r="C1901" t="s">
        <v>57</v>
      </c>
      <c r="D1901" t="s">
        <v>71</v>
      </c>
      <c r="E1901" s="63" t="s">
        <v>1563</v>
      </c>
    </row>
    <row r="1902" spans="1:5">
      <c r="A1902">
        <v>2013</v>
      </c>
      <c r="B1902" t="s">
        <v>128</v>
      </c>
      <c r="C1902" t="s">
        <v>57</v>
      </c>
      <c r="D1902" t="s">
        <v>71</v>
      </c>
      <c r="E1902" s="63" t="s">
        <v>681</v>
      </c>
    </row>
    <row r="1903" spans="1:5">
      <c r="A1903">
        <v>2013</v>
      </c>
      <c r="B1903" t="s">
        <v>129</v>
      </c>
      <c r="C1903" t="s">
        <v>57</v>
      </c>
      <c r="D1903" t="s">
        <v>71</v>
      </c>
      <c r="E1903" s="63" t="s">
        <v>1564</v>
      </c>
    </row>
    <row r="1904" spans="1:5">
      <c r="A1904">
        <v>2013</v>
      </c>
      <c r="B1904" t="s">
        <v>130</v>
      </c>
      <c r="C1904" t="s">
        <v>57</v>
      </c>
      <c r="D1904" t="s">
        <v>71</v>
      </c>
      <c r="E1904" s="63" t="s">
        <v>1221</v>
      </c>
    </row>
    <row r="1905" spans="1:5">
      <c r="A1905">
        <v>2013</v>
      </c>
      <c r="B1905" t="s">
        <v>131</v>
      </c>
      <c r="C1905" t="s">
        <v>57</v>
      </c>
      <c r="D1905" t="s">
        <v>71</v>
      </c>
      <c r="E1905" s="63" t="s">
        <v>1229</v>
      </c>
    </row>
    <row r="1906" spans="1:5">
      <c r="A1906">
        <v>2013</v>
      </c>
      <c r="B1906" t="s">
        <v>190</v>
      </c>
      <c r="C1906" t="s">
        <v>57</v>
      </c>
      <c r="D1906" t="s">
        <v>71</v>
      </c>
      <c r="E1906" s="63" t="s">
        <v>1565</v>
      </c>
    </row>
    <row r="1907" spans="1:5">
      <c r="A1907">
        <v>2013</v>
      </c>
      <c r="B1907" t="s">
        <v>191</v>
      </c>
      <c r="C1907" t="s">
        <v>57</v>
      </c>
      <c r="D1907" t="s">
        <v>71</v>
      </c>
      <c r="E1907" s="63" t="s">
        <v>1210</v>
      </c>
    </row>
    <row r="1908" spans="1:5">
      <c r="A1908">
        <v>2013</v>
      </c>
      <c r="B1908" t="s">
        <v>192</v>
      </c>
      <c r="C1908" t="s">
        <v>57</v>
      </c>
      <c r="D1908" t="s">
        <v>71</v>
      </c>
      <c r="E1908" s="63" t="s">
        <v>407</v>
      </c>
    </row>
    <row r="1909" spans="1:5">
      <c r="A1909">
        <v>2013</v>
      </c>
      <c r="B1909" t="s">
        <v>193</v>
      </c>
      <c r="C1909" t="s">
        <v>57</v>
      </c>
      <c r="D1909" t="s">
        <v>71</v>
      </c>
      <c r="E1909" s="63" t="s">
        <v>1566</v>
      </c>
    </row>
    <row r="1910" spans="1:5">
      <c r="A1910">
        <v>2013</v>
      </c>
      <c r="B1910" t="s">
        <v>194</v>
      </c>
      <c r="C1910" t="s">
        <v>57</v>
      </c>
      <c r="D1910" t="s">
        <v>71</v>
      </c>
      <c r="E1910" s="63" t="s">
        <v>1567</v>
      </c>
    </row>
    <row r="1911" spans="1:5">
      <c r="A1911">
        <v>2013</v>
      </c>
      <c r="B1911" t="s">
        <v>195</v>
      </c>
      <c r="C1911" t="s">
        <v>57</v>
      </c>
      <c r="D1911" t="s">
        <v>71</v>
      </c>
      <c r="E1911" s="63" t="s">
        <v>1493</v>
      </c>
    </row>
    <row r="1912" spans="1:5">
      <c r="A1912">
        <v>2013</v>
      </c>
      <c r="B1912" t="s">
        <v>137</v>
      </c>
      <c r="C1912" t="s">
        <v>57</v>
      </c>
      <c r="D1912" t="s">
        <v>71</v>
      </c>
      <c r="E1912" s="63" t="s">
        <v>1197</v>
      </c>
    </row>
    <row r="1913" spans="1:5">
      <c r="A1913">
        <v>2013</v>
      </c>
      <c r="B1913" t="s">
        <v>138</v>
      </c>
      <c r="C1913" t="s">
        <v>57</v>
      </c>
      <c r="D1913" t="s">
        <v>71</v>
      </c>
      <c r="E1913" s="63" t="s">
        <v>1272</v>
      </c>
    </row>
    <row r="1914" spans="1:5">
      <c r="A1914">
        <v>2013</v>
      </c>
      <c r="B1914" t="s">
        <v>139</v>
      </c>
      <c r="C1914" t="s">
        <v>57</v>
      </c>
      <c r="D1914" t="s">
        <v>71</v>
      </c>
      <c r="E1914" s="63" t="s">
        <v>1568</v>
      </c>
    </row>
    <row r="1915" spans="1:5">
      <c r="A1915">
        <v>2013</v>
      </c>
      <c r="B1915" t="s">
        <v>140</v>
      </c>
      <c r="C1915" t="s">
        <v>57</v>
      </c>
      <c r="D1915" t="s">
        <v>71</v>
      </c>
      <c r="E1915" s="63" t="s">
        <v>1569</v>
      </c>
    </row>
    <row r="1916" spans="1:5">
      <c r="A1916">
        <v>2013</v>
      </c>
      <c r="B1916" t="s">
        <v>141</v>
      </c>
      <c r="C1916" t="s">
        <v>57</v>
      </c>
      <c r="D1916" t="s">
        <v>71</v>
      </c>
      <c r="E1916" s="63" t="s">
        <v>1239</v>
      </c>
    </row>
    <row r="1917" spans="1:5">
      <c r="A1917">
        <v>2013</v>
      </c>
      <c r="B1917" t="s">
        <v>142</v>
      </c>
      <c r="C1917" t="s">
        <v>57</v>
      </c>
      <c r="D1917" t="s">
        <v>71</v>
      </c>
      <c r="E1917" s="63" t="s">
        <v>1570</v>
      </c>
    </row>
    <row r="1918" spans="1:5">
      <c r="A1918">
        <v>2013</v>
      </c>
      <c r="B1918" t="s">
        <v>143</v>
      </c>
      <c r="C1918" t="s">
        <v>57</v>
      </c>
      <c r="D1918" t="s">
        <v>71</v>
      </c>
      <c r="E1918" s="63" t="s">
        <v>332</v>
      </c>
    </row>
    <row r="1919" spans="1:5">
      <c r="A1919">
        <v>2013</v>
      </c>
      <c r="B1919" t="s">
        <v>144</v>
      </c>
      <c r="C1919" t="s">
        <v>57</v>
      </c>
      <c r="D1919" t="s">
        <v>71</v>
      </c>
      <c r="E1919" s="63" t="s">
        <v>460</v>
      </c>
    </row>
    <row r="1920" spans="1:5">
      <c r="A1920">
        <v>2013</v>
      </c>
      <c r="B1920" t="s">
        <v>145</v>
      </c>
      <c r="C1920" t="s">
        <v>57</v>
      </c>
      <c r="D1920" t="s">
        <v>71</v>
      </c>
      <c r="E1920" s="63" t="s">
        <v>810</v>
      </c>
    </row>
    <row r="1921" spans="1:5">
      <c r="A1921">
        <v>2013</v>
      </c>
      <c r="B1921" t="s">
        <v>146</v>
      </c>
      <c r="C1921" t="s">
        <v>57</v>
      </c>
      <c r="D1921" t="s">
        <v>71</v>
      </c>
      <c r="E1921" s="63" t="s">
        <v>1359</v>
      </c>
    </row>
    <row r="1922" spans="1:5">
      <c r="A1922">
        <v>2013</v>
      </c>
      <c r="B1922" t="s">
        <v>147</v>
      </c>
      <c r="C1922" t="s">
        <v>57</v>
      </c>
      <c r="D1922" t="s">
        <v>71</v>
      </c>
      <c r="E1922" s="63" t="s">
        <v>1230</v>
      </c>
    </row>
    <row r="1923" spans="1:5">
      <c r="A1923">
        <v>2013</v>
      </c>
      <c r="B1923" t="s">
        <v>148</v>
      </c>
      <c r="C1923" t="s">
        <v>57</v>
      </c>
      <c r="D1923" t="s">
        <v>71</v>
      </c>
      <c r="E1923" s="63" t="s">
        <v>1227</v>
      </c>
    </row>
    <row r="1924" spans="1:5">
      <c r="A1924">
        <v>2013</v>
      </c>
      <c r="B1924" t="s">
        <v>196</v>
      </c>
      <c r="C1924" t="s">
        <v>57</v>
      </c>
      <c r="D1924" t="s">
        <v>71</v>
      </c>
      <c r="E1924" s="63" t="s">
        <v>1571</v>
      </c>
    </row>
    <row r="1925" spans="1:5">
      <c r="A1925">
        <v>2013</v>
      </c>
      <c r="B1925" t="s">
        <v>55</v>
      </c>
      <c r="C1925" t="s">
        <v>57</v>
      </c>
      <c r="D1925" t="s">
        <v>71</v>
      </c>
      <c r="E1925" s="63" t="s">
        <v>1572</v>
      </c>
    </row>
    <row r="1926" spans="1:5">
      <c r="A1926">
        <v>2014</v>
      </c>
      <c r="B1926" t="s">
        <v>182</v>
      </c>
      <c r="C1926" t="s">
        <v>57</v>
      </c>
      <c r="D1926" t="s">
        <v>71</v>
      </c>
      <c r="E1926" s="63" t="s">
        <v>1573</v>
      </c>
    </row>
    <row r="1927" spans="1:5">
      <c r="A1927">
        <v>2014</v>
      </c>
      <c r="B1927" t="s">
        <v>183</v>
      </c>
      <c r="C1927" t="s">
        <v>57</v>
      </c>
      <c r="D1927" t="s">
        <v>71</v>
      </c>
      <c r="E1927" s="63" t="s">
        <v>1574</v>
      </c>
    </row>
    <row r="1928" spans="1:5">
      <c r="A1928">
        <v>2014</v>
      </c>
      <c r="B1928" t="s">
        <v>184</v>
      </c>
      <c r="C1928" t="s">
        <v>57</v>
      </c>
      <c r="D1928" t="s">
        <v>71</v>
      </c>
      <c r="E1928" s="63" t="s">
        <v>941</v>
      </c>
    </row>
    <row r="1929" spans="1:5">
      <c r="A1929">
        <v>2014</v>
      </c>
      <c r="B1929" t="s">
        <v>94</v>
      </c>
      <c r="C1929" t="s">
        <v>57</v>
      </c>
      <c r="D1929" t="s">
        <v>71</v>
      </c>
      <c r="E1929" s="63" t="s">
        <v>1271</v>
      </c>
    </row>
    <row r="1930" spans="1:5">
      <c r="A1930">
        <v>2014</v>
      </c>
      <c r="B1930" t="s">
        <v>100</v>
      </c>
      <c r="C1930" t="s">
        <v>57</v>
      </c>
      <c r="D1930" t="s">
        <v>71</v>
      </c>
      <c r="E1930" s="63" t="s">
        <v>1575</v>
      </c>
    </row>
    <row r="1931" spans="1:5">
      <c r="A1931">
        <v>2014</v>
      </c>
      <c r="B1931" t="s">
        <v>101</v>
      </c>
      <c r="C1931" t="s">
        <v>57</v>
      </c>
      <c r="D1931" t="s">
        <v>71</v>
      </c>
      <c r="E1931" s="63" t="s">
        <v>1208</v>
      </c>
    </row>
    <row r="1932" spans="1:5">
      <c r="A1932">
        <v>2014</v>
      </c>
      <c r="B1932" t="s">
        <v>102</v>
      </c>
      <c r="C1932" t="s">
        <v>57</v>
      </c>
      <c r="D1932" t="s">
        <v>71</v>
      </c>
      <c r="E1932" s="63" t="s">
        <v>1198</v>
      </c>
    </row>
    <row r="1933" spans="1:5">
      <c r="A1933">
        <v>2014</v>
      </c>
      <c r="B1933" t="s">
        <v>104</v>
      </c>
      <c r="C1933" t="s">
        <v>57</v>
      </c>
      <c r="D1933" t="s">
        <v>71</v>
      </c>
      <c r="E1933" s="63" t="s">
        <v>1229</v>
      </c>
    </row>
    <row r="1934" spans="1:5">
      <c r="A1934">
        <v>2014</v>
      </c>
      <c r="B1934" t="s">
        <v>105</v>
      </c>
      <c r="C1934" t="s">
        <v>57</v>
      </c>
      <c r="D1934" t="s">
        <v>71</v>
      </c>
      <c r="E1934" s="63" t="s">
        <v>1576</v>
      </c>
    </row>
    <row r="1935" spans="1:5">
      <c r="A1935">
        <v>2014</v>
      </c>
      <c r="B1935" t="s">
        <v>185</v>
      </c>
      <c r="C1935" t="s">
        <v>57</v>
      </c>
      <c r="D1935" t="s">
        <v>71</v>
      </c>
      <c r="E1935" s="63" t="s">
        <v>333</v>
      </c>
    </row>
    <row r="1936" spans="1:5">
      <c r="A1936">
        <v>2014</v>
      </c>
      <c r="B1936" t="s">
        <v>58</v>
      </c>
      <c r="C1936" t="s">
        <v>57</v>
      </c>
      <c r="D1936" t="s">
        <v>71</v>
      </c>
      <c r="E1936" s="63" t="s">
        <v>1577</v>
      </c>
    </row>
    <row r="1937" spans="1:5">
      <c r="A1937">
        <v>2014</v>
      </c>
      <c r="B1937" t="s">
        <v>186</v>
      </c>
      <c r="C1937" t="s">
        <v>57</v>
      </c>
      <c r="D1937" t="s">
        <v>71</v>
      </c>
      <c r="E1937" s="63" t="s">
        <v>1578</v>
      </c>
    </row>
    <row r="1938" spans="1:5">
      <c r="A1938">
        <v>2014</v>
      </c>
      <c r="B1938" t="s">
        <v>187</v>
      </c>
      <c r="C1938" t="s">
        <v>57</v>
      </c>
      <c r="D1938" t="s">
        <v>71</v>
      </c>
      <c r="E1938" s="63" t="s">
        <v>1579</v>
      </c>
    </row>
    <row r="1939" spans="1:5">
      <c r="A1939">
        <v>2014</v>
      </c>
      <c r="B1939" t="s">
        <v>188</v>
      </c>
      <c r="C1939" t="s">
        <v>57</v>
      </c>
      <c r="D1939" t="s">
        <v>71</v>
      </c>
      <c r="E1939" s="63" t="s">
        <v>1405</v>
      </c>
    </row>
    <row r="1940" spans="1:5">
      <c r="A1940">
        <v>2014</v>
      </c>
      <c r="B1940" t="s">
        <v>112</v>
      </c>
      <c r="C1940" t="s">
        <v>57</v>
      </c>
      <c r="D1940" t="s">
        <v>71</v>
      </c>
      <c r="E1940" s="63" t="s">
        <v>1580</v>
      </c>
    </row>
    <row r="1941" spans="1:5">
      <c r="A1941">
        <v>2014</v>
      </c>
      <c r="B1941" t="s">
        <v>113</v>
      </c>
      <c r="C1941" t="s">
        <v>57</v>
      </c>
      <c r="D1941" t="s">
        <v>71</v>
      </c>
      <c r="E1941" s="63" t="s">
        <v>519</v>
      </c>
    </row>
    <row r="1942" spans="1:5">
      <c r="A1942">
        <v>2014</v>
      </c>
      <c r="B1942" t="s">
        <v>114</v>
      </c>
      <c r="C1942" t="s">
        <v>57</v>
      </c>
      <c r="D1942" t="s">
        <v>71</v>
      </c>
      <c r="E1942" s="63" t="s">
        <v>1581</v>
      </c>
    </row>
    <row r="1943" spans="1:5">
      <c r="A1943">
        <v>2014</v>
      </c>
      <c r="B1943" t="s">
        <v>118</v>
      </c>
      <c r="C1943" t="s">
        <v>57</v>
      </c>
      <c r="D1943" t="s">
        <v>71</v>
      </c>
      <c r="E1943" s="63" t="s">
        <v>1559</v>
      </c>
    </row>
    <row r="1944" spans="1:5">
      <c r="A1944">
        <v>2014</v>
      </c>
      <c r="B1944" t="s">
        <v>119</v>
      </c>
      <c r="C1944" t="s">
        <v>57</v>
      </c>
      <c r="D1944" t="s">
        <v>71</v>
      </c>
      <c r="E1944" s="63" t="s">
        <v>1582</v>
      </c>
    </row>
    <row r="1945" spans="1:5">
      <c r="A1945">
        <v>2014</v>
      </c>
      <c r="B1945" t="s">
        <v>120</v>
      </c>
      <c r="C1945" t="s">
        <v>57</v>
      </c>
      <c r="D1945" t="s">
        <v>71</v>
      </c>
      <c r="E1945" s="63" t="s">
        <v>1231</v>
      </c>
    </row>
    <row r="1946" spans="1:5">
      <c r="A1946">
        <v>2014</v>
      </c>
      <c r="B1946" t="s">
        <v>189</v>
      </c>
      <c r="C1946" t="s">
        <v>57</v>
      </c>
      <c r="D1946" t="s">
        <v>71</v>
      </c>
      <c r="E1946" s="63" t="s">
        <v>1583</v>
      </c>
    </row>
    <row r="1947" spans="1:5">
      <c r="A1947">
        <v>2014</v>
      </c>
      <c r="B1947" t="s">
        <v>121</v>
      </c>
      <c r="C1947" t="s">
        <v>57</v>
      </c>
      <c r="D1947" t="s">
        <v>71</v>
      </c>
      <c r="E1947" s="63" t="s">
        <v>1584</v>
      </c>
    </row>
    <row r="1948" spans="1:5">
      <c r="A1948">
        <v>2014</v>
      </c>
      <c r="B1948" t="s">
        <v>122</v>
      </c>
      <c r="C1948" t="s">
        <v>57</v>
      </c>
      <c r="D1948" t="s">
        <v>71</v>
      </c>
      <c r="E1948" s="63" t="s">
        <v>1331</v>
      </c>
    </row>
    <row r="1949" spans="1:5">
      <c r="A1949">
        <v>2014</v>
      </c>
      <c r="B1949" t="s">
        <v>123</v>
      </c>
      <c r="C1949" t="s">
        <v>57</v>
      </c>
      <c r="D1949" t="s">
        <v>71</v>
      </c>
      <c r="E1949" s="63" t="s">
        <v>1185</v>
      </c>
    </row>
    <row r="1950" spans="1:5">
      <c r="A1950">
        <v>2014</v>
      </c>
      <c r="B1950" t="s">
        <v>124</v>
      </c>
      <c r="C1950" t="s">
        <v>57</v>
      </c>
      <c r="D1950" t="s">
        <v>71</v>
      </c>
      <c r="E1950" s="63" t="s">
        <v>1585</v>
      </c>
    </row>
    <row r="1951" spans="1:5">
      <c r="A1951">
        <v>2014</v>
      </c>
      <c r="B1951" t="s">
        <v>125</v>
      </c>
      <c r="C1951" t="s">
        <v>57</v>
      </c>
      <c r="D1951" t="s">
        <v>71</v>
      </c>
      <c r="E1951" s="63" t="s">
        <v>1561</v>
      </c>
    </row>
    <row r="1952" spans="1:5">
      <c r="A1952">
        <v>2014</v>
      </c>
      <c r="B1952" t="s">
        <v>126</v>
      </c>
      <c r="C1952" t="s">
        <v>57</v>
      </c>
      <c r="D1952" t="s">
        <v>71</v>
      </c>
      <c r="E1952" s="63" t="s">
        <v>1207</v>
      </c>
    </row>
    <row r="1953" spans="1:5">
      <c r="A1953">
        <v>2014</v>
      </c>
      <c r="B1953" t="s">
        <v>127</v>
      </c>
      <c r="C1953" t="s">
        <v>57</v>
      </c>
      <c r="D1953" t="s">
        <v>71</v>
      </c>
      <c r="E1953" s="63" t="s">
        <v>1363</v>
      </c>
    </row>
    <row r="1954" spans="1:5">
      <c r="A1954">
        <v>2014</v>
      </c>
      <c r="B1954" t="s">
        <v>128</v>
      </c>
      <c r="C1954" t="s">
        <v>57</v>
      </c>
      <c r="D1954" t="s">
        <v>71</v>
      </c>
      <c r="E1954" s="63" t="s">
        <v>453</v>
      </c>
    </row>
    <row r="1955" spans="1:5">
      <c r="A1955">
        <v>2014</v>
      </c>
      <c r="B1955" t="s">
        <v>129</v>
      </c>
      <c r="C1955" t="s">
        <v>57</v>
      </c>
      <c r="D1955" t="s">
        <v>71</v>
      </c>
      <c r="E1955" s="63" t="s">
        <v>1586</v>
      </c>
    </row>
    <row r="1956" spans="1:5">
      <c r="A1956">
        <v>2014</v>
      </c>
      <c r="B1956" t="s">
        <v>130</v>
      </c>
      <c r="C1956" t="s">
        <v>57</v>
      </c>
      <c r="D1956" t="s">
        <v>71</v>
      </c>
      <c r="E1956" s="63" t="s">
        <v>1301</v>
      </c>
    </row>
    <row r="1957" spans="1:5">
      <c r="A1957">
        <v>2014</v>
      </c>
      <c r="B1957" t="s">
        <v>131</v>
      </c>
      <c r="C1957" t="s">
        <v>57</v>
      </c>
      <c r="D1957" t="s">
        <v>71</v>
      </c>
      <c r="E1957" s="63" t="s">
        <v>435</v>
      </c>
    </row>
    <row r="1958" spans="1:5">
      <c r="A1958">
        <v>2014</v>
      </c>
      <c r="B1958" t="s">
        <v>190</v>
      </c>
      <c r="C1958" t="s">
        <v>57</v>
      </c>
      <c r="D1958" t="s">
        <v>71</v>
      </c>
      <c r="E1958" s="63" t="s">
        <v>1587</v>
      </c>
    </row>
    <row r="1959" spans="1:5">
      <c r="A1959">
        <v>2014</v>
      </c>
      <c r="B1959" t="s">
        <v>191</v>
      </c>
      <c r="C1959" t="s">
        <v>57</v>
      </c>
      <c r="D1959" t="s">
        <v>71</v>
      </c>
      <c r="E1959" s="63" t="s">
        <v>1588</v>
      </c>
    </row>
    <row r="1960" spans="1:5">
      <c r="A1960">
        <v>2014</v>
      </c>
      <c r="B1960" t="s">
        <v>192</v>
      </c>
      <c r="C1960" t="s">
        <v>57</v>
      </c>
      <c r="D1960" t="s">
        <v>71</v>
      </c>
      <c r="E1960" s="63" t="s">
        <v>911</v>
      </c>
    </row>
    <row r="1961" spans="1:5">
      <c r="A1961">
        <v>2014</v>
      </c>
      <c r="B1961" t="s">
        <v>193</v>
      </c>
      <c r="C1961" t="s">
        <v>57</v>
      </c>
      <c r="D1961" t="s">
        <v>71</v>
      </c>
      <c r="E1961" s="63" t="s">
        <v>1589</v>
      </c>
    </row>
    <row r="1962" spans="1:5">
      <c r="A1962">
        <v>2014</v>
      </c>
      <c r="B1962" t="s">
        <v>194</v>
      </c>
      <c r="C1962" t="s">
        <v>57</v>
      </c>
      <c r="D1962" t="s">
        <v>71</v>
      </c>
      <c r="E1962" s="63" t="s">
        <v>1590</v>
      </c>
    </row>
    <row r="1963" spans="1:5">
      <c r="A1963">
        <v>2014</v>
      </c>
      <c r="B1963" t="s">
        <v>195</v>
      </c>
      <c r="C1963" t="s">
        <v>57</v>
      </c>
      <c r="D1963" t="s">
        <v>71</v>
      </c>
      <c r="E1963" s="63" t="s">
        <v>1561</v>
      </c>
    </row>
    <row r="1964" spans="1:5">
      <c r="A1964">
        <v>2014</v>
      </c>
      <c r="B1964" t="s">
        <v>137</v>
      </c>
      <c r="C1964" t="s">
        <v>57</v>
      </c>
      <c r="D1964" t="s">
        <v>71</v>
      </c>
      <c r="E1964" s="63" t="s">
        <v>1065</v>
      </c>
    </row>
    <row r="1965" spans="1:5">
      <c r="A1965">
        <v>2014</v>
      </c>
      <c r="B1965" t="s">
        <v>138</v>
      </c>
      <c r="C1965" t="s">
        <v>57</v>
      </c>
      <c r="D1965" t="s">
        <v>71</v>
      </c>
      <c r="E1965" s="63" t="s">
        <v>364</v>
      </c>
    </row>
    <row r="1966" spans="1:5">
      <c r="A1966">
        <v>2014</v>
      </c>
      <c r="B1966" t="s">
        <v>139</v>
      </c>
      <c r="C1966" t="s">
        <v>57</v>
      </c>
      <c r="D1966" t="s">
        <v>71</v>
      </c>
      <c r="E1966" s="63" t="s">
        <v>1591</v>
      </c>
    </row>
    <row r="1967" spans="1:5">
      <c r="A1967">
        <v>2014</v>
      </c>
      <c r="B1967" t="s">
        <v>140</v>
      </c>
      <c r="C1967" t="s">
        <v>57</v>
      </c>
      <c r="D1967" t="s">
        <v>71</v>
      </c>
      <c r="E1967" s="63" t="s">
        <v>1592</v>
      </c>
    </row>
    <row r="1968" spans="1:5">
      <c r="A1968">
        <v>2014</v>
      </c>
      <c r="B1968" t="s">
        <v>141</v>
      </c>
      <c r="C1968" t="s">
        <v>57</v>
      </c>
      <c r="D1968" t="s">
        <v>71</v>
      </c>
      <c r="E1968" s="63" t="s">
        <v>1593</v>
      </c>
    </row>
    <row r="1969" spans="1:5">
      <c r="A1969">
        <v>2014</v>
      </c>
      <c r="B1969" t="s">
        <v>142</v>
      </c>
      <c r="C1969" t="s">
        <v>57</v>
      </c>
      <c r="D1969" t="s">
        <v>71</v>
      </c>
      <c r="E1969" s="63" t="s">
        <v>1065</v>
      </c>
    </row>
    <row r="1970" spans="1:5">
      <c r="A1970">
        <v>2014</v>
      </c>
      <c r="B1970" t="s">
        <v>143</v>
      </c>
      <c r="C1970" t="s">
        <v>57</v>
      </c>
      <c r="D1970" t="s">
        <v>71</v>
      </c>
      <c r="E1970" s="63" t="s">
        <v>785</v>
      </c>
    </row>
    <row r="1971" spans="1:5">
      <c r="A1971">
        <v>2014</v>
      </c>
      <c r="B1971" t="s">
        <v>144</v>
      </c>
      <c r="C1971" t="s">
        <v>57</v>
      </c>
      <c r="D1971" t="s">
        <v>71</v>
      </c>
      <c r="E1971" s="63" t="s">
        <v>1594</v>
      </c>
    </row>
    <row r="1972" spans="1:5">
      <c r="A1972">
        <v>2014</v>
      </c>
      <c r="B1972" t="s">
        <v>145</v>
      </c>
      <c r="C1972" t="s">
        <v>57</v>
      </c>
      <c r="D1972" t="s">
        <v>71</v>
      </c>
      <c r="E1972" s="63" t="s">
        <v>1595</v>
      </c>
    </row>
    <row r="1973" spans="1:5">
      <c r="A1973">
        <v>2014</v>
      </c>
      <c r="B1973" t="s">
        <v>146</v>
      </c>
      <c r="C1973" t="s">
        <v>57</v>
      </c>
      <c r="D1973" t="s">
        <v>71</v>
      </c>
      <c r="E1973" s="63" t="s">
        <v>819</v>
      </c>
    </row>
    <row r="1974" spans="1:5">
      <c r="A1974">
        <v>2014</v>
      </c>
      <c r="B1974" t="s">
        <v>147</v>
      </c>
      <c r="C1974" t="s">
        <v>57</v>
      </c>
      <c r="D1974" t="s">
        <v>71</v>
      </c>
      <c r="E1974" s="63" t="s">
        <v>435</v>
      </c>
    </row>
    <row r="1975" spans="1:5">
      <c r="A1975">
        <v>2014</v>
      </c>
      <c r="B1975" t="s">
        <v>148</v>
      </c>
      <c r="C1975" t="s">
        <v>57</v>
      </c>
      <c r="D1975" t="s">
        <v>71</v>
      </c>
      <c r="E1975" s="63" t="s">
        <v>1596</v>
      </c>
    </row>
    <row r="1976" spans="1:5">
      <c r="A1976">
        <v>2014</v>
      </c>
      <c r="B1976" t="s">
        <v>196</v>
      </c>
      <c r="C1976" t="s">
        <v>57</v>
      </c>
      <c r="D1976" t="s">
        <v>71</v>
      </c>
      <c r="E1976" s="63" t="s">
        <v>1597</v>
      </c>
    </row>
    <row r="1977" spans="1:5">
      <c r="A1977">
        <v>2014</v>
      </c>
      <c r="B1977" t="s">
        <v>55</v>
      </c>
      <c r="C1977" t="s">
        <v>57</v>
      </c>
      <c r="D1977" t="s">
        <v>71</v>
      </c>
      <c r="E1977" s="63" t="s">
        <v>1598</v>
      </c>
    </row>
    <row r="1978" spans="1:5">
      <c r="A1978">
        <v>2015</v>
      </c>
      <c r="B1978" t="s">
        <v>182</v>
      </c>
      <c r="C1978" t="s">
        <v>57</v>
      </c>
      <c r="D1978" t="s">
        <v>71</v>
      </c>
      <c r="E1978" s="63" t="s">
        <v>1599</v>
      </c>
    </row>
    <row r="1979" spans="1:5">
      <c r="A1979">
        <v>2015</v>
      </c>
      <c r="B1979" t="s">
        <v>183</v>
      </c>
      <c r="C1979" t="s">
        <v>57</v>
      </c>
      <c r="D1979" t="s">
        <v>71</v>
      </c>
      <c r="E1979" s="63" t="s">
        <v>1309</v>
      </c>
    </row>
    <row r="1980" spans="1:5">
      <c r="A1980">
        <v>2015</v>
      </c>
      <c r="B1980" t="s">
        <v>184</v>
      </c>
      <c r="C1980" t="s">
        <v>57</v>
      </c>
      <c r="D1980" t="s">
        <v>71</v>
      </c>
      <c r="E1980" s="63" t="s">
        <v>293</v>
      </c>
    </row>
    <row r="1981" spans="1:5">
      <c r="A1981">
        <v>2015</v>
      </c>
      <c r="B1981" t="s">
        <v>94</v>
      </c>
      <c r="C1981" t="s">
        <v>57</v>
      </c>
      <c r="D1981" t="s">
        <v>71</v>
      </c>
      <c r="E1981" s="63" t="s">
        <v>1600</v>
      </c>
    </row>
    <row r="1982" spans="1:5">
      <c r="A1982">
        <v>2015</v>
      </c>
      <c r="B1982" t="s">
        <v>100</v>
      </c>
      <c r="C1982" t="s">
        <v>57</v>
      </c>
      <c r="D1982" t="s">
        <v>71</v>
      </c>
      <c r="E1982" s="63" t="s">
        <v>1163</v>
      </c>
    </row>
    <row r="1983" spans="1:5">
      <c r="A1983">
        <v>2015</v>
      </c>
      <c r="B1983" t="s">
        <v>101</v>
      </c>
      <c r="C1983" t="s">
        <v>57</v>
      </c>
      <c r="D1983" t="s">
        <v>71</v>
      </c>
      <c r="E1983" s="63" t="s">
        <v>504</v>
      </c>
    </row>
    <row r="1984" spans="1:5">
      <c r="A1984">
        <v>2015</v>
      </c>
      <c r="B1984" t="s">
        <v>102</v>
      </c>
      <c r="C1984" t="s">
        <v>57</v>
      </c>
      <c r="D1984" t="s">
        <v>71</v>
      </c>
      <c r="E1984" s="63" t="s">
        <v>1601</v>
      </c>
    </row>
    <row r="1985" spans="1:5">
      <c r="A1985">
        <v>2015</v>
      </c>
      <c r="B1985" t="s">
        <v>104</v>
      </c>
      <c r="C1985" t="s">
        <v>57</v>
      </c>
      <c r="D1985" t="s">
        <v>71</v>
      </c>
      <c r="E1985" s="63" t="s">
        <v>1602</v>
      </c>
    </row>
    <row r="1986" spans="1:5">
      <c r="A1986">
        <v>2015</v>
      </c>
      <c r="B1986" t="s">
        <v>105</v>
      </c>
      <c r="C1986" t="s">
        <v>57</v>
      </c>
      <c r="D1986" t="s">
        <v>71</v>
      </c>
      <c r="E1986" s="63" t="s">
        <v>1157</v>
      </c>
    </row>
    <row r="1987" spans="1:5">
      <c r="A1987">
        <v>2015</v>
      </c>
      <c r="B1987" t="s">
        <v>185</v>
      </c>
      <c r="C1987" t="s">
        <v>57</v>
      </c>
      <c r="D1987" t="s">
        <v>71</v>
      </c>
      <c r="E1987" s="63" t="s">
        <v>1590</v>
      </c>
    </row>
    <row r="1988" spans="1:5">
      <c r="A1988">
        <v>2015</v>
      </c>
      <c r="B1988" t="s">
        <v>58</v>
      </c>
      <c r="C1988" t="s">
        <v>57</v>
      </c>
      <c r="D1988" t="s">
        <v>71</v>
      </c>
      <c r="E1988" s="63" t="s">
        <v>1603</v>
      </c>
    </row>
    <row r="1989" spans="1:5">
      <c r="A1989">
        <v>2015</v>
      </c>
      <c r="B1989" t="s">
        <v>186</v>
      </c>
      <c r="C1989" t="s">
        <v>57</v>
      </c>
      <c r="D1989" t="s">
        <v>71</v>
      </c>
      <c r="E1989" s="63" t="s">
        <v>1604</v>
      </c>
    </row>
    <row r="1990" spans="1:5">
      <c r="A1990">
        <v>2015</v>
      </c>
      <c r="B1990" t="s">
        <v>187</v>
      </c>
      <c r="C1990" t="s">
        <v>57</v>
      </c>
      <c r="D1990" t="s">
        <v>71</v>
      </c>
      <c r="E1990" s="63" t="s">
        <v>1605</v>
      </c>
    </row>
    <row r="1991" spans="1:5">
      <c r="A1991">
        <v>2015</v>
      </c>
      <c r="B1991" t="s">
        <v>188</v>
      </c>
      <c r="C1991" t="s">
        <v>57</v>
      </c>
      <c r="D1991" t="s">
        <v>71</v>
      </c>
      <c r="E1991" s="63" t="s">
        <v>1606</v>
      </c>
    </row>
    <row r="1992" spans="1:5">
      <c r="A1992">
        <v>2015</v>
      </c>
      <c r="B1992" t="s">
        <v>112</v>
      </c>
      <c r="C1992" t="s">
        <v>57</v>
      </c>
      <c r="D1992" t="s">
        <v>71</v>
      </c>
      <c r="E1992" s="63" t="s">
        <v>399</v>
      </c>
    </row>
    <row r="1993" spans="1:5">
      <c r="A1993">
        <v>2015</v>
      </c>
      <c r="B1993" t="s">
        <v>113</v>
      </c>
      <c r="C1993" t="s">
        <v>57</v>
      </c>
      <c r="D1993" t="s">
        <v>71</v>
      </c>
      <c r="E1993" s="63" t="s">
        <v>1361</v>
      </c>
    </row>
    <row r="1994" spans="1:5">
      <c r="A1994">
        <v>2015</v>
      </c>
      <c r="B1994" t="s">
        <v>114</v>
      </c>
      <c r="C1994" t="s">
        <v>57</v>
      </c>
      <c r="D1994" t="s">
        <v>71</v>
      </c>
      <c r="E1994" s="63" t="s">
        <v>483</v>
      </c>
    </row>
    <row r="1995" spans="1:5">
      <c r="A1995">
        <v>2015</v>
      </c>
      <c r="B1995" t="s">
        <v>118</v>
      </c>
      <c r="C1995" t="s">
        <v>57</v>
      </c>
      <c r="D1995" t="s">
        <v>71</v>
      </c>
      <c r="E1995" s="63" t="s">
        <v>1607</v>
      </c>
    </row>
    <row r="1996" spans="1:5">
      <c r="A1996">
        <v>2015</v>
      </c>
      <c r="B1996" t="s">
        <v>119</v>
      </c>
      <c r="C1996" t="s">
        <v>57</v>
      </c>
      <c r="D1996" t="s">
        <v>71</v>
      </c>
      <c r="E1996" s="63" t="s">
        <v>1199</v>
      </c>
    </row>
    <row r="1997" spans="1:5">
      <c r="A1997">
        <v>2015</v>
      </c>
      <c r="B1997" t="s">
        <v>120</v>
      </c>
      <c r="C1997" t="s">
        <v>57</v>
      </c>
      <c r="D1997" t="s">
        <v>71</v>
      </c>
      <c r="E1997" s="63" t="s">
        <v>1608</v>
      </c>
    </row>
    <row r="1998" spans="1:5">
      <c r="A1998">
        <v>2015</v>
      </c>
      <c r="B1998" t="s">
        <v>189</v>
      </c>
      <c r="C1998" t="s">
        <v>57</v>
      </c>
      <c r="D1998" t="s">
        <v>71</v>
      </c>
      <c r="E1998" s="63" t="s">
        <v>1609</v>
      </c>
    </row>
    <row r="1999" spans="1:5">
      <c r="A1999">
        <v>2015</v>
      </c>
      <c r="B1999" t="s">
        <v>121</v>
      </c>
      <c r="C1999" t="s">
        <v>57</v>
      </c>
      <c r="D1999" t="s">
        <v>71</v>
      </c>
      <c r="E1999" s="63" t="s">
        <v>1610</v>
      </c>
    </row>
    <row r="2000" spans="1:5">
      <c r="A2000">
        <v>2015</v>
      </c>
      <c r="B2000" t="s">
        <v>122</v>
      </c>
      <c r="C2000" t="s">
        <v>57</v>
      </c>
      <c r="D2000" t="s">
        <v>71</v>
      </c>
      <c r="E2000" s="63" t="s">
        <v>1611</v>
      </c>
    </row>
    <row r="2001" spans="1:5">
      <c r="A2001">
        <v>2015</v>
      </c>
      <c r="B2001" t="s">
        <v>123</v>
      </c>
      <c r="C2001" t="s">
        <v>57</v>
      </c>
      <c r="D2001" t="s">
        <v>71</v>
      </c>
      <c r="E2001" s="63" t="s">
        <v>1310</v>
      </c>
    </row>
    <row r="2002" spans="1:5">
      <c r="A2002">
        <v>2015</v>
      </c>
      <c r="B2002" t="s">
        <v>124</v>
      </c>
      <c r="C2002" t="s">
        <v>57</v>
      </c>
      <c r="D2002" t="s">
        <v>71</v>
      </c>
      <c r="E2002" s="63" t="s">
        <v>1612</v>
      </c>
    </row>
    <row r="2003" spans="1:5">
      <c r="A2003">
        <v>2015</v>
      </c>
      <c r="B2003" t="s">
        <v>125</v>
      </c>
      <c r="C2003" t="s">
        <v>57</v>
      </c>
      <c r="D2003" t="s">
        <v>71</v>
      </c>
      <c r="E2003" s="63" t="s">
        <v>1486</v>
      </c>
    </row>
    <row r="2004" spans="1:5">
      <c r="A2004">
        <v>2015</v>
      </c>
      <c r="B2004" t="s">
        <v>126</v>
      </c>
      <c r="C2004" t="s">
        <v>57</v>
      </c>
      <c r="D2004" t="s">
        <v>71</v>
      </c>
      <c r="E2004" s="63" t="s">
        <v>1255</v>
      </c>
    </row>
    <row r="2005" spans="1:5">
      <c r="A2005">
        <v>2015</v>
      </c>
      <c r="B2005" t="s">
        <v>127</v>
      </c>
      <c r="C2005" t="s">
        <v>57</v>
      </c>
      <c r="D2005" t="s">
        <v>71</v>
      </c>
      <c r="E2005" s="63" t="s">
        <v>1608</v>
      </c>
    </row>
    <row r="2006" spans="1:5">
      <c r="A2006">
        <v>2015</v>
      </c>
      <c r="B2006" t="s">
        <v>128</v>
      </c>
      <c r="C2006" t="s">
        <v>57</v>
      </c>
      <c r="D2006" t="s">
        <v>71</v>
      </c>
      <c r="E2006" s="63" t="s">
        <v>1069</v>
      </c>
    </row>
    <row r="2007" spans="1:5">
      <c r="A2007">
        <v>2015</v>
      </c>
      <c r="B2007" t="s">
        <v>129</v>
      </c>
      <c r="C2007" t="s">
        <v>57</v>
      </c>
      <c r="D2007" t="s">
        <v>71</v>
      </c>
      <c r="E2007" s="63" t="s">
        <v>493</v>
      </c>
    </row>
    <row r="2008" spans="1:5">
      <c r="A2008">
        <v>2015</v>
      </c>
      <c r="B2008" t="s">
        <v>130</v>
      </c>
      <c r="C2008" t="s">
        <v>57</v>
      </c>
      <c r="D2008" t="s">
        <v>71</v>
      </c>
      <c r="E2008" s="63" t="s">
        <v>1527</v>
      </c>
    </row>
    <row r="2009" spans="1:5">
      <c r="A2009">
        <v>2015</v>
      </c>
      <c r="B2009" t="s">
        <v>131</v>
      </c>
      <c r="C2009" t="s">
        <v>57</v>
      </c>
      <c r="D2009" t="s">
        <v>71</v>
      </c>
      <c r="E2009" s="63" t="s">
        <v>899</v>
      </c>
    </row>
    <row r="2010" spans="1:5">
      <c r="A2010">
        <v>2015</v>
      </c>
      <c r="B2010" t="s">
        <v>190</v>
      </c>
      <c r="C2010" t="s">
        <v>57</v>
      </c>
      <c r="D2010" t="s">
        <v>71</v>
      </c>
      <c r="E2010" s="63" t="s">
        <v>1613</v>
      </c>
    </row>
    <row r="2011" spans="1:5">
      <c r="A2011">
        <v>2015</v>
      </c>
      <c r="B2011" t="s">
        <v>191</v>
      </c>
      <c r="C2011" t="s">
        <v>57</v>
      </c>
      <c r="D2011" t="s">
        <v>71</v>
      </c>
      <c r="E2011" s="63" t="s">
        <v>1614</v>
      </c>
    </row>
    <row r="2012" spans="1:5">
      <c r="A2012">
        <v>2015</v>
      </c>
      <c r="B2012" t="s">
        <v>192</v>
      </c>
      <c r="C2012" t="s">
        <v>57</v>
      </c>
      <c r="D2012" t="s">
        <v>71</v>
      </c>
      <c r="E2012" s="63" t="s">
        <v>1615</v>
      </c>
    </row>
    <row r="2013" spans="1:5">
      <c r="A2013">
        <v>2015</v>
      </c>
      <c r="B2013" t="s">
        <v>193</v>
      </c>
      <c r="C2013" t="s">
        <v>57</v>
      </c>
      <c r="D2013" t="s">
        <v>71</v>
      </c>
      <c r="E2013" s="63" t="s">
        <v>1616</v>
      </c>
    </row>
    <row r="2014" spans="1:5">
      <c r="A2014">
        <v>2015</v>
      </c>
      <c r="B2014" t="s">
        <v>194</v>
      </c>
      <c r="C2014" t="s">
        <v>57</v>
      </c>
      <c r="D2014" t="s">
        <v>71</v>
      </c>
      <c r="E2014" s="63" t="s">
        <v>688</v>
      </c>
    </row>
    <row r="2015" spans="1:5">
      <c r="A2015">
        <v>2015</v>
      </c>
      <c r="B2015" t="s">
        <v>195</v>
      </c>
      <c r="C2015" t="s">
        <v>57</v>
      </c>
      <c r="D2015" t="s">
        <v>71</v>
      </c>
      <c r="E2015" s="63" t="s">
        <v>1097</v>
      </c>
    </row>
    <row r="2016" spans="1:5">
      <c r="A2016">
        <v>2015</v>
      </c>
      <c r="B2016" t="s">
        <v>137</v>
      </c>
      <c r="C2016" t="s">
        <v>57</v>
      </c>
      <c r="D2016" t="s">
        <v>71</v>
      </c>
      <c r="E2016" s="63" t="s">
        <v>1617</v>
      </c>
    </row>
    <row r="2017" spans="1:5">
      <c r="A2017">
        <v>2015</v>
      </c>
      <c r="B2017" t="s">
        <v>138</v>
      </c>
      <c r="C2017" t="s">
        <v>57</v>
      </c>
      <c r="D2017" t="s">
        <v>71</v>
      </c>
      <c r="E2017" s="63" t="s">
        <v>1618</v>
      </c>
    </row>
    <row r="2018" spans="1:5">
      <c r="A2018">
        <v>2015</v>
      </c>
      <c r="B2018" t="s">
        <v>139</v>
      </c>
      <c r="C2018" t="s">
        <v>57</v>
      </c>
      <c r="D2018" t="s">
        <v>71</v>
      </c>
      <c r="E2018" s="63" t="s">
        <v>1587</v>
      </c>
    </row>
    <row r="2019" spans="1:5">
      <c r="A2019">
        <v>2015</v>
      </c>
      <c r="B2019" t="s">
        <v>140</v>
      </c>
      <c r="C2019" t="s">
        <v>57</v>
      </c>
      <c r="D2019" t="s">
        <v>71</v>
      </c>
      <c r="E2019" s="63" t="s">
        <v>1619</v>
      </c>
    </row>
    <row r="2020" spans="1:5">
      <c r="A2020">
        <v>2015</v>
      </c>
      <c r="B2020" t="s">
        <v>141</v>
      </c>
      <c r="C2020" t="s">
        <v>57</v>
      </c>
      <c r="D2020" t="s">
        <v>71</v>
      </c>
      <c r="E2020" s="63" t="s">
        <v>1620</v>
      </c>
    </row>
    <row r="2021" spans="1:5">
      <c r="A2021">
        <v>2015</v>
      </c>
      <c r="B2021" t="s">
        <v>142</v>
      </c>
      <c r="C2021" t="s">
        <v>57</v>
      </c>
      <c r="D2021" t="s">
        <v>71</v>
      </c>
      <c r="E2021" s="63" t="s">
        <v>1621</v>
      </c>
    </row>
    <row r="2022" spans="1:5">
      <c r="A2022">
        <v>2015</v>
      </c>
      <c r="B2022" t="s">
        <v>143</v>
      </c>
      <c r="C2022" t="s">
        <v>57</v>
      </c>
      <c r="D2022" t="s">
        <v>71</v>
      </c>
      <c r="E2022" s="63" t="s">
        <v>1622</v>
      </c>
    </row>
    <row r="2023" spans="1:5">
      <c r="A2023">
        <v>2015</v>
      </c>
      <c r="B2023" t="s">
        <v>144</v>
      </c>
      <c r="C2023" t="s">
        <v>57</v>
      </c>
      <c r="D2023" t="s">
        <v>71</v>
      </c>
      <c r="E2023" s="63" t="s">
        <v>490</v>
      </c>
    </row>
    <row r="2024" spans="1:5">
      <c r="A2024">
        <v>2015</v>
      </c>
      <c r="B2024" t="s">
        <v>145</v>
      </c>
      <c r="C2024" t="s">
        <v>57</v>
      </c>
      <c r="D2024" t="s">
        <v>71</v>
      </c>
      <c r="E2024" s="63" t="s">
        <v>1623</v>
      </c>
    </row>
    <row r="2025" spans="1:5">
      <c r="A2025">
        <v>2015</v>
      </c>
      <c r="B2025" t="s">
        <v>146</v>
      </c>
      <c r="C2025" t="s">
        <v>57</v>
      </c>
      <c r="D2025" t="s">
        <v>71</v>
      </c>
      <c r="E2025" s="63" t="s">
        <v>845</v>
      </c>
    </row>
    <row r="2026" spans="1:5">
      <c r="A2026">
        <v>2015</v>
      </c>
      <c r="B2026" t="s">
        <v>147</v>
      </c>
      <c r="C2026" t="s">
        <v>57</v>
      </c>
      <c r="D2026" t="s">
        <v>71</v>
      </c>
      <c r="E2026" s="63" t="s">
        <v>1231</v>
      </c>
    </row>
    <row r="2027" spans="1:5">
      <c r="A2027">
        <v>2015</v>
      </c>
      <c r="B2027" t="s">
        <v>148</v>
      </c>
      <c r="C2027" t="s">
        <v>57</v>
      </c>
      <c r="D2027" t="s">
        <v>71</v>
      </c>
      <c r="E2027" s="63" t="s">
        <v>1624</v>
      </c>
    </row>
    <row r="2028" spans="1:5">
      <c r="A2028">
        <v>2015</v>
      </c>
      <c r="B2028" t="s">
        <v>196</v>
      </c>
      <c r="C2028" t="s">
        <v>57</v>
      </c>
      <c r="D2028" t="s">
        <v>71</v>
      </c>
      <c r="E2028" s="63" t="s">
        <v>1625</v>
      </c>
    </row>
    <row r="2029" spans="1:5">
      <c r="A2029">
        <v>2015</v>
      </c>
      <c r="B2029" t="s">
        <v>55</v>
      </c>
      <c r="C2029" t="s">
        <v>57</v>
      </c>
      <c r="D2029" t="s">
        <v>71</v>
      </c>
      <c r="E2029" s="63" t="s">
        <v>1626</v>
      </c>
    </row>
    <row r="2030" spans="1:5">
      <c r="A2030">
        <v>2016</v>
      </c>
      <c r="B2030" t="s">
        <v>182</v>
      </c>
      <c r="C2030" t="s">
        <v>57</v>
      </c>
      <c r="D2030" t="s">
        <v>71</v>
      </c>
      <c r="E2030" s="63" t="s">
        <v>1102</v>
      </c>
    </row>
    <row r="2031" spans="1:5">
      <c r="A2031">
        <v>2016</v>
      </c>
      <c r="B2031" t="s">
        <v>183</v>
      </c>
      <c r="C2031" t="s">
        <v>57</v>
      </c>
      <c r="D2031" t="s">
        <v>71</v>
      </c>
      <c r="E2031" s="63" t="s">
        <v>603</v>
      </c>
    </row>
    <row r="2032" spans="1:5">
      <c r="A2032">
        <v>2016</v>
      </c>
      <c r="B2032" t="s">
        <v>184</v>
      </c>
      <c r="C2032" t="s">
        <v>57</v>
      </c>
      <c r="D2032" t="s">
        <v>71</v>
      </c>
      <c r="E2032" s="63" t="s">
        <v>1621</v>
      </c>
    </row>
    <row r="2033" spans="1:5">
      <c r="A2033">
        <v>2016</v>
      </c>
      <c r="B2033" t="s">
        <v>94</v>
      </c>
      <c r="C2033" t="s">
        <v>57</v>
      </c>
      <c r="D2033" t="s">
        <v>71</v>
      </c>
      <c r="E2033" s="63" t="s">
        <v>1627</v>
      </c>
    </row>
    <row r="2034" spans="1:5">
      <c r="A2034">
        <v>2016</v>
      </c>
      <c r="B2034" t="s">
        <v>100</v>
      </c>
      <c r="C2034" t="s">
        <v>57</v>
      </c>
      <c r="D2034" t="s">
        <v>71</v>
      </c>
      <c r="E2034" s="63" t="s">
        <v>1435</v>
      </c>
    </row>
    <row r="2035" spans="1:5">
      <c r="A2035">
        <v>2016</v>
      </c>
      <c r="B2035" t="s">
        <v>101</v>
      </c>
      <c r="C2035" t="s">
        <v>57</v>
      </c>
      <c r="D2035" t="s">
        <v>71</v>
      </c>
      <c r="E2035" s="63" t="s">
        <v>1185</v>
      </c>
    </row>
    <row r="2036" spans="1:5">
      <c r="A2036">
        <v>2016</v>
      </c>
      <c r="B2036" t="s">
        <v>102</v>
      </c>
      <c r="C2036" t="s">
        <v>57</v>
      </c>
      <c r="D2036" t="s">
        <v>71</v>
      </c>
      <c r="E2036" s="63" t="s">
        <v>1492</v>
      </c>
    </row>
    <row r="2037" spans="1:5">
      <c r="A2037">
        <v>2016</v>
      </c>
      <c r="B2037" t="s">
        <v>104</v>
      </c>
      <c r="C2037" t="s">
        <v>57</v>
      </c>
      <c r="D2037" t="s">
        <v>71</v>
      </c>
      <c r="E2037" s="63" t="s">
        <v>477</v>
      </c>
    </row>
    <row r="2038" spans="1:5">
      <c r="A2038">
        <v>2016</v>
      </c>
      <c r="B2038" t="s">
        <v>105</v>
      </c>
      <c r="C2038" t="s">
        <v>57</v>
      </c>
      <c r="D2038" t="s">
        <v>71</v>
      </c>
      <c r="E2038" s="63" t="s">
        <v>1061</v>
      </c>
    </row>
    <row r="2039" spans="1:5">
      <c r="A2039">
        <v>2016</v>
      </c>
      <c r="B2039" t="s">
        <v>185</v>
      </c>
      <c r="C2039" t="s">
        <v>57</v>
      </c>
      <c r="D2039" t="s">
        <v>71</v>
      </c>
      <c r="E2039" s="63" t="s">
        <v>441</v>
      </c>
    </row>
    <row r="2040" spans="1:5">
      <c r="A2040">
        <v>2016</v>
      </c>
      <c r="B2040" t="s">
        <v>58</v>
      </c>
      <c r="C2040" t="s">
        <v>57</v>
      </c>
      <c r="D2040" t="s">
        <v>71</v>
      </c>
      <c r="E2040" s="63" t="s">
        <v>1395</v>
      </c>
    </row>
    <row r="2041" spans="1:5">
      <c r="A2041">
        <v>2016</v>
      </c>
      <c r="B2041" t="s">
        <v>186</v>
      </c>
      <c r="C2041" t="s">
        <v>57</v>
      </c>
      <c r="D2041" t="s">
        <v>71</v>
      </c>
      <c r="E2041" s="63" t="s">
        <v>1628</v>
      </c>
    </row>
    <row r="2042" spans="1:5">
      <c r="A2042">
        <v>2016</v>
      </c>
      <c r="B2042" t="s">
        <v>187</v>
      </c>
      <c r="C2042" t="s">
        <v>57</v>
      </c>
      <c r="D2042" t="s">
        <v>71</v>
      </c>
      <c r="E2042" s="63" t="s">
        <v>697</v>
      </c>
    </row>
    <row r="2043" spans="1:5">
      <c r="A2043">
        <v>2016</v>
      </c>
      <c r="B2043" t="s">
        <v>188</v>
      </c>
      <c r="C2043" t="s">
        <v>57</v>
      </c>
      <c r="D2043" t="s">
        <v>71</v>
      </c>
      <c r="E2043" s="63" t="s">
        <v>638</v>
      </c>
    </row>
    <row r="2044" spans="1:5">
      <c r="A2044">
        <v>2016</v>
      </c>
      <c r="B2044" t="s">
        <v>112</v>
      </c>
      <c r="C2044" t="s">
        <v>57</v>
      </c>
      <c r="D2044" t="s">
        <v>71</v>
      </c>
      <c r="E2044" s="63" t="s">
        <v>807</v>
      </c>
    </row>
    <row r="2045" spans="1:5">
      <c r="A2045">
        <v>2016</v>
      </c>
      <c r="B2045" t="s">
        <v>113</v>
      </c>
      <c r="C2045" t="s">
        <v>57</v>
      </c>
      <c r="D2045" t="s">
        <v>71</v>
      </c>
      <c r="E2045" s="63" t="s">
        <v>807</v>
      </c>
    </row>
    <row r="2046" spans="1:5">
      <c r="A2046">
        <v>2016</v>
      </c>
      <c r="B2046" t="s">
        <v>114</v>
      </c>
      <c r="C2046" t="s">
        <v>57</v>
      </c>
      <c r="D2046" t="s">
        <v>71</v>
      </c>
      <c r="E2046" s="63" t="s">
        <v>1460</v>
      </c>
    </row>
    <row r="2047" spans="1:5">
      <c r="A2047">
        <v>2016</v>
      </c>
      <c r="B2047" t="s">
        <v>118</v>
      </c>
      <c r="C2047" t="s">
        <v>57</v>
      </c>
      <c r="D2047" t="s">
        <v>71</v>
      </c>
      <c r="E2047" s="63" t="s">
        <v>1502</v>
      </c>
    </row>
    <row r="2048" spans="1:5">
      <c r="A2048">
        <v>2016</v>
      </c>
      <c r="B2048" t="s">
        <v>119</v>
      </c>
      <c r="C2048" t="s">
        <v>57</v>
      </c>
      <c r="D2048" t="s">
        <v>71</v>
      </c>
      <c r="E2048" s="63" t="s">
        <v>609</v>
      </c>
    </row>
    <row r="2049" spans="1:5">
      <c r="A2049">
        <v>2016</v>
      </c>
      <c r="B2049" t="s">
        <v>120</v>
      </c>
      <c r="C2049" t="s">
        <v>57</v>
      </c>
      <c r="D2049" t="s">
        <v>71</v>
      </c>
      <c r="E2049" s="63" t="s">
        <v>1137</v>
      </c>
    </row>
    <row r="2050" spans="1:5">
      <c r="A2050">
        <v>2016</v>
      </c>
      <c r="B2050" t="s">
        <v>189</v>
      </c>
      <c r="C2050" t="s">
        <v>57</v>
      </c>
      <c r="D2050" t="s">
        <v>71</v>
      </c>
      <c r="E2050" s="63" t="s">
        <v>1629</v>
      </c>
    </row>
    <row r="2051" spans="1:5">
      <c r="A2051">
        <v>2016</v>
      </c>
      <c r="B2051" t="s">
        <v>121</v>
      </c>
      <c r="C2051" t="s">
        <v>57</v>
      </c>
      <c r="D2051" t="s">
        <v>71</v>
      </c>
      <c r="E2051" s="63" t="s">
        <v>1165</v>
      </c>
    </row>
    <row r="2052" spans="1:5">
      <c r="A2052">
        <v>2016</v>
      </c>
      <c r="B2052" t="s">
        <v>122</v>
      </c>
      <c r="C2052" t="s">
        <v>57</v>
      </c>
      <c r="D2052" t="s">
        <v>71</v>
      </c>
      <c r="E2052" s="63" t="s">
        <v>1630</v>
      </c>
    </row>
    <row r="2053" spans="1:5">
      <c r="A2053">
        <v>2016</v>
      </c>
      <c r="B2053" t="s">
        <v>123</v>
      </c>
      <c r="C2053" t="s">
        <v>57</v>
      </c>
      <c r="D2053" t="s">
        <v>71</v>
      </c>
      <c r="E2053" s="63" t="s">
        <v>699</v>
      </c>
    </row>
    <row r="2054" spans="1:5">
      <c r="A2054">
        <v>2016</v>
      </c>
      <c r="B2054" t="s">
        <v>124</v>
      </c>
      <c r="C2054" t="s">
        <v>57</v>
      </c>
      <c r="D2054" t="s">
        <v>71</v>
      </c>
      <c r="E2054" s="63" t="s">
        <v>1553</v>
      </c>
    </row>
    <row r="2055" spans="1:5">
      <c r="A2055">
        <v>2016</v>
      </c>
      <c r="B2055" t="s">
        <v>125</v>
      </c>
      <c r="C2055" t="s">
        <v>57</v>
      </c>
      <c r="D2055" t="s">
        <v>71</v>
      </c>
      <c r="E2055" s="63" t="s">
        <v>1262</v>
      </c>
    </row>
    <row r="2056" spans="1:5">
      <c r="A2056">
        <v>2016</v>
      </c>
      <c r="B2056" t="s">
        <v>126</v>
      </c>
      <c r="C2056" t="s">
        <v>57</v>
      </c>
      <c r="D2056" t="s">
        <v>71</v>
      </c>
      <c r="E2056" s="63" t="s">
        <v>1511</v>
      </c>
    </row>
    <row r="2057" spans="1:5">
      <c r="A2057">
        <v>2016</v>
      </c>
      <c r="B2057" t="s">
        <v>127</v>
      </c>
      <c r="C2057" t="s">
        <v>57</v>
      </c>
      <c r="D2057" t="s">
        <v>71</v>
      </c>
      <c r="E2057" s="63" t="s">
        <v>344</v>
      </c>
    </row>
    <row r="2058" spans="1:5">
      <c r="A2058">
        <v>2016</v>
      </c>
      <c r="B2058" t="s">
        <v>128</v>
      </c>
      <c r="C2058" t="s">
        <v>57</v>
      </c>
      <c r="D2058" t="s">
        <v>71</v>
      </c>
      <c r="E2058" s="63" t="s">
        <v>618</v>
      </c>
    </row>
    <row r="2059" spans="1:5">
      <c r="A2059">
        <v>2016</v>
      </c>
      <c r="B2059" t="s">
        <v>129</v>
      </c>
      <c r="C2059" t="s">
        <v>57</v>
      </c>
      <c r="D2059" t="s">
        <v>71</v>
      </c>
      <c r="E2059" s="63" t="s">
        <v>609</v>
      </c>
    </row>
    <row r="2060" spans="1:5">
      <c r="A2060">
        <v>2016</v>
      </c>
      <c r="B2060" t="s">
        <v>130</v>
      </c>
      <c r="C2060" t="s">
        <v>57</v>
      </c>
      <c r="D2060" t="s">
        <v>71</v>
      </c>
      <c r="E2060" s="63" t="s">
        <v>1631</v>
      </c>
    </row>
    <row r="2061" spans="1:5">
      <c r="A2061">
        <v>2016</v>
      </c>
      <c r="B2061" t="s">
        <v>131</v>
      </c>
      <c r="C2061" t="s">
        <v>57</v>
      </c>
      <c r="D2061" t="s">
        <v>71</v>
      </c>
      <c r="E2061" s="63" t="s">
        <v>1632</v>
      </c>
    </row>
    <row r="2062" spans="1:5">
      <c r="A2062">
        <v>2016</v>
      </c>
      <c r="B2062" t="s">
        <v>190</v>
      </c>
      <c r="C2062" t="s">
        <v>57</v>
      </c>
      <c r="D2062" t="s">
        <v>71</v>
      </c>
      <c r="E2062" s="63" t="s">
        <v>1633</v>
      </c>
    </row>
    <row r="2063" spans="1:5">
      <c r="A2063">
        <v>2016</v>
      </c>
      <c r="B2063" t="s">
        <v>191</v>
      </c>
      <c r="C2063" t="s">
        <v>57</v>
      </c>
      <c r="D2063" t="s">
        <v>71</v>
      </c>
      <c r="E2063" s="63" t="s">
        <v>343</v>
      </c>
    </row>
    <row r="2064" spans="1:5">
      <c r="A2064">
        <v>2016</v>
      </c>
      <c r="B2064" t="s">
        <v>192</v>
      </c>
      <c r="C2064" t="s">
        <v>57</v>
      </c>
      <c r="D2064" t="s">
        <v>71</v>
      </c>
      <c r="E2064" s="63" t="s">
        <v>1076</v>
      </c>
    </row>
    <row r="2065" spans="1:5">
      <c r="A2065">
        <v>2016</v>
      </c>
      <c r="B2065" t="s">
        <v>193</v>
      </c>
      <c r="C2065" t="s">
        <v>57</v>
      </c>
      <c r="D2065" t="s">
        <v>71</v>
      </c>
      <c r="E2065" s="63" t="s">
        <v>1590</v>
      </c>
    </row>
    <row r="2066" spans="1:5">
      <c r="A2066">
        <v>2016</v>
      </c>
      <c r="B2066" t="s">
        <v>194</v>
      </c>
      <c r="C2066" t="s">
        <v>57</v>
      </c>
      <c r="D2066" t="s">
        <v>71</v>
      </c>
      <c r="E2066" s="63" t="s">
        <v>587</v>
      </c>
    </row>
    <row r="2067" spans="1:5">
      <c r="A2067">
        <v>2016</v>
      </c>
      <c r="B2067" t="s">
        <v>195</v>
      </c>
      <c r="C2067" t="s">
        <v>57</v>
      </c>
      <c r="D2067" t="s">
        <v>71</v>
      </c>
      <c r="E2067" s="63" t="s">
        <v>1558</v>
      </c>
    </row>
    <row r="2068" spans="1:5">
      <c r="A2068">
        <v>2016</v>
      </c>
      <c r="B2068" t="s">
        <v>137</v>
      </c>
      <c r="C2068" t="s">
        <v>57</v>
      </c>
      <c r="D2068" t="s">
        <v>71</v>
      </c>
      <c r="E2068" s="63" t="s">
        <v>736</v>
      </c>
    </row>
    <row r="2069" spans="1:5">
      <c r="A2069">
        <v>2016</v>
      </c>
      <c r="B2069" t="s">
        <v>138</v>
      </c>
      <c r="C2069" t="s">
        <v>57</v>
      </c>
      <c r="D2069" t="s">
        <v>71</v>
      </c>
      <c r="E2069" s="63" t="s">
        <v>1634</v>
      </c>
    </row>
    <row r="2070" spans="1:5">
      <c r="A2070">
        <v>2016</v>
      </c>
      <c r="B2070" t="s">
        <v>139</v>
      </c>
      <c r="C2070" t="s">
        <v>57</v>
      </c>
      <c r="D2070" t="s">
        <v>71</v>
      </c>
      <c r="E2070" s="63" t="s">
        <v>1635</v>
      </c>
    </row>
    <row r="2071" spans="1:5">
      <c r="A2071">
        <v>2016</v>
      </c>
      <c r="B2071" t="s">
        <v>140</v>
      </c>
      <c r="C2071" t="s">
        <v>57</v>
      </c>
      <c r="D2071" t="s">
        <v>71</v>
      </c>
      <c r="E2071" s="63" t="s">
        <v>1636</v>
      </c>
    </row>
    <row r="2072" spans="1:5">
      <c r="A2072">
        <v>2016</v>
      </c>
      <c r="B2072" t="s">
        <v>141</v>
      </c>
      <c r="C2072" t="s">
        <v>57</v>
      </c>
      <c r="D2072" t="s">
        <v>71</v>
      </c>
      <c r="E2072" s="63" t="s">
        <v>1180</v>
      </c>
    </row>
    <row r="2073" spans="1:5">
      <c r="A2073">
        <v>2016</v>
      </c>
      <c r="B2073" t="s">
        <v>142</v>
      </c>
      <c r="C2073" t="s">
        <v>57</v>
      </c>
      <c r="D2073" t="s">
        <v>71</v>
      </c>
      <c r="E2073" s="63" t="s">
        <v>1637</v>
      </c>
    </row>
    <row r="2074" spans="1:5">
      <c r="A2074">
        <v>2016</v>
      </c>
      <c r="B2074" t="s">
        <v>143</v>
      </c>
      <c r="C2074" t="s">
        <v>57</v>
      </c>
      <c r="D2074" t="s">
        <v>71</v>
      </c>
      <c r="E2074" s="63" t="s">
        <v>1638</v>
      </c>
    </row>
    <row r="2075" spans="1:5">
      <c r="A2075">
        <v>2016</v>
      </c>
      <c r="B2075" t="s">
        <v>144</v>
      </c>
      <c r="C2075" t="s">
        <v>57</v>
      </c>
      <c r="D2075" t="s">
        <v>71</v>
      </c>
      <c r="E2075" s="63" t="s">
        <v>763</v>
      </c>
    </row>
    <row r="2076" spans="1:5">
      <c r="A2076">
        <v>2016</v>
      </c>
      <c r="B2076" t="s">
        <v>145</v>
      </c>
      <c r="C2076" t="s">
        <v>57</v>
      </c>
      <c r="D2076" t="s">
        <v>71</v>
      </c>
      <c r="E2076" s="63" t="s">
        <v>1639</v>
      </c>
    </row>
    <row r="2077" spans="1:5">
      <c r="A2077">
        <v>2016</v>
      </c>
      <c r="B2077" t="s">
        <v>146</v>
      </c>
      <c r="C2077" t="s">
        <v>57</v>
      </c>
      <c r="D2077" t="s">
        <v>71</v>
      </c>
      <c r="E2077" s="63" t="s">
        <v>1478</v>
      </c>
    </row>
    <row r="2078" spans="1:5">
      <c r="A2078">
        <v>2016</v>
      </c>
      <c r="B2078" t="s">
        <v>147</v>
      </c>
      <c r="C2078" t="s">
        <v>57</v>
      </c>
      <c r="D2078" t="s">
        <v>71</v>
      </c>
      <c r="E2078" s="63" t="s">
        <v>1069</v>
      </c>
    </row>
    <row r="2079" spans="1:5">
      <c r="A2079">
        <v>2016</v>
      </c>
      <c r="B2079" t="s">
        <v>148</v>
      </c>
      <c r="C2079" t="s">
        <v>57</v>
      </c>
      <c r="D2079" t="s">
        <v>71</v>
      </c>
      <c r="E2079" s="63" t="s">
        <v>681</v>
      </c>
    </row>
    <row r="2080" spans="1:5">
      <c r="A2080">
        <v>2016</v>
      </c>
      <c r="B2080" t="s">
        <v>196</v>
      </c>
      <c r="C2080" t="s">
        <v>57</v>
      </c>
      <c r="D2080" t="s">
        <v>71</v>
      </c>
      <c r="E2080" s="63" t="s">
        <v>1640</v>
      </c>
    </row>
    <row r="2081" spans="1:5">
      <c r="A2081">
        <v>2016</v>
      </c>
      <c r="B2081" t="s">
        <v>55</v>
      </c>
      <c r="C2081" t="s">
        <v>57</v>
      </c>
      <c r="D2081" t="s">
        <v>71</v>
      </c>
      <c r="E2081" s="63" t="s">
        <v>1641</v>
      </c>
    </row>
    <row r="2082" spans="1:5">
      <c r="A2082">
        <v>2017</v>
      </c>
      <c r="B2082" t="s">
        <v>182</v>
      </c>
      <c r="C2082" t="s">
        <v>57</v>
      </c>
      <c r="D2082" t="s">
        <v>71</v>
      </c>
      <c r="E2082" s="63" t="s">
        <v>1072</v>
      </c>
    </row>
    <row r="2083" spans="1:5">
      <c r="A2083">
        <v>2017</v>
      </c>
      <c r="B2083" t="s">
        <v>183</v>
      </c>
      <c r="C2083" t="s">
        <v>57</v>
      </c>
      <c r="D2083" t="s">
        <v>71</v>
      </c>
      <c r="E2083" s="63" t="s">
        <v>496</v>
      </c>
    </row>
    <row r="2084" spans="1:5">
      <c r="A2084">
        <v>2017</v>
      </c>
      <c r="B2084" t="s">
        <v>184</v>
      </c>
      <c r="C2084" t="s">
        <v>57</v>
      </c>
      <c r="D2084" t="s">
        <v>71</v>
      </c>
      <c r="E2084" s="63" t="s">
        <v>1162</v>
      </c>
    </row>
    <row r="2085" spans="1:5">
      <c r="A2085">
        <v>2017</v>
      </c>
      <c r="B2085" t="s">
        <v>94</v>
      </c>
      <c r="C2085" t="s">
        <v>57</v>
      </c>
      <c r="D2085" t="s">
        <v>71</v>
      </c>
      <c r="E2085" s="63" t="s">
        <v>1621</v>
      </c>
    </row>
    <row r="2086" spans="1:5">
      <c r="A2086">
        <v>2017</v>
      </c>
      <c r="B2086" t="s">
        <v>100</v>
      </c>
      <c r="C2086" t="s">
        <v>57</v>
      </c>
      <c r="D2086" t="s">
        <v>71</v>
      </c>
      <c r="E2086" s="63" t="s">
        <v>618</v>
      </c>
    </row>
    <row r="2087" spans="1:5">
      <c r="A2087">
        <v>2017</v>
      </c>
      <c r="B2087" t="s">
        <v>101</v>
      </c>
      <c r="C2087" t="s">
        <v>57</v>
      </c>
      <c r="D2087" t="s">
        <v>71</v>
      </c>
      <c r="E2087" s="63" t="s">
        <v>1632</v>
      </c>
    </row>
    <row r="2088" spans="1:5">
      <c r="A2088">
        <v>2017</v>
      </c>
      <c r="B2088" t="s">
        <v>102</v>
      </c>
      <c r="C2088" t="s">
        <v>57</v>
      </c>
      <c r="D2088" t="s">
        <v>71</v>
      </c>
      <c r="E2088" s="63" t="s">
        <v>1632</v>
      </c>
    </row>
    <row r="2089" spans="1:5">
      <c r="A2089">
        <v>2017</v>
      </c>
      <c r="B2089" t="s">
        <v>104</v>
      </c>
      <c r="C2089" t="s">
        <v>57</v>
      </c>
      <c r="D2089" t="s">
        <v>71</v>
      </c>
      <c r="E2089" s="63" t="s">
        <v>1483</v>
      </c>
    </row>
    <row r="2090" spans="1:5">
      <c r="A2090">
        <v>2017</v>
      </c>
      <c r="B2090" t="s">
        <v>105</v>
      </c>
      <c r="C2090" t="s">
        <v>57</v>
      </c>
      <c r="D2090" t="s">
        <v>71</v>
      </c>
      <c r="E2090" s="63" t="s">
        <v>1493</v>
      </c>
    </row>
    <row r="2091" spans="1:5">
      <c r="A2091">
        <v>2017</v>
      </c>
      <c r="B2091" t="s">
        <v>185</v>
      </c>
      <c r="C2091" t="s">
        <v>57</v>
      </c>
      <c r="D2091" t="s">
        <v>71</v>
      </c>
      <c r="E2091" s="63" t="s">
        <v>1046</v>
      </c>
    </row>
    <row r="2092" spans="1:5">
      <c r="A2092">
        <v>2017</v>
      </c>
      <c r="B2092" t="s">
        <v>58</v>
      </c>
      <c r="C2092" t="s">
        <v>57</v>
      </c>
      <c r="D2092" t="s">
        <v>71</v>
      </c>
      <c r="E2092" s="63" t="s">
        <v>1642</v>
      </c>
    </row>
    <row r="2093" spans="1:5">
      <c r="A2093">
        <v>2017</v>
      </c>
      <c r="B2093" t="s">
        <v>186</v>
      </c>
      <c r="C2093" t="s">
        <v>57</v>
      </c>
      <c r="D2093" t="s">
        <v>71</v>
      </c>
      <c r="E2093" s="63" t="s">
        <v>1643</v>
      </c>
    </row>
    <row r="2094" spans="1:5">
      <c r="A2094">
        <v>2017</v>
      </c>
      <c r="B2094" t="s">
        <v>187</v>
      </c>
      <c r="C2094" t="s">
        <v>57</v>
      </c>
      <c r="D2094" t="s">
        <v>71</v>
      </c>
      <c r="E2094" s="63" t="s">
        <v>1636</v>
      </c>
    </row>
    <row r="2095" spans="1:5">
      <c r="A2095">
        <v>2017</v>
      </c>
      <c r="B2095" t="s">
        <v>188</v>
      </c>
      <c r="C2095" t="s">
        <v>57</v>
      </c>
      <c r="D2095" t="s">
        <v>71</v>
      </c>
      <c r="E2095" s="63" t="s">
        <v>1644</v>
      </c>
    </row>
    <row r="2096" spans="1:5">
      <c r="A2096">
        <v>2017</v>
      </c>
      <c r="B2096" t="s">
        <v>112</v>
      </c>
      <c r="C2096" t="s">
        <v>57</v>
      </c>
      <c r="D2096" t="s">
        <v>71</v>
      </c>
      <c r="E2096" s="63" t="s">
        <v>445</v>
      </c>
    </row>
    <row r="2097" spans="1:5">
      <c r="A2097">
        <v>2017</v>
      </c>
      <c r="B2097" t="s">
        <v>113</v>
      </c>
      <c r="C2097" t="s">
        <v>57</v>
      </c>
      <c r="D2097" t="s">
        <v>71</v>
      </c>
      <c r="E2097" s="63" t="s">
        <v>1109</v>
      </c>
    </row>
    <row r="2098" spans="1:5">
      <c r="A2098">
        <v>2017</v>
      </c>
      <c r="B2098" t="s">
        <v>114</v>
      </c>
      <c r="C2098" t="s">
        <v>57</v>
      </c>
      <c r="D2098" t="s">
        <v>71</v>
      </c>
      <c r="E2098" s="63" t="s">
        <v>672</v>
      </c>
    </row>
    <row r="2099" spans="1:5">
      <c r="A2099">
        <v>2017</v>
      </c>
      <c r="B2099" t="s">
        <v>118</v>
      </c>
      <c r="C2099" t="s">
        <v>57</v>
      </c>
      <c r="D2099" t="s">
        <v>71</v>
      </c>
      <c r="E2099" s="63" t="s">
        <v>1512</v>
      </c>
    </row>
    <row r="2100" spans="1:5">
      <c r="A2100">
        <v>2017</v>
      </c>
      <c r="B2100" t="s">
        <v>119</v>
      </c>
      <c r="C2100" t="s">
        <v>57</v>
      </c>
      <c r="D2100" t="s">
        <v>71</v>
      </c>
      <c r="E2100" s="63" t="s">
        <v>710</v>
      </c>
    </row>
    <row r="2101" spans="1:5">
      <c r="A2101">
        <v>2017</v>
      </c>
      <c r="B2101" t="s">
        <v>120</v>
      </c>
      <c r="C2101" t="s">
        <v>57</v>
      </c>
      <c r="D2101" t="s">
        <v>71</v>
      </c>
      <c r="E2101" s="63" t="s">
        <v>736</v>
      </c>
    </row>
    <row r="2102" spans="1:5">
      <c r="A2102">
        <v>2017</v>
      </c>
      <c r="B2102" t="s">
        <v>189</v>
      </c>
      <c r="C2102" t="s">
        <v>57</v>
      </c>
      <c r="D2102" t="s">
        <v>71</v>
      </c>
      <c r="E2102" s="63" t="s">
        <v>1181</v>
      </c>
    </row>
    <row r="2103" spans="1:5">
      <c r="A2103">
        <v>2017</v>
      </c>
      <c r="B2103" t="s">
        <v>121</v>
      </c>
      <c r="C2103" t="s">
        <v>57</v>
      </c>
      <c r="D2103" t="s">
        <v>71</v>
      </c>
      <c r="E2103" s="63" t="s">
        <v>1645</v>
      </c>
    </row>
    <row r="2104" spans="1:5">
      <c r="A2104">
        <v>2017</v>
      </c>
      <c r="B2104" t="s">
        <v>122</v>
      </c>
      <c r="C2104" t="s">
        <v>57</v>
      </c>
      <c r="D2104" t="s">
        <v>71</v>
      </c>
      <c r="E2104" s="63" t="s">
        <v>1646</v>
      </c>
    </row>
    <row r="2105" spans="1:5">
      <c r="A2105">
        <v>2017</v>
      </c>
      <c r="B2105" t="s">
        <v>123</v>
      </c>
      <c r="C2105" t="s">
        <v>57</v>
      </c>
      <c r="D2105" t="s">
        <v>71</v>
      </c>
      <c r="E2105" s="63" t="s">
        <v>647</v>
      </c>
    </row>
    <row r="2106" spans="1:5">
      <c r="A2106">
        <v>2017</v>
      </c>
      <c r="B2106" t="s">
        <v>124</v>
      </c>
      <c r="C2106" t="s">
        <v>57</v>
      </c>
      <c r="D2106" t="s">
        <v>71</v>
      </c>
      <c r="E2106" s="63" t="s">
        <v>1180</v>
      </c>
    </row>
    <row r="2107" spans="1:5">
      <c r="A2107">
        <v>2017</v>
      </c>
      <c r="B2107" t="s">
        <v>125</v>
      </c>
      <c r="C2107" t="s">
        <v>57</v>
      </c>
      <c r="D2107" t="s">
        <v>71</v>
      </c>
      <c r="E2107" s="63" t="s">
        <v>1483</v>
      </c>
    </row>
    <row r="2108" spans="1:5">
      <c r="A2108">
        <v>2017</v>
      </c>
      <c r="B2108" t="s">
        <v>126</v>
      </c>
      <c r="C2108" t="s">
        <v>57</v>
      </c>
      <c r="D2108" t="s">
        <v>71</v>
      </c>
      <c r="E2108" s="63" t="s">
        <v>1647</v>
      </c>
    </row>
    <row r="2109" spans="1:5">
      <c r="A2109">
        <v>2017</v>
      </c>
      <c r="B2109" t="s">
        <v>127</v>
      </c>
      <c r="C2109" t="s">
        <v>57</v>
      </c>
      <c r="D2109" t="s">
        <v>71</v>
      </c>
      <c r="E2109" s="63" t="s">
        <v>1637</v>
      </c>
    </row>
    <row r="2110" spans="1:5">
      <c r="A2110">
        <v>2017</v>
      </c>
      <c r="B2110" t="s">
        <v>128</v>
      </c>
      <c r="C2110" t="s">
        <v>57</v>
      </c>
      <c r="D2110" t="s">
        <v>71</v>
      </c>
      <c r="E2110" s="63" t="s">
        <v>1648</v>
      </c>
    </row>
    <row r="2111" spans="1:5">
      <c r="A2111">
        <v>2017</v>
      </c>
      <c r="B2111" t="s">
        <v>129</v>
      </c>
      <c r="C2111" t="s">
        <v>57</v>
      </c>
      <c r="D2111" t="s">
        <v>71</v>
      </c>
      <c r="E2111" s="63" t="s">
        <v>710</v>
      </c>
    </row>
    <row r="2112" spans="1:5">
      <c r="A2112">
        <v>2017</v>
      </c>
      <c r="B2112" t="s">
        <v>130</v>
      </c>
      <c r="C2112" t="s">
        <v>57</v>
      </c>
      <c r="D2112" t="s">
        <v>71</v>
      </c>
      <c r="E2112" s="63" t="s">
        <v>1069</v>
      </c>
    </row>
    <row r="2113" spans="1:5">
      <c r="A2113">
        <v>2017</v>
      </c>
      <c r="B2113" t="s">
        <v>131</v>
      </c>
      <c r="C2113" t="s">
        <v>57</v>
      </c>
      <c r="D2113" t="s">
        <v>71</v>
      </c>
      <c r="E2113" s="63" t="s">
        <v>1649</v>
      </c>
    </row>
    <row r="2114" spans="1:5">
      <c r="A2114">
        <v>2017</v>
      </c>
      <c r="B2114" t="s">
        <v>190</v>
      </c>
      <c r="C2114" t="s">
        <v>57</v>
      </c>
      <c r="D2114" t="s">
        <v>71</v>
      </c>
      <c r="E2114" s="63" t="s">
        <v>1650</v>
      </c>
    </row>
    <row r="2115" spans="1:5">
      <c r="A2115">
        <v>2017</v>
      </c>
      <c r="B2115" t="s">
        <v>191</v>
      </c>
      <c r="C2115" t="s">
        <v>57</v>
      </c>
      <c r="D2115" t="s">
        <v>71</v>
      </c>
      <c r="E2115" s="63" t="s">
        <v>594</v>
      </c>
    </row>
    <row r="2116" spans="1:5">
      <c r="A2116">
        <v>2017</v>
      </c>
      <c r="B2116" t="s">
        <v>192</v>
      </c>
      <c r="C2116" t="s">
        <v>57</v>
      </c>
      <c r="D2116" t="s">
        <v>71</v>
      </c>
      <c r="E2116" s="63" t="s">
        <v>1165</v>
      </c>
    </row>
    <row r="2117" spans="1:5">
      <c r="A2117">
        <v>2017</v>
      </c>
      <c r="B2117" t="s">
        <v>193</v>
      </c>
      <c r="C2117" t="s">
        <v>57</v>
      </c>
      <c r="D2117" t="s">
        <v>71</v>
      </c>
      <c r="E2117" s="63" t="s">
        <v>343</v>
      </c>
    </row>
    <row r="2118" spans="1:5">
      <c r="A2118">
        <v>2017</v>
      </c>
      <c r="B2118" t="s">
        <v>194</v>
      </c>
      <c r="C2118" t="s">
        <v>57</v>
      </c>
      <c r="D2118" t="s">
        <v>71</v>
      </c>
      <c r="E2118" s="63" t="s">
        <v>731</v>
      </c>
    </row>
    <row r="2119" spans="1:5">
      <c r="A2119">
        <v>2017</v>
      </c>
      <c r="B2119" t="s">
        <v>195</v>
      </c>
      <c r="C2119" t="s">
        <v>57</v>
      </c>
      <c r="D2119" t="s">
        <v>71</v>
      </c>
      <c r="E2119" s="63" t="s">
        <v>1262</v>
      </c>
    </row>
    <row r="2120" spans="1:5">
      <c r="A2120">
        <v>2017</v>
      </c>
      <c r="B2120" t="s">
        <v>137</v>
      </c>
      <c r="C2120" t="s">
        <v>57</v>
      </c>
      <c r="D2120" t="s">
        <v>71</v>
      </c>
      <c r="E2120" s="63" t="s">
        <v>441</v>
      </c>
    </row>
    <row r="2121" spans="1:5">
      <c r="A2121">
        <v>2017</v>
      </c>
      <c r="B2121" t="s">
        <v>138</v>
      </c>
      <c r="C2121" t="s">
        <v>57</v>
      </c>
      <c r="D2121" t="s">
        <v>71</v>
      </c>
      <c r="E2121" s="63" t="s">
        <v>630</v>
      </c>
    </row>
    <row r="2122" spans="1:5">
      <c r="A2122">
        <v>2017</v>
      </c>
      <c r="B2122" t="s">
        <v>139</v>
      </c>
      <c r="C2122" t="s">
        <v>57</v>
      </c>
      <c r="D2122" t="s">
        <v>71</v>
      </c>
      <c r="E2122" s="63" t="s">
        <v>1651</v>
      </c>
    </row>
    <row r="2123" spans="1:5">
      <c r="A2123">
        <v>2017</v>
      </c>
      <c r="B2123" t="s">
        <v>140</v>
      </c>
      <c r="C2123" t="s">
        <v>57</v>
      </c>
      <c r="D2123" t="s">
        <v>71</v>
      </c>
      <c r="E2123" s="63" t="s">
        <v>1652</v>
      </c>
    </row>
    <row r="2124" spans="1:5">
      <c r="A2124">
        <v>2017</v>
      </c>
      <c r="B2124" t="s">
        <v>141</v>
      </c>
      <c r="C2124" t="s">
        <v>57</v>
      </c>
      <c r="D2124" t="s">
        <v>71</v>
      </c>
      <c r="E2124" s="63" t="s">
        <v>1653</v>
      </c>
    </row>
    <row r="2125" spans="1:5">
      <c r="A2125">
        <v>2017</v>
      </c>
      <c r="B2125" t="s">
        <v>142</v>
      </c>
      <c r="C2125" t="s">
        <v>57</v>
      </c>
      <c r="D2125" t="s">
        <v>71</v>
      </c>
      <c r="E2125" s="63" t="s">
        <v>313</v>
      </c>
    </row>
    <row r="2126" spans="1:5">
      <c r="A2126">
        <v>2017</v>
      </c>
      <c r="B2126" t="s">
        <v>143</v>
      </c>
      <c r="C2126" t="s">
        <v>57</v>
      </c>
      <c r="D2126" t="s">
        <v>71</v>
      </c>
      <c r="E2126" s="63" t="s">
        <v>496</v>
      </c>
    </row>
    <row r="2127" spans="1:5">
      <c r="A2127">
        <v>2017</v>
      </c>
      <c r="B2127" t="s">
        <v>144</v>
      </c>
      <c r="C2127" t="s">
        <v>57</v>
      </c>
      <c r="D2127" t="s">
        <v>71</v>
      </c>
      <c r="E2127" s="63" t="s">
        <v>639</v>
      </c>
    </row>
    <row r="2128" spans="1:5">
      <c r="A2128">
        <v>2017</v>
      </c>
      <c r="B2128" t="s">
        <v>145</v>
      </c>
      <c r="C2128" t="s">
        <v>57</v>
      </c>
      <c r="D2128" t="s">
        <v>71</v>
      </c>
      <c r="E2128" s="63" t="s">
        <v>1654</v>
      </c>
    </row>
    <row r="2129" spans="1:5">
      <c r="A2129">
        <v>2017</v>
      </c>
      <c r="B2129" t="s">
        <v>146</v>
      </c>
      <c r="C2129" t="s">
        <v>57</v>
      </c>
      <c r="D2129" t="s">
        <v>71</v>
      </c>
      <c r="E2129" s="63" t="s">
        <v>1655</v>
      </c>
    </row>
    <row r="2130" spans="1:5">
      <c r="A2130">
        <v>2017</v>
      </c>
      <c r="B2130" t="s">
        <v>147</v>
      </c>
      <c r="C2130" t="s">
        <v>57</v>
      </c>
      <c r="D2130" t="s">
        <v>71</v>
      </c>
      <c r="E2130" s="63" t="s">
        <v>1656</v>
      </c>
    </row>
    <row r="2131" spans="1:5">
      <c r="A2131">
        <v>2017</v>
      </c>
      <c r="B2131" t="s">
        <v>148</v>
      </c>
      <c r="C2131" t="s">
        <v>57</v>
      </c>
      <c r="D2131" t="s">
        <v>71</v>
      </c>
      <c r="E2131" s="63" t="s">
        <v>758</v>
      </c>
    </row>
    <row r="2132" spans="1:5">
      <c r="A2132">
        <v>2017</v>
      </c>
      <c r="B2132" t="s">
        <v>196</v>
      </c>
      <c r="C2132" t="s">
        <v>57</v>
      </c>
      <c r="D2132" t="s">
        <v>71</v>
      </c>
      <c r="E2132" s="63" t="s">
        <v>1657</v>
      </c>
    </row>
    <row r="2133" spans="1:5">
      <c r="A2133">
        <v>2017</v>
      </c>
      <c r="B2133" t="s">
        <v>55</v>
      </c>
      <c r="C2133" t="s">
        <v>57</v>
      </c>
      <c r="D2133" t="s">
        <v>71</v>
      </c>
      <c r="E2133" s="63" t="s">
        <v>1658</v>
      </c>
    </row>
    <row r="2134" spans="1:5">
      <c r="A2134">
        <v>2018</v>
      </c>
      <c r="B2134" t="s">
        <v>182</v>
      </c>
      <c r="C2134" t="s">
        <v>57</v>
      </c>
      <c r="D2134" t="s">
        <v>71</v>
      </c>
      <c r="E2134" s="63" t="s">
        <v>1590</v>
      </c>
    </row>
    <row r="2135" spans="1:5">
      <c r="A2135">
        <v>2018</v>
      </c>
      <c r="B2135" t="s">
        <v>183</v>
      </c>
      <c r="C2135" t="s">
        <v>57</v>
      </c>
      <c r="D2135" t="s">
        <v>71</v>
      </c>
      <c r="E2135" s="63" t="s">
        <v>329</v>
      </c>
    </row>
    <row r="2136" spans="1:5">
      <c r="A2136">
        <v>2018</v>
      </c>
      <c r="B2136" t="s">
        <v>184</v>
      </c>
      <c r="C2136" t="s">
        <v>57</v>
      </c>
      <c r="D2136" t="s">
        <v>71</v>
      </c>
      <c r="E2136" s="63" t="s">
        <v>699</v>
      </c>
    </row>
    <row r="2137" spans="1:5">
      <c r="A2137">
        <v>2018</v>
      </c>
      <c r="B2137" t="s">
        <v>94</v>
      </c>
      <c r="C2137" t="s">
        <v>57</v>
      </c>
      <c r="D2137" t="s">
        <v>71</v>
      </c>
      <c r="E2137" s="63" t="s">
        <v>736</v>
      </c>
    </row>
    <row r="2138" spans="1:5">
      <c r="A2138">
        <v>2018</v>
      </c>
      <c r="B2138" t="s">
        <v>100</v>
      </c>
      <c r="C2138" t="s">
        <v>57</v>
      </c>
      <c r="D2138" t="s">
        <v>71</v>
      </c>
      <c r="E2138" s="63" t="s">
        <v>66</v>
      </c>
    </row>
    <row r="2139" spans="1:5">
      <c r="A2139">
        <v>2018</v>
      </c>
      <c r="B2139" t="s">
        <v>101</v>
      </c>
      <c r="C2139" t="s">
        <v>57</v>
      </c>
      <c r="D2139" t="s">
        <v>71</v>
      </c>
      <c r="E2139" s="63" t="s">
        <v>1492</v>
      </c>
    </row>
    <row r="2140" spans="1:5">
      <c r="A2140">
        <v>2018</v>
      </c>
      <c r="B2140" t="s">
        <v>102</v>
      </c>
      <c r="C2140" t="s">
        <v>57</v>
      </c>
      <c r="D2140" t="s">
        <v>71</v>
      </c>
      <c r="E2140" s="63" t="s">
        <v>370</v>
      </c>
    </row>
    <row r="2141" spans="1:5">
      <c r="A2141">
        <v>2018</v>
      </c>
      <c r="B2141" t="s">
        <v>104</v>
      </c>
      <c r="C2141" t="s">
        <v>57</v>
      </c>
      <c r="D2141" t="s">
        <v>71</v>
      </c>
      <c r="E2141" s="63" t="s">
        <v>1183</v>
      </c>
    </row>
    <row r="2142" spans="1:5">
      <c r="A2142">
        <v>2018</v>
      </c>
      <c r="B2142" t="s">
        <v>105</v>
      </c>
      <c r="C2142" t="s">
        <v>57</v>
      </c>
      <c r="D2142" t="s">
        <v>71</v>
      </c>
      <c r="E2142" s="63" t="s">
        <v>1493</v>
      </c>
    </row>
    <row r="2143" spans="1:5">
      <c r="A2143">
        <v>2018</v>
      </c>
      <c r="B2143" t="s">
        <v>185</v>
      </c>
      <c r="C2143" t="s">
        <v>57</v>
      </c>
      <c r="D2143" t="s">
        <v>71</v>
      </c>
      <c r="E2143" s="63" t="s">
        <v>1128</v>
      </c>
    </row>
    <row r="2144" spans="1:5">
      <c r="A2144">
        <v>2018</v>
      </c>
      <c r="B2144" t="s">
        <v>58</v>
      </c>
      <c r="C2144" t="s">
        <v>57</v>
      </c>
      <c r="D2144" t="s">
        <v>71</v>
      </c>
      <c r="E2144" s="63" t="s">
        <v>1659</v>
      </c>
    </row>
    <row r="2145" spans="1:5">
      <c r="A2145">
        <v>2018</v>
      </c>
      <c r="B2145" t="s">
        <v>186</v>
      </c>
      <c r="C2145" t="s">
        <v>57</v>
      </c>
      <c r="D2145" t="s">
        <v>71</v>
      </c>
      <c r="E2145" s="63" t="s">
        <v>1660</v>
      </c>
    </row>
    <row r="2146" spans="1:5">
      <c r="A2146">
        <v>2018</v>
      </c>
      <c r="B2146" t="s">
        <v>187</v>
      </c>
      <c r="C2146" t="s">
        <v>57</v>
      </c>
      <c r="D2146" t="s">
        <v>71</v>
      </c>
      <c r="E2146" s="63" t="s">
        <v>1661</v>
      </c>
    </row>
    <row r="2147" spans="1:5">
      <c r="A2147">
        <v>2018</v>
      </c>
      <c r="B2147" t="s">
        <v>188</v>
      </c>
      <c r="C2147" t="s">
        <v>57</v>
      </c>
      <c r="D2147" t="s">
        <v>71</v>
      </c>
      <c r="E2147" s="63" t="s">
        <v>1662</v>
      </c>
    </row>
    <row r="2148" spans="1:5">
      <c r="A2148">
        <v>2018</v>
      </c>
      <c r="B2148" t="s">
        <v>112</v>
      </c>
      <c r="C2148" t="s">
        <v>57</v>
      </c>
      <c r="D2148" t="s">
        <v>71</v>
      </c>
      <c r="E2148" s="63" t="s">
        <v>1092</v>
      </c>
    </row>
    <row r="2149" spans="1:5">
      <c r="A2149">
        <v>2018</v>
      </c>
      <c r="B2149" t="s">
        <v>113</v>
      </c>
      <c r="C2149" t="s">
        <v>57</v>
      </c>
      <c r="D2149" t="s">
        <v>71</v>
      </c>
      <c r="E2149" s="63" t="s">
        <v>1663</v>
      </c>
    </row>
    <row r="2150" spans="1:5">
      <c r="A2150">
        <v>2018</v>
      </c>
      <c r="B2150" t="s">
        <v>114</v>
      </c>
      <c r="C2150" t="s">
        <v>57</v>
      </c>
      <c r="D2150" t="s">
        <v>71</v>
      </c>
      <c r="E2150" s="63" t="s">
        <v>582</v>
      </c>
    </row>
    <row r="2151" spans="1:5">
      <c r="A2151">
        <v>2018</v>
      </c>
      <c r="B2151" t="s">
        <v>118</v>
      </c>
      <c r="C2151" t="s">
        <v>57</v>
      </c>
      <c r="D2151" t="s">
        <v>71</v>
      </c>
      <c r="E2151" s="63" t="s">
        <v>1227</v>
      </c>
    </row>
    <row r="2152" spans="1:5">
      <c r="A2152">
        <v>2018</v>
      </c>
      <c r="B2152" t="s">
        <v>119</v>
      </c>
      <c r="C2152" t="s">
        <v>57</v>
      </c>
      <c r="D2152" t="s">
        <v>71</v>
      </c>
      <c r="E2152" s="63" t="s">
        <v>655</v>
      </c>
    </row>
    <row r="2153" spans="1:5">
      <c r="A2153">
        <v>2018</v>
      </c>
      <c r="B2153" t="s">
        <v>120</v>
      </c>
      <c r="C2153" t="s">
        <v>57</v>
      </c>
      <c r="D2153" t="s">
        <v>71</v>
      </c>
      <c r="E2153" s="63" t="s">
        <v>466</v>
      </c>
    </row>
    <row r="2154" spans="1:5">
      <c r="A2154">
        <v>2018</v>
      </c>
      <c r="B2154" t="s">
        <v>189</v>
      </c>
      <c r="C2154" t="s">
        <v>57</v>
      </c>
      <c r="D2154" t="s">
        <v>71</v>
      </c>
      <c r="E2154" s="63" t="s">
        <v>1664</v>
      </c>
    </row>
    <row r="2155" spans="1:5">
      <c r="A2155">
        <v>2018</v>
      </c>
      <c r="B2155" t="s">
        <v>121</v>
      </c>
      <c r="C2155" t="s">
        <v>57</v>
      </c>
      <c r="D2155" t="s">
        <v>71</v>
      </c>
      <c r="E2155" s="63" t="s">
        <v>1074</v>
      </c>
    </row>
    <row r="2156" spans="1:5">
      <c r="A2156">
        <v>2018</v>
      </c>
      <c r="B2156" t="s">
        <v>122</v>
      </c>
      <c r="C2156" t="s">
        <v>57</v>
      </c>
      <c r="D2156" t="s">
        <v>71</v>
      </c>
      <c r="E2156" s="63" t="s">
        <v>1665</v>
      </c>
    </row>
    <row r="2157" spans="1:5">
      <c r="A2157">
        <v>2018</v>
      </c>
      <c r="B2157" t="s">
        <v>123</v>
      </c>
      <c r="C2157" t="s">
        <v>57</v>
      </c>
      <c r="D2157" t="s">
        <v>71</v>
      </c>
      <c r="E2157" s="63" t="s">
        <v>582</v>
      </c>
    </row>
    <row r="2158" spans="1:5">
      <c r="A2158">
        <v>2018</v>
      </c>
      <c r="B2158" t="s">
        <v>124</v>
      </c>
      <c r="C2158" t="s">
        <v>57</v>
      </c>
      <c r="D2158" t="s">
        <v>71</v>
      </c>
      <c r="E2158" s="63" t="s">
        <v>1493</v>
      </c>
    </row>
    <row r="2159" spans="1:5">
      <c r="A2159">
        <v>2018</v>
      </c>
      <c r="B2159" t="s">
        <v>125</v>
      </c>
      <c r="C2159" t="s">
        <v>57</v>
      </c>
      <c r="D2159" t="s">
        <v>71</v>
      </c>
      <c r="E2159" s="63" t="s">
        <v>1630</v>
      </c>
    </row>
    <row r="2160" spans="1:5">
      <c r="A2160">
        <v>2018</v>
      </c>
      <c r="B2160" t="s">
        <v>126</v>
      </c>
      <c r="C2160" t="s">
        <v>57</v>
      </c>
      <c r="D2160" t="s">
        <v>71</v>
      </c>
      <c r="E2160" s="63" t="s">
        <v>1647</v>
      </c>
    </row>
    <row r="2161" spans="1:5">
      <c r="A2161">
        <v>2018</v>
      </c>
      <c r="B2161" t="s">
        <v>127</v>
      </c>
      <c r="C2161" t="s">
        <v>57</v>
      </c>
      <c r="D2161" t="s">
        <v>71</v>
      </c>
      <c r="E2161" s="63" t="s">
        <v>441</v>
      </c>
    </row>
    <row r="2162" spans="1:5">
      <c r="A2162">
        <v>2018</v>
      </c>
      <c r="B2162" t="s">
        <v>128</v>
      </c>
      <c r="C2162" t="s">
        <v>57</v>
      </c>
      <c r="D2162" t="s">
        <v>71</v>
      </c>
      <c r="E2162" s="63" t="s">
        <v>483</v>
      </c>
    </row>
    <row r="2163" spans="1:5">
      <c r="A2163">
        <v>2018</v>
      </c>
      <c r="B2163" t="s">
        <v>129</v>
      </c>
      <c r="C2163" t="s">
        <v>57</v>
      </c>
      <c r="D2163" t="s">
        <v>71</v>
      </c>
      <c r="E2163" s="63" t="s">
        <v>693</v>
      </c>
    </row>
    <row r="2164" spans="1:5">
      <c r="A2164">
        <v>2018</v>
      </c>
      <c r="B2164" t="s">
        <v>130</v>
      </c>
      <c r="C2164" t="s">
        <v>57</v>
      </c>
      <c r="D2164" t="s">
        <v>71</v>
      </c>
      <c r="E2164" s="63" t="s">
        <v>1461</v>
      </c>
    </row>
    <row r="2165" spans="1:5">
      <c r="A2165">
        <v>2018</v>
      </c>
      <c r="B2165" t="s">
        <v>131</v>
      </c>
      <c r="C2165" t="s">
        <v>57</v>
      </c>
      <c r="D2165" t="s">
        <v>71</v>
      </c>
      <c r="E2165" s="63" t="s">
        <v>1102</v>
      </c>
    </row>
    <row r="2166" spans="1:5">
      <c r="A2166">
        <v>2018</v>
      </c>
      <c r="B2166" t="s">
        <v>190</v>
      </c>
      <c r="C2166" t="s">
        <v>57</v>
      </c>
      <c r="D2166" t="s">
        <v>71</v>
      </c>
      <c r="E2166" s="63" t="s">
        <v>1666</v>
      </c>
    </row>
    <row r="2167" spans="1:5">
      <c r="A2167">
        <v>2018</v>
      </c>
      <c r="B2167" t="s">
        <v>191</v>
      </c>
      <c r="C2167" t="s">
        <v>57</v>
      </c>
      <c r="D2167" t="s">
        <v>71</v>
      </c>
      <c r="E2167" s="63" t="s">
        <v>445</v>
      </c>
    </row>
    <row r="2168" spans="1:5">
      <c r="A2168">
        <v>2018</v>
      </c>
      <c r="B2168" t="s">
        <v>192</v>
      </c>
      <c r="C2168" t="s">
        <v>57</v>
      </c>
      <c r="D2168" t="s">
        <v>71</v>
      </c>
      <c r="E2168" s="63" t="s">
        <v>466</v>
      </c>
    </row>
    <row r="2169" spans="1:5">
      <c r="A2169">
        <v>2018</v>
      </c>
      <c r="B2169" t="s">
        <v>193</v>
      </c>
      <c r="C2169" t="s">
        <v>57</v>
      </c>
      <c r="D2169" t="s">
        <v>71</v>
      </c>
      <c r="E2169" s="63" t="s">
        <v>1156</v>
      </c>
    </row>
    <row r="2170" spans="1:5">
      <c r="A2170">
        <v>2018</v>
      </c>
      <c r="B2170" t="s">
        <v>194</v>
      </c>
      <c r="C2170" t="s">
        <v>57</v>
      </c>
      <c r="D2170" t="s">
        <v>71</v>
      </c>
      <c r="E2170" s="63" t="s">
        <v>711</v>
      </c>
    </row>
    <row r="2171" spans="1:5">
      <c r="A2171">
        <v>2018</v>
      </c>
      <c r="B2171" t="s">
        <v>195</v>
      </c>
      <c r="C2171" t="s">
        <v>57</v>
      </c>
      <c r="D2171" t="s">
        <v>71</v>
      </c>
      <c r="E2171" s="63" t="s">
        <v>1037</v>
      </c>
    </row>
    <row r="2172" spans="1:5">
      <c r="A2172">
        <v>2018</v>
      </c>
      <c r="B2172" t="s">
        <v>137</v>
      </c>
      <c r="C2172" t="s">
        <v>57</v>
      </c>
      <c r="D2172" t="s">
        <v>71</v>
      </c>
      <c r="E2172" s="63" t="s">
        <v>1145</v>
      </c>
    </row>
    <row r="2173" spans="1:5">
      <c r="A2173">
        <v>2018</v>
      </c>
      <c r="B2173" t="s">
        <v>138</v>
      </c>
      <c r="C2173" t="s">
        <v>57</v>
      </c>
      <c r="D2173" t="s">
        <v>71</v>
      </c>
      <c r="E2173" s="63" t="s">
        <v>637</v>
      </c>
    </row>
    <row r="2174" spans="1:5">
      <c r="A2174">
        <v>2018</v>
      </c>
      <c r="B2174" t="s">
        <v>139</v>
      </c>
      <c r="C2174" t="s">
        <v>57</v>
      </c>
      <c r="D2174" t="s">
        <v>71</v>
      </c>
      <c r="E2174" s="63" t="s">
        <v>1667</v>
      </c>
    </row>
    <row r="2175" spans="1:5">
      <c r="A2175">
        <v>2018</v>
      </c>
      <c r="B2175" t="s">
        <v>140</v>
      </c>
      <c r="C2175" t="s">
        <v>57</v>
      </c>
      <c r="D2175" t="s">
        <v>71</v>
      </c>
      <c r="E2175" s="63" t="s">
        <v>1668</v>
      </c>
    </row>
    <row r="2176" spans="1:5">
      <c r="A2176">
        <v>2018</v>
      </c>
      <c r="B2176" t="s">
        <v>141</v>
      </c>
      <c r="C2176" t="s">
        <v>57</v>
      </c>
      <c r="D2176" t="s">
        <v>71</v>
      </c>
      <c r="E2176" s="63" t="s">
        <v>1135</v>
      </c>
    </row>
    <row r="2177" spans="1:5">
      <c r="A2177">
        <v>2018</v>
      </c>
      <c r="B2177" t="s">
        <v>142</v>
      </c>
      <c r="C2177" t="s">
        <v>57</v>
      </c>
      <c r="D2177" t="s">
        <v>71</v>
      </c>
      <c r="E2177" s="63" t="s">
        <v>358</v>
      </c>
    </row>
    <row r="2178" spans="1:5">
      <c r="A2178">
        <v>2018</v>
      </c>
      <c r="B2178" t="s">
        <v>143</v>
      </c>
      <c r="C2178" t="s">
        <v>57</v>
      </c>
      <c r="D2178" t="s">
        <v>71</v>
      </c>
      <c r="E2178" s="63" t="s">
        <v>597</v>
      </c>
    </row>
    <row r="2179" spans="1:5">
      <c r="A2179">
        <v>2018</v>
      </c>
      <c r="B2179" t="s">
        <v>144</v>
      </c>
      <c r="C2179" t="s">
        <v>57</v>
      </c>
      <c r="D2179" t="s">
        <v>71</v>
      </c>
      <c r="E2179" s="63" t="s">
        <v>1669</v>
      </c>
    </row>
    <row r="2180" spans="1:5">
      <c r="A2180">
        <v>2018</v>
      </c>
      <c r="B2180" t="s">
        <v>145</v>
      </c>
      <c r="C2180" t="s">
        <v>57</v>
      </c>
      <c r="D2180" t="s">
        <v>71</v>
      </c>
      <c r="E2180" s="63" t="s">
        <v>1670</v>
      </c>
    </row>
    <row r="2181" spans="1:5">
      <c r="A2181">
        <v>2018</v>
      </c>
      <c r="B2181" t="s">
        <v>146</v>
      </c>
      <c r="C2181" t="s">
        <v>57</v>
      </c>
      <c r="D2181" t="s">
        <v>71</v>
      </c>
      <c r="E2181" s="63" t="s">
        <v>1671</v>
      </c>
    </row>
    <row r="2182" spans="1:5">
      <c r="A2182">
        <v>2018</v>
      </c>
      <c r="B2182" t="s">
        <v>147</v>
      </c>
      <c r="C2182" t="s">
        <v>57</v>
      </c>
      <c r="D2182" t="s">
        <v>71</v>
      </c>
      <c r="E2182" s="63" t="s">
        <v>1672</v>
      </c>
    </row>
    <row r="2183" spans="1:5">
      <c r="A2183">
        <v>2018</v>
      </c>
      <c r="B2183" t="s">
        <v>148</v>
      </c>
      <c r="C2183" t="s">
        <v>57</v>
      </c>
      <c r="D2183" t="s">
        <v>71</v>
      </c>
      <c r="E2183" s="63" t="s">
        <v>1647</v>
      </c>
    </row>
    <row r="2184" spans="1:5">
      <c r="A2184">
        <v>2018</v>
      </c>
      <c r="B2184" t="s">
        <v>196</v>
      </c>
      <c r="C2184" t="s">
        <v>57</v>
      </c>
      <c r="D2184" t="s">
        <v>71</v>
      </c>
      <c r="E2184" s="63" t="s">
        <v>1673</v>
      </c>
    </row>
    <row r="2185" spans="1:5">
      <c r="A2185">
        <v>2018</v>
      </c>
      <c r="B2185" t="s">
        <v>55</v>
      </c>
      <c r="C2185" t="s">
        <v>57</v>
      </c>
      <c r="D2185" t="s">
        <v>71</v>
      </c>
      <c r="E2185" s="63" t="s">
        <v>1674</v>
      </c>
    </row>
    <row r="2186" spans="1:5">
      <c r="A2186">
        <v>2019</v>
      </c>
      <c r="B2186" t="s">
        <v>182</v>
      </c>
      <c r="C2186" t="s">
        <v>57</v>
      </c>
      <c r="D2186" t="s">
        <v>71</v>
      </c>
      <c r="E2186" s="63" t="s">
        <v>441</v>
      </c>
    </row>
    <row r="2187" spans="1:5">
      <c r="A2187">
        <v>2019</v>
      </c>
      <c r="B2187" t="s">
        <v>183</v>
      </c>
      <c r="C2187" t="s">
        <v>57</v>
      </c>
      <c r="D2187" t="s">
        <v>71</v>
      </c>
      <c r="E2187" s="63" t="s">
        <v>761</v>
      </c>
    </row>
    <row r="2188" spans="1:5">
      <c r="A2188">
        <v>2019</v>
      </c>
      <c r="B2188" t="s">
        <v>184</v>
      </c>
      <c r="C2188" t="s">
        <v>57</v>
      </c>
      <c r="D2188" t="s">
        <v>71</v>
      </c>
      <c r="E2188" s="63" t="s">
        <v>1101</v>
      </c>
    </row>
    <row r="2189" spans="1:5">
      <c r="A2189">
        <v>2019</v>
      </c>
      <c r="B2189" t="s">
        <v>94</v>
      </c>
      <c r="C2189" t="s">
        <v>57</v>
      </c>
      <c r="D2189" t="s">
        <v>71</v>
      </c>
      <c r="E2189" s="63" t="s">
        <v>358</v>
      </c>
    </row>
    <row r="2190" spans="1:5">
      <c r="A2190">
        <v>2019</v>
      </c>
      <c r="B2190" t="s">
        <v>100</v>
      </c>
      <c r="C2190" t="s">
        <v>57</v>
      </c>
      <c r="D2190" t="s">
        <v>71</v>
      </c>
      <c r="E2190" s="63" t="s">
        <v>1102</v>
      </c>
    </row>
    <row r="2191" spans="1:5">
      <c r="A2191">
        <v>2019</v>
      </c>
      <c r="B2191" t="s">
        <v>101</v>
      </c>
      <c r="C2191" t="s">
        <v>57</v>
      </c>
      <c r="D2191" t="s">
        <v>71</v>
      </c>
      <c r="E2191" s="63" t="s">
        <v>1311</v>
      </c>
    </row>
    <row r="2192" spans="1:5">
      <c r="A2192">
        <v>2019</v>
      </c>
      <c r="B2192" t="s">
        <v>102</v>
      </c>
      <c r="C2192" t="s">
        <v>57</v>
      </c>
      <c r="D2192" t="s">
        <v>71</v>
      </c>
      <c r="E2192" s="63" t="s">
        <v>1165</v>
      </c>
    </row>
    <row r="2193" spans="1:5">
      <c r="A2193">
        <v>2019</v>
      </c>
      <c r="B2193" t="s">
        <v>104</v>
      </c>
      <c r="C2193" t="s">
        <v>57</v>
      </c>
      <c r="D2193" t="s">
        <v>71</v>
      </c>
      <c r="E2193" s="63" t="s">
        <v>1675</v>
      </c>
    </row>
    <row r="2194" spans="1:5">
      <c r="A2194">
        <v>2019</v>
      </c>
      <c r="B2194" t="s">
        <v>105</v>
      </c>
      <c r="C2194" t="s">
        <v>57</v>
      </c>
      <c r="D2194" t="s">
        <v>71</v>
      </c>
      <c r="E2194" s="63" t="s">
        <v>1553</v>
      </c>
    </row>
    <row r="2195" spans="1:5">
      <c r="A2195">
        <v>2019</v>
      </c>
      <c r="B2195" t="s">
        <v>185</v>
      </c>
      <c r="C2195" t="s">
        <v>57</v>
      </c>
      <c r="D2195" t="s">
        <v>71</v>
      </c>
      <c r="E2195" s="63" t="s">
        <v>1676</v>
      </c>
    </row>
    <row r="2196" spans="1:5">
      <c r="A2196">
        <v>2019</v>
      </c>
      <c r="B2196" t="s">
        <v>58</v>
      </c>
      <c r="C2196" t="s">
        <v>57</v>
      </c>
      <c r="D2196" t="s">
        <v>71</v>
      </c>
      <c r="E2196" s="63" t="s">
        <v>1677</v>
      </c>
    </row>
    <row r="2197" spans="1:5">
      <c r="A2197">
        <v>2019</v>
      </c>
      <c r="B2197" t="s">
        <v>186</v>
      </c>
      <c r="C2197" t="s">
        <v>57</v>
      </c>
      <c r="D2197" t="s">
        <v>71</v>
      </c>
      <c r="E2197" s="63" t="s">
        <v>1678</v>
      </c>
    </row>
    <row r="2198" spans="1:5">
      <c r="A2198">
        <v>2019</v>
      </c>
      <c r="B2198" t="s">
        <v>187</v>
      </c>
      <c r="C2198" t="s">
        <v>57</v>
      </c>
      <c r="D2198" t="s">
        <v>71</v>
      </c>
      <c r="E2198" s="63" t="s">
        <v>1679</v>
      </c>
    </row>
    <row r="2199" spans="1:5">
      <c r="A2199">
        <v>2019</v>
      </c>
      <c r="B2199" t="s">
        <v>188</v>
      </c>
      <c r="C2199" t="s">
        <v>57</v>
      </c>
      <c r="D2199" t="s">
        <v>71</v>
      </c>
      <c r="E2199" s="63" t="s">
        <v>1680</v>
      </c>
    </row>
    <row r="2200" spans="1:5">
      <c r="A2200">
        <v>2019</v>
      </c>
      <c r="B2200" t="s">
        <v>112</v>
      </c>
      <c r="C2200" t="s">
        <v>57</v>
      </c>
      <c r="D2200" t="s">
        <v>71</v>
      </c>
      <c r="E2200" s="63" t="s">
        <v>1064</v>
      </c>
    </row>
    <row r="2201" spans="1:5">
      <c r="A2201">
        <v>2019</v>
      </c>
      <c r="B2201" t="s">
        <v>113</v>
      </c>
      <c r="C2201" t="s">
        <v>57</v>
      </c>
      <c r="D2201" t="s">
        <v>71</v>
      </c>
      <c r="E2201" s="63" t="s">
        <v>1681</v>
      </c>
    </row>
    <row r="2202" spans="1:5">
      <c r="A2202">
        <v>2019</v>
      </c>
      <c r="B2202" t="s">
        <v>114</v>
      </c>
      <c r="C2202" t="s">
        <v>57</v>
      </c>
      <c r="D2202" t="s">
        <v>71</v>
      </c>
      <c r="E2202" s="63" t="s">
        <v>747</v>
      </c>
    </row>
    <row r="2203" spans="1:5">
      <c r="A2203">
        <v>2019</v>
      </c>
      <c r="B2203" t="s">
        <v>118</v>
      </c>
      <c r="C2203" t="s">
        <v>57</v>
      </c>
      <c r="D2203" t="s">
        <v>71</v>
      </c>
      <c r="E2203" s="63" t="s">
        <v>1682</v>
      </c>
    </row>
    <row r="2204" spans="1:5">
      <c r="A2204">
        <v>2019</v>
      </c>
      <c r="B2204" t="s">
        <v>119</v>
      </c>
      <c r="C2204" t="s">
        <v>57</v>
      </c>
      <c r="D2204" t="s">
        <v>71</v>
      </c>
      <c r="E2204" s="63" t="s">
        <v>510</v>
      </c>
    </row>
    <row r="2205" spans="1:5">
      <c r="A2205">
        <v>2019</v>
      </c>
      <c r="B2205" t="s">
        <v>120</v>
      </c>
      <c r="C2205" t="s">
        <v>57</v>
      </c>
      <c r="D2205" t="s">
        <v>71</v>
      </c>
      <c r="E2205" s="63" t="s">
        <v>358</v>
      </c>
    </row>
    <row r="2206" spans="1:5">
      <c r="A2206">
        <v>2019</v>
      </c>
      <c r="B2206" t="s">
        <v>189</v>
      </c>
      <c r="C2206" t="s">
        <v>57</v>
      </c>
      <c r="D2206" t="s">
        <v>71</v>
      </c>
      <c r="E2206" s="63" t="s">
        <v>1683</v>
      </c>
    </row>
    <row r="2207" spans="1:5">
      <c r="A2207">
        <v>2019</v>
      </c>
      <c r="B2207" t="s">
        <v>121</v>
      </c>
      <c r="C2207" t="s">
        <v>57</v>
      </c>
      <c r="D2207" t="s">
        <v>71</v>
      </c>
      <c r="E2207" s="63" t="s">
        <v>1063</v>
      </c>
    </row>
    <row r="2208" spans="1:5">
      <c r="A2208">
        <v>2019</v>
      </c>
      <c r="B2208" t="s">
        <v>122</v>
      </c>
      <c r="C2208" t="s">
        <v>57</v>
      </c>
      <c r="D2208" t="s">
        <v>71</v>
      </c>
      <c r="E2208" s="63" t="s">
        <v>1665</v>
      </c>
    </row>
    <row r="2209" spans="1:5">
      <c r="A2209">
        <v>2019</v>
      </c>
      <c r="B2209" t="s">
        <v>123</v>
      </c>
      <c r="C2209" t="s">
        <v>57</v>
      </c>
      <c r="D2209" t="s">
        <v>71</v>
      </c>
      <c r="E2209" s="63" t="s">
        <v>1047</v>
      </c>
    </row>
    <row r="2210" spans="1:5">
      <c r="A2210">
        <v>2019</v>
      </c>
      <c r="B2210" t="s">
        <v>124</v>
      </c>
      <c r="C2210" t="s">
        <v>57</v>
      </c>
      <c r="D2210" t="s">
        <v>71</v>
      </c>
      <c r="E2210" s="63" t="s">
        <v>1235</v>
      </c>
    </row>
    <row r="2211" spans="1:5">
      <c r="A2211">
        <v>2019</v>
      </c>
      <c r="B2211" t="s">
        <v>125</v>
      </c>
      <c r="C2211" t="s">
        <v>57</v>
      </c>
      <c r="D2211" t="s">
        <v>71</v>
      </c>
      <c r="E2211" s="63" t="s">
        <v>1646</v>
      </c>
    </row>
    <row r="2212" spans="1:5">
      <c r="A2212">
        <v>2019</v>
      </c>
      <c r="B2212" t="s">
        <v>126</v>
      </c>
      <c r="C2212" t="s">
        <v>57</v>
      </c>
      <c r="D2212" t="s">
        <v>71</v>
      </c>
      <c r="E2212" s="63" t="s">
        <v>1684</v>
      </c>
    </row>
    <row r="2213" spans="1:5">
      <c r="A2213">
        <v>2019</v>
      </c>
      <c r="B2213" t="s">
        <v>127</v>
      </c>
      <c r="C2213" t="s">
        <v>57</v>
      </c>
      <c r="D2213" t="s">
        <v>71</v>
      </c>
      <c r="E2213" s="63" t="s">
        <v>556</v>
      </c>
    </row>
    <row r="2214" spans="1:5">
      <c r="A2214">
        <v>2019</v>
      </c>
      <c r="B2214" t="s">
        <v>128</v>
      </c>
      <c r="C2214" t="s">
        <v>57</v>
      </c>
      <c r="D2214" t="s">
        <v>71</v>
      </c>
      <c r="E2214" s="63" t="s">
        <v>584</v>
      </c>
    </row>
    <row r="2215" spans="1:5">
      <c r="A2215">
        <v>2019</v>
      </c>
      <c r="B2215" t="s">
        <v>129</v>
      </c>
      <c r="C2215" t="s">
        <v>57</v>
      </c>
      <c r="D2215" t="s">
        <v>71</v>
      </c>
      <c r="E2215" s="63" t="s">
        <v>615</v>
      </c>
    </row>
    <row r="2216" spans="1:5">
      <c r="A2216">
        <v>2019</v>
      </c>
      <c r="B2216" t="s">
        <v>130</v>
      </c>
      <c r="C2216" t="s">
        <v>57</v>
      </c>
      <c r="D2216" t="s">
        <v>71</v>
      </c>
      <c r="E2216" s="63" t="s">
        <v>820</v>
      </c>
    </row>
    <row r="2217" spans="1:5">
      <c r="A2217">
        <v>2019</v>
      </c>
      <c r="B2217" t="s">
        <v>131</v>
      </c>
      <c r="C2217" t="s">
        <v>57</v>
      </c>
      <c r="D2217" t="s">
        <v>71</v>
      </c>
      <c r="E2217" s="63" t="s">
        <v>313</v>
      </c>
    </row>
    <row r="2218" spans="1:5">
      <c r="A2218">
        <v>2019</v>
      </c>
      <c r="B2218" t="s">
        <v>190</v>
      </c>
      <c r="C2218" t="s">
        <v>57</v>
      </c>
      <c r="D2218" t="s">
        <v>71</v>
      </c>
      <c r="E2218" s="63" t="s">
        <v>1685</v>
      </c>
    </row>
    <row r="2219" spans="1:5">
      <c r="A2219">
        <v>2019</v>
      </c>
      <c r="B2219" t="s">
        <v>191</v>
      </c>
      <c r="C2219" t="s">
        <v>57</v>
      </c>
      <c r="D2219" t="s">
        <v>71</v>
      </c>
      <c r="E2219" s="63" t="s">
        <v>1109</v>
      </c>
    </row>
    <row r="2220" spans="1:5">
      <c r="A2220">
        <v>2019</v>
      </c>
      <c r="B2220" t="s">
        <v>192</v>
      </c>
      <c r="C2220" t="s">
        <v>57</v>
      </c>
      <c r="D2220" t="s">
        <v>71</v>
      </c>
      <c r="E2220" s="63" t="s">
        <v>1645</v>
      </c>
    </row>
    <row r="2221" spans="1:5">
      <c r="A2221">
        <v>2019</v>
      </c>
      <c r="B2221" t="s">
        <v>193</v>
      </c>
      <c r="C2221" t="s">
        <v>57</v>
      </c>
      <c r="D2221" t="s">
        <v>71</v>
      </c>
      <c r="E2221" s="63" t="s">
        <v>654</v>
      </c>
    </row>
    <row r="2222" spans="1:5">
      <c r="A2222">
        <v>2019</v>
      </c>
      <c r="B2222" t="s">
        <v>194</v>
      </c>
      <c r="C2222" t="s">
        <v>57</v>
      </c>
      <c r="D2222" t="s">
        <v>71</v>
      </c>
      <c r="E2222" s="63" t="s">
        <v>768</v>
      </c>
    </row>
    <row r="2223" spans="1:5">
      <c r="A2223">
        <v>2019</v>
      </c>
      <c r="B2223" t="s">
        <v>195</v>
      </c>
      <c r="C2223" t="s">
        <v>57</v>
      </c>
      <c r="D2223" t="s">
        <v>71</v>
      </c>
      <c r="E2223" s="63" t="s">
        <v>1686</v>
      </c>
    </row>
    <row r="2224" spans="1:5">
      <c r="A2224">
        <v>2019</v>
      </c>
      <c r="B2224" t="s">
        <v>137</v>
      </c>
      <c r="C2224" t="s">
        <v>57</v>
      </c>
      <c r="D2224" t="s">
        <v>71</v>
      </c>
      <c r="E2224" s="63" t="s">
        <v>1179</v>
      </c>
    </row>
    <row r="2225" spans="1:5">
      <c r="A2225">
        <v>2019</v>
      </c>
      <c r="B2225" t="s">
        <v>138</v>
      </c>
      <c r="C2225" t="s">
        <v>57</v>
      </c>
      <c r="D2225" t="s">
        <v>71</v>
      </c>
      <c r="E2225" s="63" t="s">
        <v>445</v>
      </c>
    </row>
    <row r="2226" spans="1:5">
      <c r="A2226">
        <v>2019</v>
      </c>
      <c r="B2226" t="s">
        <v>139</v>
      </c>
      <c r="C2226" t="s">
        <v>57</v>
      </c>
      <c r="D2226" t="s">
        <v>71</v>
      </c>
      <c r="E2226" s="63" t="s">
        <v>1687</v>
      </c>
    </row>
    <row r="2227" spans="1:5">
      <c r="A2227">
        <v>2019</v>
      </c>
      <c r="B2227" t="s">
        <v>140</v>
      </c>
      <c r="C2227" t="s">
        <v>57</v>
      </c>
      <c r="D2227" t="s">
        <v>71</v>
      </c>
      <c r="E2227" s="63" t="s">
        <v>1688</v>
      </c>
    </row>
    <row r="2228" spans="1:5">
      <c r="A2228">
        <v>2019</v>
      </c>
      <c r="B2228" t="s">
        <v>141</v>
      </c>
      <c r="C2228" t="s">
        <v>57</v>
      </c>
      <c r="D2228" t="s">
        <v>71</v>
      </c>
      <c r="E2228" s="63" t="s">
        <v>453</v>
      </c>
    </row>
    <row r="2229" spans="1:5">
      <c r="A2229">
        <v>2019</v>
      </c>
      <c r="B2229" t="s">
        <v>142</v>
      </c>
      <c r="C2229" t="s">
        <v>57</v>
      </c>
      <c r="D2229" t="s">
        <v>71</v>
      </c>
      <c r="E2229" s="63" t="s">
        <v>556</v>
      </c>
    </row>
    <row r="2230" spans="1:5">
      <c r="A2230">
        <v>2019</v>
      </c>
      <c r="B2230" t="s">
        <v>143</v>
      </c>
      <c r="C2230" t="s">
        <v>57</v>
      </c>
      <c r="D2230" t="s">
        <v>71</v>
      </c>
      <c r="E2230" s="63" t="s">
        <v>761</v>
      </c>
    </row>
    <row r="2231" spans="1:5">
      <c r="A2231">
        <v>2019</v>
      </c>
      <c r="B2231" t="s">
        <v>144</v>
      </c>
      <c r="C2231" t="s">
        <v>57</v>
      </c>
      <c r="D2231" t="s">
        <v>71</v>
      </c>
      <c r="E2231" s="63" t="s">
        <v>1689</v>
      </c>
    </row>
    <row r="2232" spans="1:5">
      <c r="A2232">
        <v>2019</v>
      </c>
      <c r="B2232" t="s">
        <v>145</v>
      </c>
      <c r="C2232" t="s">
        <v>57</v>
      </c>
      <c r="D2232" t="s">
        <v>71</v>
      </c>
      <c r="E2232" s="63" t="s">
        <v>1690</v>
      </c>
    </row>
    <row r="2233" spans="1:5">
      <c r="A2233">
        <v>2019</v>
      </c>
      <c r="B2233" t="s">
        <v>146</v>
      </c>
      <c r="C2233" t="s">
        <v>57</v>
      </c>
      <c r="D2233" t="s">
        <v>71</v>
      </c>
      <c r="E2233" s="63" t="s">
        <v>1691</v>
      </c>
    </row>
    <row r="2234" spans="1:5">
      <c r="A2234">
        <v>2019</v>
      </c>
      <c r="B2234" t="s">
        <v>147</v>
      </c>
      <c r="C2234" t="s">
        <v>57</v>
      </c>
      <c r="D2234" t="s">
        <v>71</v>
      </c>
      <c r="E2234" s="63" t="s">
        <v>1037</v>
      </c>
    </row>
    <row r="2235" spans="1:5">
      <c r="A2235">
        <v>2019</v>
      </c>
      <c r="B2235" t="s">
        <v>148</v>
      </c>
      <c r="C2235" t="s">
        <v>57</v>
      </c>
      <c r="D2235" t="s">
        <v>71</v>
      </c>
      <c r="E2235" s="63" t="s">
        <v>1163</v>
      </c>
    </row>
    <row r="2236" spans="1:5">
      <c r="A2236">
        <v>2019</v>
      </c>
      <c r="B2236" t="s">
        <v>196</v>
      </c>
      <c r="C2236" t="s">
        <v>57</v>
      </c>
      <c r="D2236" t="s">
        <v>71</v>
      </c>
      <c r="E2236" s="63" t="s">
        <v>1692</v>
      </c>
    </row>
    <row r="2237" spans="1:5">
      <c r="A2237">
        <v>2019</v>
      </c>
      <c r="B2237" t="s">
        <v>55</v>
      </c>
      <c r="C2237" t="s">
        <v>57</v>
      </c>
      <c r="D2237" t="s">
        <v>71</v>
      </c>
      <c r="E2237" s="63" t="s">
        <v>1693</v>
      </c>
    </row>
    <row r="2238" spans="1:5">
      <c r="A2238">
        <v>2020</v>
      </c>
      <c r="B2238" t="s">
        <v>182</v>
      </c>
      <c r="C2238" t="s">
        <v>57</v>
      </c>
      <c r="D2238" t="s">
        <v>71</v>
      </c>
      <c r="E2238" s="63" t="s">
        <v>1645</v>
      </c>
    </row>
    <row r="2239" spans="1:5">
      <c r="A2239">
        <v>2020</v>
      </c>
      <c r="B2239" t="s">
        <v>183</v>
      </c>
      <c r="C2239" t="s">
        <v>57</v>
      </c>
      <c r="D2239" t="s">
        <v>71</v>
      </c>
      <c r="E2239" s="63" t="s">
        <v>1422</v>
      </c>
    </row>
    <row r="2240" spans="1:5">
      <c r="A2240">
        <v>2020</v>
      </c>
      <c r="B2240" t="s">
        <v>184</v>
      </c>
      <c r="C2240" t="s">
        <v>57</v>
      </c>
      <c r="D2240" t="s">
        <v>71</v>
      </c>
      <c r="E2240" s="63" t="s">
        <v>736</v>
      </c>
    </row>
    <row r="2241" spans="1:5">
      <c r="A2241">
        <v>2020</v>
      </c>
      <c r="B2241" t="s">
        <v>94</v>
      </c>
      <c r="C2241" t="s">
        <v>57</v>
      </c>
      <c r="D2241" t="s">
        <v>71</v>
      </c>
      <c r="E2241" s="63" t="s">
        <v>1156</v>
      </c>
    </row>
    <row r="2242" spans="1:5">
      <c r="A2242">
        <v>2020</v>
      </c>
      <c r="B2242" t="s">
        <v>100</v>
      </c>
      <c r="C2242" t="s">
        <v>57</v>
      </c>
      <c r="D2242" t="s">
        <v>71</v>
      </c>
      <c r="E2242" s="63" t="s">
        <v>645</v>
      </c>
    </row>
    <row r="2243" spans="1:5">
      <c r="A2243">
        <v>2020</v>
      </c>
      <c r="B2243" t="s">
        <v>101</v>
      </c>
      <c r="C2243" t="s">
        <v>57</v>
      </c>
      <c r="D2243" t="s">
        <v>71</v>
      </c>
      <c r="E2243" s="63" t="s">
        <v>370</v>
      </c>
    </row>
    <row r="2244" spans="1:5">
      <c r="A2244">
        <v>2020</v>
      </c>
      <c r="B2244" t="s">
        <v>102</v>
      </c>
      <c r="C2244" t="s">
        <v>57</v>
      </c>
      <c r="D2244" t="s">
        <v>71</v>
      </c>
      <c r="E2244" s="63" t="s">
        <v>1165</v>
      </c>
    </row>
    <row r="2245" spans="1:5">
      <c r="A2245">
        <v>2020</v>
      </c>
      <c r="B2245" t="s">
        <v>104</v>
      </c>
      <c r="C2245" t="s">
        <v>57</v>
      </c>
      <c r="D2245" t="s">
        <v>71</v>
      </c>
      <c r="E2245" s="63" t="s">
        <v>441</v>
      </c>
    </row>
    <row r="2246" spans="1:5">
      <c r="A2246">
        <v>2020</v>
      </c>
      <c r="B2246" t="s">
        <v>105</v>
      </c>
      <c r="C2246" t="s">
        <v>57</v>
      </c>
      <c r="D2246" t="s">
        <v>71</v>
      </c>
      <c r="E2246" s="63" t="s">
        <v>388</v>
      </c>
    </row>
    <row r="2247" spans="1:5">
      <c r="A2247">
        <v>2020</v>
      </c>
      <c r="B2247" t="s">
        <v>185</v>
      </c>
      <c r="C2247" t="s">
        <v>57</v>
      </c>
      <c r="D2247" t="s">
        <v>71</v>
      </c>
      <c r="E2247" s="63" t="s">
        <v>1155</v>
      </c>
    </row>
    <row r="2248" spans="1:5">
      <c r="A2248">
        <v>2020</v>
      </c>
      <c r="B2248" t="s">
        <v>58</v>
      </c>
      <c r="C2248" t="s">
        <v>57</v>
      </c>
      <c r="D2248" t="s">
        <v>71</v>
      </c>
      <c r="E2248" s="63" t="s">
        <v>1694</v>
      </c>
    </row>
    <row r="2249" spans="1:5">
      <c r="A2249">
        <v>2020</v>
      </c>
      <c r="B2249" t="s">
        <v>186</v>
      </c>
      <c r="C2249" t="s">
        <v>57</v>
      </c>
      <c r="D2249" t="s">
        <v>71</v>
      </c>
      <c r="E2249" s="63" t="s">
        <v>1695</v>
      </c>
    </row>
    <row r="2250" spans="1:5">
      <c r="A2250">
        <v>2020</v>
      </c>
      <c r="B2250" t="s">
        <v>187</v>
      </c>
      <c r="C2250" t="s">
        <v>57</v>
      </c>
      <c r="D2250" t="s">
        <v>71</v>
      </c>
      <c r="E2250" s="63" t="s">
        <v>1696</v>
      </c>
    </row>
    <row r="2251" spans="1:5">
      <c r="A2251">
        <v>2020</v>
      </c>
      <c r="B2251" t="s">
        <v>188</v>
      </c>
      <c r="C2251" t="s">
        <v>57</v>
      </c>
      <c r="D2251" t="s">
        <v>71</v>
      </c>
      <c r="E2251" s="63" t="s">
        <v>1697</v>
      </c>
    </row>
    <row r="2252" spans="1:5">
      <c r="A2252">
        <v>2020</v>
      </c>
      <c r="B2252" t="s">
        <v>112</v>
      </c>
      <c r="C2252" t="s">
        <v>57</v>
      </c>
      <c r="D2252" t="s">
        <v>71</v>
      </c>
      <c r="E2252" s="63" t="s">
        <v>1698</v>
      </c>
    </row>
    <row r="2253" spans="1:5">
      <c r="A2253">
        <v>2020</v>
      </c>
      <c r="B2253" t="s">
        <v>113</v>
      </c>
      <c r="C2253" t="s">
        <v>57</v>
      </c>
      <c r="D2253" t="s">
        <v>71</v>
      </c>
      <c r="E2253" s="63" t="s">
        <v>687</v>
      </c>
    </row>
    <row r="2254" spans="1:5">
      <c r="A2254">
        <v>2020</v>
      </c>
      <c r="B2254" t="s">
        <v>114</v>
      </c>
      <c r="C2254" t="s">
        <v>57</v>
      </c>
      <c r="D2254" t="s">
        <v>71</v>
      </c>
      <c r="E2254" s="63" t="s">
        <v>1155</v>
      </c>
    </row>
    <row r="2255" spans="1:5">
      <c r="A2255">
        <v>2020</v>
      </c>
      <c r="B2255" t="s">
        <v>118</v>
      </c>
      <c r="C2255" t="s">
        <v>57</v>
      </c>
      <c r="D2255" t="s">
        <v>71</v>
      </c>
      <c r="E2255" s="63" t="s">
        <v>596</v>
      </c>
    </row>
    <row r="2256" spans="1:5">
      <c r="A2256">
        <v>2020</v>
      </c>
      <c r="B2256" t="s">
        <v>119</v>
      </c>
      <c r="C2256" t="s">
        <v>57</v>
      </c>
      <c r="D2256" t="s">
        <v>71</v>
      </c>
      <c r="E2256" s="63" t="s">
        <v>1374</v>
      </c>
    </row>
    <row r="2257" spans="1:5">
      <c r="A2257">
        <v>2020</v>
      </c>
      <c r="B2257" t="s">
        <v>120</v>
      </c>
      <c r="C2257" t="s">
        <v>57</v>
      </c>
      <c r="D2257" t="s">
        <v>71</v>
      </c>
      <c r="E2257" s="63" t="s">
        <v>323</v>
      </c>
    </row>
    <row r="2258" spans="1:5">
      <c r="A2258">
        <v>2020</v>
      </c>
      <c r="B2258" t="s">
        <v>189</v>
      </c>
      <c r="C2258" t="s">
        <v>57</v>
      </c>
      <c r="D2258" t="s">
        <v>71</v>
      </c>
      <c r="E2258" s="63" t="s">
        <v>1699</v>
      </c>
    </row>
    <row r="2259" spans="1:5">
      <c r="A2259">
        <v>2020</v>
      </c>
      <c r="B2259" t="s">
        <v>121</v>
      </c>
      <c r="C2259" t="s">
        <v>57</v>
      </c>
      <c r="D2259" t="s">
        <v>71</v>
      </c>
      <c r="E2259" s="63" t="s">
        <v>1117</v>
      </c>
    </row>
    <row r="2260" spans="1:5">
      <c r="A2260">
        <v>2020</v>
      </c>
      <c r="B2260" t="s">
        <v>122</v>
      </c>
      <c r="C2260" t="s">
        <v>57</v>
      </c>
      <c r="D2260" t="s">
        <v>71</v>
      </c>
      <c r="E2260" s="63" t="s">
        <v>313</v>
      </c>
    </row>
    <row r="2261" spans="1:5">
      <c r="A2261">
        <v>2020</v>
      </c>
      <c r="B2261" t="s">
        <v>123</v>
      </c>
      <c r="C2261" t="s">
        <v>57</v>
      </c>
      <c r="D2261" t="s">
        <v>71</v>
      </c>
      <c r="E2261" s="63" t="s">
        <v>1384</v>
      </c>
    </row>
    <row r="2262" spans="1:5">
      <c r="A2262">
        <v>2020</v>
      </c>
      <c r="B2262" t="s">
        <v>124</v>
      </c>
      <c r="C2262" t="s">
        <v>57</v>
      </c>
      <c r="D2262" t="s">
        <v>71</v>
      </c>
      <c r="E2262" s="63" t="s">
        <v>596</v>
      </c>
    </row>
    <row r="2263" spans="1:5">
      <c r="A2263">
        <v>2020</v>
      </c>
      <c r="B2263" t="s">
        <v>125</v>
      </c>
      <c r="C2263" t="s">
        <v>57</v>
      </c>
      <c r="D2263" t="s">
        <v>71</v>
      </c>
      <c r="E2263" s="63" t="s">
        <v>1700</v>
      </c>
    </row>
    <row r="2264" spans="1:5">
      <c r="A2264">
        <v>2020</v>
      </c>
      <c r="B2264" t="s">
        <v>126</v>
      </c>
      <c r="C2264" t="s">
        <v>57</v>
      </c>
      <c r="D2264" t="s">
        <v>71</v>
      </c>
      <c r="E2264" s="63" t="s">
        <v>1647</v>
      </c>
    </row>
    <row r="2265" spans="1:5">
      <c r="A2265">
        <v>2020</v>
      </c>
      <c r="B2265" t="s">
        <v>127</v>
      </c>
      <c r="C2265" t="s">
        <v>57</v>
      </c>
      <c r="D2265" t="s">
        <v>71</v>
      </c>
      <c r="E2265" s="63" t="s">
        <v>583</v>
      </c>
    </row>
    <row r="2266" spans="1:5">
      <c r="A2266">
        <v>2020</v>
      </c>
      <c r="B2266" t="s">
        <v>128</v>
      </c>
      <c r="C2266" t="s">
        <v>57</v>
      </c>
      <c r="D2266" t="s">
        <v>71</v>
      </c>
      <c r="E2266" s="63" t="s">
        <v>654</v>
      </c>
    </row>
    <row r="2267" spans="1:5">
      <c r="A2267">
        <v>2020</v>
      </c>
      <c r="B2267" t="s">
        <v>129</v>
      </c>
      <c r="C2267" t="s">
        <v>57</v>
      </c>
      <c r="D2267" t="s">
        <v>71</v>
      </c>
      <c r="E2267" s="63" t="s">
        <v>459</v>
      </c>
    </row>
    <row r="2268" spans="1:5">
      <c r="A2268">
        <v>2020</v>
      </c>
      <c r="B2268" t="s">
        <v>130</v>
      </c>
      <c r="C2268" t="s">
        <v>57</v>
      </c>
      <c r="D2268" t="s">
        <v>71</v>
      </c>
      <c r="E2268" s="63" t="s">
        <v>1656</v>
      </c>
    </row>
    <row r="2269" spans="1:5">
      <c r="A2269">
        <v>2020</v>
      </c>
      <c r="B2269" t="s">
        <v>131</v>
      </c>
      <c r="C2269" t="s">
        <v>57</v>
      </c>
      <c r="D2269" t="s">
        <v>71</v>
      </c>
      <c r="E2269" s="63" t="s">
        <v>688</v>
      </c>
    </row>
    <row r="2270" spans="1:5">
      <c r="A2270">
        <v>2020</v>
      </c>
      <c r="B2270" t="s">
        <v>190</v>
      </c>
      <c r="C2270" t="s">
        <v>57</v>
      </c>
      <c r="D2270" t="s">
        <v>71</v>
      </c>
      <c r="E2270" s="63" t="s">
        <v>1701</v>
      </c>
    </row>
    <row r="2271" spans="1:5">
      <c r="A2271">
        <v>2020</v>
      </c>
      <c r="B2271" t="s">
        <v>191</v>
      </c>
      <c r="C2271" t="s">
        <v>57</v>
      </c>
      <c r="D2271" t="s">
        <v>71</v>
      </c>
      <c r="E2271" s="63" t="s">
        <v>1164</v>
      </c>
    </row>
    <row r="2272" spans="1:5">
      <c r="A2272">
        <v>2020</v>
      </c>
      <c r="B2272" t="s">
        <v>192</v>
      </c>
      <c r="C2272" t="s">
        <v>57</v>
      </c>
      <c r="D2272" t="s">
        <v>71</v>
      </c>
      <c r="E2272" s="63" t="s">
        <v>483</v>
      </c>
    </row>
    <row r="2273" spans="1:5">
      <c r="A2273">
        <v>2020</v>
      </c>
      <c r="B2273" t="s">
        <v>193</v>
      </c>
      <c r="C2273" t="s">
        <v>57</v>
      </c>
      <c r="D2273" t="s">
        <v>71</v>
      </c>
      <c r="E2273" s="63" t="s">
        <v>1676</v>
      </c>
    </row>
    <row r="2274" spans="1:5">
      <c r="A2274">
        <v>2020</v>
      </c>
      <c r="B2274" t="s">
        <v>194</v>
      </c>
      <c r="C2274" t="s">
        <v>57</v>
      </c>
      <c r="D2274" t="s">
        <v>71</v>
      </c>
      <c r="E2274" s="63" t="s">
        <v>1188</v>
      </c>
    </row>
    <row r="2275" spans="1:5">
      <c r="A2275">
        <v>2020</v>
      </c>
      <c r="B2275" t="s">
        <v>195</v>
      </c>
      <c r="C2275" t="s">
        <v>57</v>
      </c>
      <c r="D2275" t="s">
        <v>71</v>
      </c>
      <c r="E2275" s="63" t="s">
        <v>1700</v>
      </c>
    </row>
    <row r="2276" spans="1:5">
      <c r="A2276">
        <v>2020</v>
      </c>
      <c r="B2276" t="s">
        <v>137</v>
      </c>
      <c r="C2276" t="s">
        <v>57</v>
      </c>
      <c r="D2276" t="s">
        <v>71</v>
      </c>
      <c r="E2276" s="63" t="s">
        <v>594</v>
      </c>
    </row>
    <row r="2277" spans="1:5">
      <c r="A2277">
        <v>2020</v>
      </c>
      <c r="B2277" t="s">
        <v>138</v>
      </c>
      <c r="C2277" t="s">
        <v>57</v>
      </c>
      <c r="D2277" t="s">
        <v>71</v>
      </c>
      <c r="E2277" s="63" t="s">
        <v>742</v>
      </c>
    </row>
    <row r="2278" spans="1:5">
      <c r="A2278">
        <v>2020</v>
      </c>
      <c r="B2278" t="s">
        <v>139</v>
      </c>
      <c r="C2278" t="s">
        <v>57</v>
      </c>
      <c r="D2278" t="s">
        <v>71</v>
      </c>
      <c r="E2278" s="63" t="s">
        <v>1702</v>
      </c>
    </row>
    <row r="2279" spans="1:5">
      <c r="A2279">
        <v>2020</v>
      </c>
      <c r="B2279" t="s">
        <v>140</v>
      </c>
      <c r="C2279" t="s">
        <v>57</v>
      </c>
      <c r="D2279" t="s">
        <v>71</v>
      </c>
      <c r="E2279" s="63" t="s">
        <v>1703</v>
      </c>
    </row>
    <row r="2280" spans="1:5">
      <c r="A2280">
        <v>2020</v>
      </c>
      <c r="B2280" t="s">
        <v>141</v>
      </c>
      <c r="C2280" t="s">
        <v>57</v>
      </c>
      <c r="D2280" t="s">
        <v>71</v>
      </c>
      <c r="E2280" s="63" t="s">
        <v>1104</v>
      </c>
    </row>
    <row r="2281" spans="1:5">
      <c r="A2281">
        <v>2020</v>
      </c>
      <c r="B2281" t="s">
        <v>142</v>
      </c>
      <c r="C2281" t="s">
        <v>57</v>
      </c>
      <c r="D2281" t="s">
        <v>71</v>
      </c>
      <c r="E2281" s="63" t="s">
        <v>609</v>
      </c>
    </row>
    <row r="2282" spans="1:5">
      <c r="A2282">
        <v>2020</v>
      </c>
      <c r="B2282" t="s">
        <v>143</v>
      </c>
      <c r="C2282" t="s">
        <v>57</v>
      </c>
      <c r="D2282" t="s">
        <v>71</v>
      </c>
      <c r="E2282" s="63" t="s">
        <v>329</v>
      </c>
    </row>
    <row r="2283" spans="1:5">
      <c r="A2283">
        <v>2020</v>
      </c>
      <c r="B2283" t="s">
        <v>144</v>
      </c>
      <c r="C2283" t="s">
        <v>57</v>
      </c>
      <c r="D2283" t="s">
        <v>71</v>
      </c>
      <c r="E2283" s="63" t="s">
        <v>1704</v>
      </c>
    </row>
    <row r="2284" spans="1:5">
      <c r="A2284">
        <v>2020</v>
      </c>
      <c r="B2284" t="s">
        <v>145</v>
      </c>
      <c r="C2284" t="s">
        <v>57</v>
      </c>
      <c r="D2284" t="s">
        <v>71</v>
      </c>
      <c r="E2284" s="63" t="s">
        <v>1705</v>
      </c>
    </row>
    <row r="2285" spans="1:5">
      <c r="A2285">
        <v>2020</v>
      </c>
      <c r="B2285" t="s">
        <v>146</v>
      </c>
      <c r="C2285" t="s">
        <v>57</v>
      </c>
      <c r="D2285" t="s">
        <v>71</v>
      </c>
      <c r="E2285" s="63" t="s">
        <v>1651</v>
      </c>
    </row>
    <row r="2286" spans="1:5">
      <c r="A2286">
        <v>2020</v>
      </c>
      <c r="B2286" t="s">
        <v>147</v>
      </c>
      <c r="C2286" t="s">
        <v>57</v>
      </c>
      <c r="D2286" t="s">
        <v>71</v>
      </c>
      <c r="E2286" s="63" t="s">
        <v>1706</v>
      </c>
    </row>
    <row r="2287" spans="1:5">
      <c r="A2287">
        <v>2020</v>
      </c>
      <c r="B2287" t="s">
        <v>148</v>
      </c>
      <c r="C2287" t="s">
        <v>57</v>
      </c>
      <c r="D2287" t="s">
        <v>71</v>
      </c>
      <c r="E2287" s="63" t="s">
        <v>322</v>
      </c>
    </row>
    <row r="2288" spans="1:5">
      <c r="A2288">
        <v>2020</v>
      </c>
      <c r="B2288" t="s">
        <v>196</v>
      </c>
      <c r="C2288" t="s">
        <v>57</v>
      </c>
      <c r="D2288" t="s">
        <v>71</v>
      </c>
      <c r="E2288" s="63" t="s">
        <v>1707</v>
      </c>
    </row>
    <row r="2289" spans="1:5">
      <c r="A2289">
        <v>2020</v>
      </c>
      <c r="B2289" t="s">
        <v>55</v>
      </c>
      <c r="C2289" t="s">
        <v>57</v>
      </c>
      <c r="D2289" t="s">
        <v>71</v>
      </c>
      <c r="E2289" s="63" t="s">
        <v>1708</v>
      </c>
    </row>
    <row r="2290" spans="1:5">
      <c r="A2290">
        <v>2005</v>
      </c>
      <c r="B2290" t="s">
        <v>182</v>
      </c>
      <c r="C2290" t="s">
        <v>63</v>
      </c>
      <c r="D2290" t="s">
        <v>71</v>
      </c>
      <c r="E2290" s="63" t="s">
        <v>1709</v>
      </c>
    </row>
    <row r="2291" spans="1:5">
      <c r="A2291">
        <v>2005</v>
      </c>
      <c r="B2291" t="s">
        <v>183</v>
      </c>
      <c r="C2291" t="s">
        <v>63</v>
      </c>
      <c r="D2291" t="s">
        <v>71</v>
      </c>
      <c r="E2291" s="63" t="s">
        <v>977</v>
      </c>
    </row>
    <row r="2292" spans="1:5">
      <c r="A2292">
        <v>2005</v>
      </c>
      <c r="B2292" t="s">
        <v>184</v>
      </c>
      <c r="C2292" t="s">
        <v>63</v>
      </c>
      <c r="D2292" t="s">
        <v>71</v>
      </c>
      <c r="E2292" s="63" t="s">
        <v>1198</v>
      </c>
    </row>
    <row r="2293" spans="1:5">
      <c r="A2293">
        <v>2005</v>
      </c>
      <c r="B2293" t="s">
        <v>94</v>
      </c>
      <c r="C2293" t="s">
        <v>63</v>
      </c>
      <c r="D2293" t="s">
        <v>71</v>
      </c>
      <c r="E2293" s="63" t="s">
        <v>996</v>
      </c>
    </row>
    <row r="2294" spans="1:5">
      <c r="A2294">
        <v>2005</v>
      </c>
      <c r="B2294" t="s">
        <v>100</v>
      </c>
      <c r="C2294" t="s">
        <v>63</v>
      </c>
      <c r="D2294" t="s">
        <v>71</v>
      </c>
      <c r="E2294" s="63" t="s">
        <v>1710</v>
      </c>
    </row>
    <row r="2295" spans="1:5">
      <c r="A2295">
        <v>2005</v>
      </c>
      <c r="B2295" t="s">
        <v>101</v>
      </c>
      <c r="C2295" t="s">
        <v>63</v>
      </c>
      <c r="D2295" t="s">
        <v>71</v>
      </c>
      <c r="E2295" s="63" t="s">
        <v>1553</v>
      </c>
    </row>
    <row r="2296" spans="1:5">
      <c r="A2296">
        <v>2005</v>
      </c>
      <c r="B2296" t="s">
        <v>102</v>
      </c>
      <c r="C2296" t="s">
        <v>63</v>
      </c>
      <c r="D2296" t="s">
        <v>71</v>
      </c>
      <c r="E2296" s="63" t="s">
        <v>1209</v>
      </c>
    </row>
    <row r="2297" spans="1:5">
      <c r="A2297">
        <v>2005</v>
      </c>
      <c r="B2297" t="s">
        <v>104</v>
      </c>
      <c r="C2297" t="s">
        <v>63</v>
      </c>
      <c r="D2297" t="s">
        <v>71</v>
      </c>
      <c r="E2297" s="63" t="s">
        <v>1211</v>
      </c>
    </row>
    <row r="2298" spans="1:5">
      <c r="A2298">
        <v>2005</v>
      </c>
      <c r="B2298" t="s">
        <v>105</v>
      </c>
      <c r="C2298" t="s">
        <v>63</v>
      </c>
      <c r="D2298" t="s">
        <v>71</v>
      </c>
      <c r="E2298" s="63" t="s">
        <v>1253</v>
      </c>
    </row>
    <row r="2299" spans="1:5">
      <c r="A2299">
        <v>2005</v>
      </c>
      <c r="B2299" t="s">
        <v>185</v>
      </c>
      <c r="C2299" t="s">
        <v>63</v>
      </c>
      <c r="D2299" t="s">
        <v>71</v>
      </c>
      <c r="E2299" s="63" t="s">
        <v>1711</v>
      </c>
    </row>
    <row r="2300" spans="1:5">
      <c r="A2300">
        <v>2005</v>
      </c>
      <c r="B2300" t="s">
        <v>58</v>
      </c>
      <c r="C2300" t="s">
        <v>63</v>
      </c>
      <c r="D2300" t="s">
        <v>71</v>
      </c>
      <c r="E2300" s="63" t="s">
        <v>1535</v>
      </c>
    </row>
    <row r="2301" spans="1:5">
      <c r="A2301">
        <v>2005</v>
      </c>
      <c r="B2301" t="s">
        <v>186</v>
      </c>
      <c r="C2301" t="s">
        <v>63</v>
      </c>
      <c r="D2301" t="s">
        <v>71</v>
      </c>
      <c r="E2301" s="63" t="s">
        <v>1712</v>
      </c>
    </row>
    <row r="2302" spans="1:5">
      <c r="A2302">
        <v>2005</v>
      </c>
      <c r="B2302" t="s">
        <v>187</v>
      </c>
      <c r="C2302" t="s">
        <v>63</v>
      </c>
      <c r="D2302" t="s">
        <v>71</v>
      </c>
      <c r="E2302" s="63" t="s">
        <v>1713</v>
      </c>
    </row>
    <row r="2303" spans="1:5">
      <c r="A2303">
        <v>2005</v>
      </c>
      <c r="B2303" t="s">
        <v>188</v>
      </c>
      <c r="C2303" t="s">
        <v>63</v>
      </c>
      <c r="D2303" t="s">
        <v>71</v>
      </c>
      <c r="E2303" s="63" t="s">
        <v>1714</v>
      </c>
    </row>
    <row r="2304" spans="1:5">
      <c r="A2304">
        <v>2005</v>
      </c>
      <c r="B2304" t="s">
        <v>112</v>
      </c>
      <c r="C2304" t="s">
        <v>63</v>
      </c>
      <c r="D2304" t="s">
        <v>71</v>
      </c>
      <c r="E2304" s="63" t="s">
        <v>1228</v>
      </c>
    </row>
    <row r="2305" spans="1:5">
      <c r="A2305">
        <v>2005</v>
      </c>
      <c r="B2305" t="s">
        <v>113</v>
      </c>
      <c r="C2305" t="s">
        <v>63</v>
      </c>
      <c r="D2305" t="s">
        <v>71</v>
      </c>
      <c r="E2305" s="63" t="s">
        <v>1191</v>
      </c>
    </row>
    <row r="2306" spans="1:5">
      <c r="A2306">
        <v>2005</v>
      </c>
      <c r="B2306" t="s">
        <v>114</v>
      </c>
      <c r="C2306" t="s">
        <v>63</v>
      </c>
      <c r="D2306" t="s">
        <v>71</v>
      </c>
      <c r="E2306" s="63" t="s">
        <v>1135</v>
      </c>
    </row>
    <row r="2307" spans="1:5">
      <c r="A2307">
        <v>2005</v>
      </c>
      <c r="B2307" t="s">
        <v>118</v>
      </c>
      <c r="C2307" t="s">
        <v>63</v>
      </c>
      <c r="D2307" t="s">
        <v>71</v>
      </c>
      <c r="E2307" s="63" t="s">
        <v>84</v>
      </c>
    </row>
    <row r="2308" spans="1:5">
      <c r="A2308">
        <v>2005</v>
      </c>
      <c r="B2308" t="s">
        <v>119</v>
      </c>
      <c r="C2308" t="s">
        <v>63</v>
      </c>
      <c r="D2308" t="s">
        <v>71</v>
      </c>
      <c r="E2308" s="63" t="s">
        <v>1193</v>
      </c>
    </row>
    <row r="2309" spans="1:5">
      <c r="A2309">
        <v>2005</v>
      </c>
      <c r="B2309" t="s">
        <v>120</v>
      </c>
      <c r="C2309" t="s">
        <v>63</v>
      </c>
      <c r="D2309" t="s">
        <v>71</v>
      </c>
      <c r="E2309" s="63" t="s">
        <v>681</v>
      </c>
    </row>
    <row r="2310" spans="1:5">
      <c r="A2310">
        <v>2005</v>
      </c>
      <c r="B2310" t="s">
        <v>189</v>
      </c>
      <c r="C2310" t="s">
        <v>63</v>
      </c>
      <c r="D2310" t="s">
        <v>71</v>
      </c>
      <c r="E2310" s="63" t="s">
        <v>1715</v>
      </c>
    </row>
    <row r="2311" spans="1:5">
      <c r="A2311">
        <v>2005</v>
      </c>
      <c r="B2311" t="s">
        <v>121</v>
      </c>
      <c r="C2311" t="s">
        <v>63</v>
      </c>
      <c r="D2311" t="s">
        <v>71</v>
      </c>
      <c r="E2311" s="63" t="s">
        <v>596</v>
      </c>
    </row>
    <row r="2312" spans="1:5">
      <c r="A2312">
        <v>2005</v>
      </c>
      <c r="B2312" t="s">
        <v>122</v>
      </c>
      <c r="C2312" t="s">
        <v>63</v>
      </c>
      <c r="D2312" t="s">
        <v>71</v>
      </c>
      <c r="E2312" s="63" t="s">
        <v>1576</v>
      </c>
    </row>
    <row r="2313" spans="1:5">
      <c r="A2313">
        <v>2005</v>
      </c>
      <c r="B2313" t="s">
        <v>123</v>
      </c>
      <c r="C2313" t="s">
        <v>63</v>
      </c>
      <c r="D2313" t="s">
        <v>71</v>
      </c>
      <c r="E2313" s="63" t="s">
        <v>1193</v>
      </c>
    </row>
    <row r="2314" spans="1:5">
      <c r="A2314">
        <v>2005</v>
      </c>
      <c r="B2314" t="s">
        <v>124</v>
      </c>
      <c r="C2314" t="s">
        <v>63</v>
      </c>
      <c r="D2314" t="s">
        <v>71</v>
      </c>
      <c r="E2314" s="63" t="s">
        <v>3</v>
      </c>
    </row>
    <row r="2315" spans="1:5">
      <c r="A2315">
        <v>2005</v>
      </c>
      <c r="B2315" t="s">
        <v>125</v>
      </c>
      <c r="C2315" t="s">
        <v>63</v>
      </c>
      <c r="D2315" t="s">
        <v>71</v>
      </c>
      <c r="E2315" s="63" t="s">
        <v>1716</v>
      </c>
    </row>
    <row r="2316" spans="1:5">
      <c r="A2316">
        <v>2005</v>
      </c>
      <c r="B2316" t="s">
        <v>126</v>
      </c>
      <c r="C2316" t="s">
        <v>63</v>
      </c>
      <c r="D2316" t="s">
        <v>71</v>
      </c>
      <c r="E2316" s="63" t="s">
        <v>1717</v>
      </c>
    </row>
    <row r="2317" spans="1:5">
      <c r="A2317">
        <v>2005</v>
      </c>
      <c r="B2317" t="s">
        <v>127</v>
      </c>
      <c r="C2317" t="s">
        <v>63</v>
      </c>
      <c r="D2317" t="s">
        <v>71</v>
      </c>
      <c r="E2317" s="63" t="s">
        <v>1718</v>
      </c>
    </row>
    <row r="2318" spans="1:5">
      <c r="A2318">
        <v>2005</v>
      </c>
      <c r="B2318" t="s">
        <v>128</v>
      </c>
      <c r="C2318" t="s">
        <v>63</v>
      </c>
      <c r="D2318" t="s">
        <v>71</v>
      </c>
      <c r="E2318" s="63" t="s">
        <v>1208</v>
      </c>
    </row>
    <row r="2319" spans="1:5">
      <c r="A2319">
        <v>2005</v>
      </c>
      <c r="B2319" t="s">
        <v>129</v>
      </c>
      <c r="C2319" t="s">
        <v>63</v>
      </c>
      <c r="D2319" t="s">
        <v>71</v>
      </c>
      <c r="E2319" s="63" t="s">
        <v>1620</v>
      </c>
    </row>
    <row r="2320" spans="1:5">
      <c r="A2320">
        <v>2005</v>
      </c>
      <c r="B2320" t="s">
        <v>130</v>
      </c>
      <c r="C2320" t="s">
        <v>63</v>
      </c>
      <c r="D2320" t="s">
        <v>71</v>
      </c>
      <c r="E2320" s="63" t="s">
        <v>1192</v>
      </c>
    </row>
    <row r="2321" spans="1:5">
      <c r="A2321">
        <v>2005</v>
      </c>
      <c r="B2321" t="s">
        <v>131</v>
      </c>
      <c r="C2321" t="s">
        <v>63</v>
      </c>
      <c r="D2321" t="s">
        <v>71</v>
      </c>
      <c r="E2321" s="63" t="s">
        <v>1220</v>
      </c>
    </row>
    <row r="2322" spans="1:5">
      <c r="A2322">
        <v>2005</v>
      </c>
      <c r="B2322" t="s">
        <v>190</v>
      </c>
      <c r="C2322" t="s">
        <v>63</v>
      </c>
      <c r="D2322" t="s">
        <v>71</v>
      </c>
      <c r="E2322" s="63" t="s">
        <v>1719</v>
      </c>
    </row>
    <row r="2323" spans="1:5">
      <c r="A2323">
        <v>2005</v>
      </c>
      <c r="B2323" t="s">
        <v>191</v>
      </c>
      <c r="C2323" t="s">
        <v>63</v>
      </c>
      <c r="D2323" t="s">
        <v>71</v>
      </c>
      <c r="E2323" s="63" t="s">
        <v>1211</v>
      </c>
    </row>
    <row r="2324" spans="1:5">
      <c r="A2324">
        <v>2005</v>
      </c>
      <c r="B2324" t="s">
        <v>192</v>
      </c>
      <c r="C2324" t="s">
        <v>63</v>
      </c>
      <c r="D2324" t="s">
        <v>71</v>
      </c>
      <c r="E2324" s="63" t="s">
        <v>1542</v>
      </c>
    </row>
    <row r="2325" spans="1:5">
      <c r="A2325">
        <v>2005</v>
      </c>
      <c r="B2325" t="s">
        <v>193</v>
      </c>
      <c r="C2325" t="s">
        <v>63</v>
      </c>
      <c r="D2325" t="s">
        <v>71</v>
      </c>
      <c r="E2325" s="63" t="s">
        <v>1106</v>
      </c>
    </row>
    <row r="2326" spans="1:5">
      <c r="A2326">
        <v>2005</v>
      </c>
      <c r="B2326" t="s">
        <v>194</v>
      </c>
      <c r="C2326" t="s">
        <v>63</v>
      </c>
      <c r="D2326" t="s">
        <v>71</v>
      </c>
      <c r="E2326" s="63" t="s">
        <v>1498</v>
      </c>
    </row>
    <row r="2327" spans="1:5">
      <c r="A2327">
        <v>2005</v>
      </c>
      <c r="B2327" t="s">
        <v>195</v>
      </c>
      <c r="C2327" t="s">
        <v>63</v>
      </c>
      <c r="D2327" t="s">
        <v>71</v>
      </c>
      <c r="E2327" s="63" t="s">
        <v>1228</v>
      </c>
    </row>
    <row r="2328" spans="1:5">
      <c r="A2328">
        <v>2005</v>
      </c>
      <c r="B2328" t="s">
        <v>137</v>
      </c>
      <c r="C2328" t="s">
        <v>63</v>
      </c>
      <c r="D2328" t="s">
        <v>71</v>
      </c>
      <c r="E2328" s="63" t="s">
        <v>337</v>
      </c>
    </row>
    <row r="2329" spans="1:5">
      <c r="A2329">
        <v>2005</v>
      </c>
      <c r="B2329" t="s">
        <v>138</v>
      </c>
      <c r="C2329" t="s">
        <v>63</v>
      </c>
      <c r="D2329" t="s">
        <v>71</v>
      </c>
      <c r="E2329" s="63" t="s">
        <v>1208</v>
      </c>
    </row>
    <row r="2330" spans="1:5">
      <c r="A2330">
        <v>2005</v>
      </c>
      <c r="B2330" t="s">
        <v>139</v>
      </c>
      <c r="C2330" t="s">
        <v>63</v>
      </c>
      <c r="D2330" t="s">
        <v>71</v>
      </c>
      <c r="E2330" s="63" t="s">
        <v>1720</v>
      </c>
    </row>
    <row r="2331" spans="1:5">
      <c r="A2331">
        <v>2005</v>
      </c>
      <c r="B2331" t="s">
        <v>140</v>
      </c>
      <c r="C2331" t="s">
        <v>63</v>
      </c>
      <c r="D2331" t="s">
        <v>71</v>
      </c>
      <c r="E2331" s="63" t="s">
        <v>1716</v>
      </c>
    </row>
    <row r="2332" spans="1:5">
      <c r="A2332">
        <v>2005</v>
      </c>
      <c r="B2332" t="s">
        <v>141</v>
      </c>
      <c r="C2332" t="s">
        <v>63</v>
      </c>
      <c r="D2332" t="s">
        <v>71</v>
      </c>
      <c r="E2332" s="63" t="s">
        <v>1526</v>
      </c>
    </row>
    <row r="2333" spans="1:5">
      <c r="A2333">
        <v>2005</v>
      </c>
      <c r="B2333" t="s">
        <v>142</v>
      </c>
      <c r="C2333" t="s">
        <v>63</v>
      </c>
      <c r="D2333" t="s">
        <v>71</v>
      </c>
      <c r="E2333" s="63" t="s">
        <v>1511</v>
      </c>
    </row>
    <row r="2334" spans="1:5">
      <c r="A2334">
        <v>2005</v>
      </c>
      <c r="B2334" t="s">
        <v>143</v>
      </c>
      <c r="C2334" t="s">
        <v>63</v>
      </c>
      <c r="D2334" t="s">
        <v>71</v>
      </c>
      <c r="E2334" s="63" t="s">
        <v>956</v>
      </c>
    </row>
    <row r="2335" spans="1:5">
      <c r="A2335">
        <v>2005</v>
      </c>
      <c r="B2335" t="s">
        <v>144</v>
      </c>
      <c r="C2335" t="s">
        <v>63</v>
      </c>
      <c r="D2335" t="s">
        <v>71</v>
      </c>
      <c r="E2335" s="63" t="s">
        <v>1298</v>
      </c>
    </row>
    <row r="2336" spans="1:5">
      <c r="A2336">
        <v>2005</v>
      </c>
      <c r="B2336" t="s">
        <v>145</v>
      </c>
      <c r="C2336" t="s">
        <v>63</v>
      </c>
      <c r="D2336" t="s">
        <v>71</v>
      </c>
      <c r="E2336" s="63" t="s">
        <v>1198</v>
      </c>
    </row>
    <row r="2337" spans="1:5">
      <c r="A2337">
        <v>2005</v>
      </c>
      <c r="B2337" t="s">
        <v>146</v>
      </c>
      <c r="C2337" t="s">
        <v>63</v>
      </c>
      <c r="D2337" t="s">
        <v>71</v>
      </c>
      <c r="E2337" s="63" t="s">
        <v>1517</v>
      </c>
    </row>
    <row r="2338" spans="1:5">
      <c r="A2338">
        <v>2005</v>
      </c>
      <c r="B2338" t="s">
        <v>147</v>
      </c>
      <c r="C2338" t="s">
        <v>63</v>
      </c>
      <c r="D2338" t="s">
        <v>71</v>
      </c>
      <c r="E2338" s="63" t="s">
        <v>1246</v>
      </c>
    </row>
    <row r="2339" spans="1:5">
      <c r="A2339">
        <v>2005</v>
      </c>
      <c r="B2339" t="s">
        <v>148</v>
      </c>
      <c r="C2339" t="s">
        <v>63</v>
      </c>
      <c r="D2339" t="s">
        <v>71</v>
      </c>
      <c r="E2339" s="63" t="s">
        <v>84</v>
      </c>
    </row>
    <row r="2340" spans="1:5">
      <c r="A2340">
        <v>2005</v>
      </c>
      <c r="B2340" t="s">
        <v>196</v>
      </c>
      <c r="C2340" t="s">
        <v>63</v>
      </c>
      <c r="D2340" t="s">
        <v>71</v>
      </c>
      <c r="E2340" s="63" t="s">
        <v>1721</v>
      </c>
    </row>
    <row r="2341" spans="1:5">
      <c r="A2341">
        <v>2005</v>
      </c>
      <c r="B2341" t="s">
        <v>55</v>
      </c>
      <c r="C2341" t="s">
        <v>63</v>
      </c>
      <c r="D2341" t="s">
        <v>71</v>
      </c>
      <c r="E2341" s="63" t="s">
        <v>1722</v>
      </c>
    </row>
    <row r="2342" spans="1:5">
      <c r="A2342">
        <v>2011</v>
      </c>
      <c r="B2342" t="s">
        <v>182</v>
      </c>
      <c r="C2342" t="s">
        <v>63</v>
      </c>
      <c r="D2342" t="s">
        <v>71</v>
      </c>
      <c r="E2342" s="63" t="s">
        <v>305</v>
      </c>
    </row>
    <row r="2343" spans="1:5">
      <c r="A2343">
        <v>2011</v>
      </c>
      <c r="B2343" t="s">
        <v>183</v>
      </c>
      <c r="C2343" t="s">
        <v>63</v>
      </c>
      <c r="D2343" t="s">
        <v>71</v>
      </c>
      <c r="E2343" s="63" t="s">
        <v>1252</v>
      </c>
    </row>
    <row r="2344" spans="1:5">
      <c r="A2344">
        <v>2011</v>
      </c>
      <c r="B2344" t="s">
        <v>184</v>
      </c>
      <c r="C2344" t="s">
        <v>63</v>
      </c>
      <c r="D2344" t="s">
        <v>71</v>
      </c>
      <c r="E2344" s="63" t="s">
        <v>1723</v>
      </c>
    </row>
    <row r="2345" spans="1:5">
      <c r="A2345">
        <v>2011</v>
      </c>
      <c r="B2345" t="s">
        <v>94</v>
      </c>
      <c r="C2345" t="s">
        <v>63</v>
      </c>
      <c r="D2345" t="s">
        <v>71</v>
      </c>
      <c r="E2345" s="63" t="s">
        <v>1196</v>
      </c>
    </row>
    <row r="2346" spans="1:5">
      <c r="A2346">
        <v>2011</v>
      </c>
      <c r="B2346" t="s">
        <v>100</v>
      </c>
      <c r="C2346" t="s">
        <v>63</v>
      </c>
      <c r="D2346" t="s">
        <v>71</v>
      </c>
      <c r="E2346" s="63" t="s">
        <v>1497</v>
      </c>
    </row>
    <row r="2347" spans="1:5">
      <c r="A2347">
        <v>2011</v>
      </c>
      <c r="B2347" t="s">
        <v>101</v>
      </c>
      <c r="C2347" t="s">
        <v>63</v>
      </c>
      <c r="D2347" t="s">
        <v>71</v>
      </c>
      <c r="E2347" s="63" t="s">
        <v>1193</v>
      </c>
    </row>
    <row r="2348" spans="1:5">
      <c r="A2348">
        <v>2011</v>
      </c>
      <c r="B2348" t="s">
        <v>102</v>
      </c>
      <c r="C2348" t="s">
        <v>63</v>
      </c>
      <c r="D2348" t="s">
        <v>71</v>
      </c>
      <c r="E2348" s="63" t="s">
        <v>1239</v>
      </c>
    </row>
    <row r="2349" spans="1:5">
      <c r="A2349">
        <v>2011</v>
      </c>
      <c r="B2349" t="s">
        <v>104</v>
      </c>
      <c r="C2349" t="s">
        <v>63</v>
      </c>
      <c r="D2349" t="s">
        <v>71</v>
      </c>
      <c r="E2349" s="63" t="s">
        <v>1218</v>
      </c>
    </row>
    <row r="2350" spans="1:5">
      <c r="A2350">
        <v>2011</v>
      </c>
      <c r="B2350" t="s">
        <v>105</v>
      </c>
      <c r="C2350" t="s">
        <v>63</v>
      </c>
      <c r="D2350" t="s">
        <v>71</v>
      </c>
      <c r="E2350" s="63" t="s">
        <v>1487</v>
      </c>
    </row>
    <row r="2351" spans="1:5">
      <c r="A2351">
        <v>2011</v>
      </c>
      <c r="B2351" t="s">
        <v>185</v>
      </c>
      <c r="C2351" t="s">
        <v>63</v>
      </c>
      <c r="D2351" t="s">
        <v>71</v>
      </c>
      <c r="E2351" s="63" t="s">
        <v>1323</v>
      </c>
    </row>
    <row r="2352" spans="1:5">
      <c r="A2352">
        <v>2011</v>
      </c>
      <c r="B2352" t="s">
        <v>58</v>
      </c>
      <c r="C2352" t="s">
        <v>63</v>
      </c>
      <c r="D2352" t="s">
        <v>71</v>
      </c>
      <c r="E2352" s="63" t="s">
        <v>1724</v>
      </c>
    </row>
    <row r="2353" spans="1:5">
      <c r="A2353">
        <v>2011</v>
      </c>
      <c r="B2353" t="s">
        <v>186</v>
      </c>
      <c r="C2353" t="s">
        <v>63</v>
      </c>
      <c r="D2353" t="s">
        <v>71</v>
      </c>
      <c r="E2353" s="63" t="s">
        <v>1725</v>
      </c>
    </row>
    <row r="2354" spans="1:5">
      <c r="A2354">
        <v>2011</v>
      </c>
      <c r="B2354" t="s">
        <v>187</v>
      </c>
      <c r="C2354" t="s">
        <v>63</v>
      </c>
      <c r="D2354" t="s">
        <v>71</v>
      </c>
      <c r="E2354" s="63" t="s">
        <v>1726</v>
      </c>
    </row>
    <row r="2355" spans="1:5">
      <c r="A2355">
        <v>2011</v>
      </c>
      <c r="B2355" t="s">
        <v>188</v>
      </c>
      <c r="C2355" t="s">
        <v>63</v>
      </c>
      <c r="D2355" t="s">
        <v>71</v>
      </c>
      <c r="E2355" s="63" t="s">
        <v>1727</v>
      </c>
    </row>
    <row r="2356" spans="1:5">
      <c r="A2356">
        <v>2011</v>
      </c>
      <c r="B2356" t="s">
        <v>112</v>
      </c>
      <c r="C2356" t="s">
        <v>63</v>
      </c>
      <c r="D2356" t="s">
        <v>71</v>
      </c>
      <c r="E2356" s="63" t="s">
        <v>1220</v>
      </c>
    </row>
    <row r="2357" spans="1:5">
      <c r="A2357">
        <v>2011</v>
      </c>
      <c r="B2357" t="s">
        <v>113</v>
      </c>
      <c r="C2357" t="s">
        <v>63</v>
      </c>
      <c r="D2357" t="s">
        <v>71</v>
      </c>
      <c r="E2357" s="63" t="s">
        <v>1728</v>
      </c>
    </row>
    <row r="2358" spans="1:5">
      <c r="A2358">
        <v>2011</v>
      </c>
      <c r="B2358" t="s">
        <v>114</v>
      </c>
      <c r="C2358" t="s">
        <v>63</v>
      </c>
      <c r="D2358" t="s">
        <v>71</v>
      </c>
      <c r="E2358" s="63" t="s">
        <v>1729</v>
      </c>
    </row>
    <row r="2359" spans="1:5">
      <c r="A2359">
        <v>2011</v>
      </c>
      <c r="B2359" t="s">
        <v>118</v>
      </c>
      <c r="C2359" t="s">
        <v>63</v>
      </c>
      <c r="D2359" t="s">
        <v>71</v>
      </c>
      <c r="E2359" s="63" t="s">
        <v>83</v>
      </c>
    </row>
    <row r="2360" spans="1:5">
      <c r="A2360">
        <v>2011</v>
      </c>
      <c r="B2360" t="s">
        <v>119</v>
      </c>
      <c r="C2360" t="s">
        <v>63</v>
      </c>
      <c r="D2360" t="s">
        <v>71</v>
      </c>
      <c r="E2360" s="63" t="s">
        <v>1553</v>
      </c>
    </row>
    <row r="2361" spans="1:5">
      <c r="A2361">
        <v>2011</v>
      </c>
      <c r="B2361" t="s">
        <v>120</v>
      </c>
      <c r="C2361" t="s">
        <v>63</v>
      </c>
      <c r="D2361" t="s">
        <v>71</v>
      </c>
      <c r="E2361" s="63" t="s">
        <v>1200</v>
      </c>
    </row>
    <row r="2362" spans="1:5">
      <c r="A2362">
        <v>2011</v>
      </c>
      <c r="B2362" t="s">
        <v>189</v>
      </c>
      <c r="C2362" t="s">
        <v>63</v>
      </c>
      <c r="D2362" t="s">
        <v>71</v>
      </c>
      <c r="E2362" s="63" t="s">
        <v>1730</v>
      </c>
    </row>
    <row r="2363" spans="1:5">
      <c r="A2363">
        <v>2011</v>
      </c>
      <c r="B2363" t="s">
        <v>121</v>
      </c>
      <c r="C2363" t="s">
        <v>63</v>
      </c>
      <c r="D2363" t="s">
        <v>71</v>
      </c>
      <c r="E2363" s="63" t="s">
        <v>854</v>
      </c>
    </row>
    <row r="2364" spans="1:5">
      <c r="A2364">
        <v>2011</v>
      </c>
      <c r="B2364" t="s">
        <v>122</v>
      </c>
      <c r="C2364" t="s">
        <v>63</v>
      </c>
      <c r="D2364" t="s">
        <v>71</v>
      </c>
      <c r="E2364" s="63" t="s">
        <v>1211</v>
      </c>
    </row>
    <row r="2365" spans="1:5">
      <c r="A2365">
        <v>2011</v>
      </c>
      <c r="B2365" t="s">
        <v>123</v>
      </c>
      <c r="C2365" t="s">
        <v>63</v>
      </c>
      <c r="D2365" t="s">
        <v>71</v>
      </c>
      <c r="E2365" s="63" t="s">
        <v>1523</v>
      </c>
    </row>
    <row r="2366" spans="1:5">
      <c r="A2366">
        <v>2011</v>
      </c>
      <c r="B2366" t="s">
        <v>124</v>
      </c>
      <c r="C2366" t="s">
        <v>63</v>
      </c>
      <c r="D2366" t="s">
        <v>71</v>
      </c>
      <c r="E2366" s="63" t="s">
        <v>3</v>
      </c>
    </row>
    <row r="2367" spans="1:5">
      <c r="A2367">
        <v>2011</v>
      </c>
      <c r="B2367" t="s">
        <v>125</v>
      </c>
      <c r="C2367" t="s">
        <v>63</v>
      </c>
      <c r="D2367" t="s">
        <v>71</v>
      </c>
      <c r="E2367" s="63" t="s">
        <v>1731</v>
      </c>
    </row>
    <row r="2368" spans="1:5">
      <c r="A2368">
        <v>2011</v>
      </c>
      <c r="B2368" t="s">
        <v>126</v>
      </c>
      <c r="C2368" t="s">
        <v>63</v>
      </c>
      <c r="D2368" t="s">
        <v>71</v>
      </c>
      <c r="E2368" s="63" t="s">
        <v>1607</v>
      </c>
    </row>
    <row r="2369" spans="1:5">
      <c r="A2369">
        <v>2011</v>
      </c>
      <c r="B2369" t="s">
        <v>127</v>
      </c>
      <c r="C2369" t="s">
        <v>63</v>
      </c>
      <c r="D2369" t="s">
        <v>71</v>
      </c>
      <c r="E2369" s="63" t="s">
        <v>1209</v>
      </c>
    </row>
    <row r="2370" spans="1:5">
      <c r="A2370">
        <v>2011</v>
      </c>
      <c r="B2370" t="s">
        <v>128</v>
      </c>
      <c r="C2370" t="s">
        <v>63</v>
      </c>
      <c r="D2370" t="s">
        <v>71</v>
      </c>
      <c r="E2370" s="63" t="s">
        <v>1732</v>
      </c>
    </row>
    <row r="2371" spans="1:5">
      <c r="A2371">
        <v>2011</v>
      </c>
      <c r="B2371" t="s">
        <v>129</v>
      </c>
      <c r="C2371" t="s">
        <v>63</v>
      </c>
      <c r="D2371" t="s">
        <v>71</v>
      </c>
      <c r="E2371" s="63" t="s">
        <v>1299</v>
      </c>
    </row>
    <row r="2372" spans="1:5">
      <c r="A2372">
        <v>2011</v>
      </c>
      <c r="B2372" t="s">
        <v>130</v>
      </c>
      <c r="C2372" t="s">
        <v>63</v>
      </c>
      <c r="D2372" t="s">
        <v>71</v>
      </c>
      <c r="E2372" s="63" t="s">
        <v>1542</v>
      </c>
    </row>
    <row r="2373" spans="1:5">
      <c r="A2373">
        <v>2011</v>
      </c>
      <c r="B2373" t="s">
        <v>131</v>
      </c>
      <c r="C2373" t="s">
        <v>63</v>
      </c>
      <c r="D2373" t="s">
        <v>71</v>
      </c>
      <c r="E2373" s="63" t="s">
        <v>1236</v>
      </c>
    </row>
    <row r="2374" spans="1:5">
      <c r="A2374">
        <v>2011</v>
      </c>
      <c r="B2374" t="s">
        <v>190</v>
      </c>
      <c r="C2374" t="s">
        <v>63</v>
      </c>
      <c r="D2374" t="s">
        <v>71</v>
      </c>
      <c r="E2374" s="63" t="s">
        <v>1733</v>
      </c>
    </row>
    <row r="2375" spans="1:5">
      <c r="A2375">
        <v>2011</v>
      </c>
      <c r="B2375" t="s">
        <v>191</v>
      </c>
      <c r="C2375" t="s">
        <v>63</v>
      </c>
      <c r="D2375" t="s">
        <v>71</v>
      </c>
      <c r="E2375" s="63" t="s">
        <v>1230</v>
      </c>
    </row>
    <row r="2376" spans="1:5">
      <c r="A2376">
        <v>2011</v>
      </c>
      <c r="B2376" t="s">
        <v>192</v>
      </c>
      <c r="C2376" t="s">
        <v>63</v>
      </c>
      <c r="D2376" t="s">
        <v>71</v>
      </c>
      <c r="E2376" s="63" t="s">
        <v>1212</v>
      </c>
    </row>
    <row r="2377" spans="1:5">
      <c r="A2377">
        <v>2011</v>
      </c>
      <c r="B2377" t="s">
        <v>193</v>
      </c>
      <c r="C2377" t="s">
        <v>63</v>
      </c>
      <c r="D2377" t="s">
        <v>71</v>
      </c>
      <c r="E2377" s="63" t="s">
        <v>1734</v>
      </c>
    </row>
    <row r="2378" spans="1:5">
      <c r="A2378">
        <v>2011</v>
      </c>
      <c r="B2378" t="s">
        <v>194</v>
      </c>
      <c r="C2378" t="s">
        <v>63</v>
      </c>
      <c r="D2378" t="s">
        <v>71</v>
      </c>
      <c r="E2378" s="63" t="s">
        <v>1208</v>
      </c>
    </row>
    <row r="2379" spans="1:5">
      <c r="A2379">
        <v>2011</v>
      </c>
      <c r="B2379" t="s">
        <v>195</v>
      </c>
      <c r="C2379" t="s">
        <v>63</v>
      </c>
      <c r="D2379" t="s">
        <v>71</v>
      </c>
      <c r="E2379" s="63" t="s">
        <v>1180</v>
      </c>
    </row>
    <row r="2380" spans="1:5">
      <c r="A2380">
        <v>2011</v>
      </c>
      <c r="B2380" t="s">
        <v>137</v>
      </c>
      <c r="C2380" t="s">
        <v>63</v>
      </c>
      <c r="D2380" t="s">
        <v>71</v>
      </c>
      <c r="E2380" s="63" t="s">
        <v>1732</v>
      </c>
    </row>
    <row r="2381" spans="1:5">
      <c r="A2381">
        <v>2011</v>
      </c>
      <c r="B2381" t="s">
        <v>138</v>
      </c>
      <c r="C2381" t="s">
        <v>63</v>
      </c>
      <c r="D2381" t="s">
        <v>71</v>
      </c>
      <c r="E2381" s="63" t="s">
        <v>1735</v>
      </c>
    </row>
    <row r="2382" spans="1:5">
      <c r="A2382">
        <v>2011</v>
      </c>
      <c r="B2382" t="s">
        <v>139</v>
      </c>
      <c r="C2382" t="s">
        <v>63</v>
      </c>
      <c r="D2382" t="s">
        <v>71</v>
      </c>
      <c r="E2382" s="63" t="s">
        <v>1599</v>
      </c>
    </row>
    <row r="2383" spans="1:5">
      <c r="A2383">
        <v>2011</v>
      </c>
      <c r="B2383" t="s">
        <v>140</v>
      </c>
      <c r="C2383" t="s">
        <v>63</v>
      </c>
      <c r="D2383" t="s">
        <v>71</v>
      </c>
      <c r="E2383" s="63" t="s">
        <v>1220</v>
      </c>
    </row>
    <row r="2384" spans="1:5">
      <c r="A2384">
        <v>2011</v>
      </c>
      <c r="B2384" t="s">
        <v>141</v>
      </c>
      <c r="C2384" t="s">
        <v>63</v>
      </c>
      <c r="D2384" t="s">
        <v>71</v>
      </c>
      <c r="E2384" s="63" t="s">
        <v>1219</v>
      </c>
    </row>
    <row r="2385" spans="1:5">
      <c r="A2385">
        <v>2011</v>
      </c>
      <c r="B2385" t="s">
        <v>142</v>
      </c>
      <c r="C2385" t="s">
        <v>63</v>
      </c>
      <c r="D2385" t="s">
        <v>71</v>
      </c>
      <c r="E2385" s="63" t="s">
        <v>1041</v>
      </c>
    </row>
    <row r="2386" spans="1:5">
      <c r="A2386">
        <v>2011</v>
      </c>
      <c r="B2386" t="s">
        <v>143</v>
      </c>
      <c r="C2386" t="s">
        <v>63</v>
      </c>
      <c r="D2386" t="s">
        <v>71</v>
      </c>
      <c r="E2386" s="63" t="s">
        <v>1593</v>
      </c>
    </row>
    <row r="2387" spans="1:5">
      <c r="A2387">
        <v>2011</v>
      </c>
      <c r="B2387" t="s">
        <v>144</v>
      </c>
      <c r="C2387" t="s">
        <v>63</v>
      </c>
      <c r="D2387" t="s">
        <v>71</v>
      </c>
      <c r="E2387" s="63" t="s">
        <v>1665</v>
      </c>
    </row>
    <row r="2388" spans="1:5">
      <c r="A2388">
        <v>2011</v>
      </c>
      <c r="B2388" t="s">
        <v>145</v>
      </c>
      <c r="C2388" t="s">
        <v>63</v>
      </c>
      <c r="D2388" t="s">
        <v>71</v>
      </c>
      <c r="E2388" s="63" t="s">
        <v>1562</v>
      </c>
    </row>
    <row r="2389" spans="1:5">
      <c r="A2389">
        <v>2011</v>
      </c>
      <c r="B2389" t="s">
        <v>146</v>
      </c>
      <c r="C2389" t="s">
        <v>63</v>
      </c>
      <c r="D2389" t="s">
        <v>71</v>
      </c>
      <c r="E2389" s="63" t="s">
        <v>1736</v>
      </c>
    </row>
    <row r="2390" spans="1:5">
      <c r="A2390">
        <v>2011</v>
      </c>
      <c r="B2390" t="s">
        <v>147</v>
      </c>
      <c r="C2390" t="s">
        <v>63</v>
      </c>
      <c r="D2390" t="s">
        <v>71</v>
      </c>
      <c r="E2390" s="63" t="s">
        <v>1193</v>
      </c>
    </row>
    <row r="2391" spans="1:5">
      <c r="A2391">
        <v>2011</v>
      </c>
      <c r="B2391" t="s">
        <v>148</v>
      </c>
      <c r="C2391" t="s">
        <v>63</v>
      </c>
      <c r="D2391" t="s">
        <v>71</v>
      </c>
      <c r="E2391" s="63" t="s">
        <v>80</v>
      </c>
    </row>
    <row r="2392" spans="1:5">
      <c r="A2392">
        <v>2011</v>
      </c>
      <c r="B2392" t="s">
        <v>196</v>
      </c>
      <c r="C2392" t="s">
        <v>63</v>
      </c>
      <c r="D2392" t="s">
        <v>71</v>
      </c>
      <c r="E2392" s="63" t="s">
        <v>1737</v>
      </c>
    </row>
    <row r="2393" spans="1:5">
      <c r="A2393">
        <v>2011</v>
      </c>
      <c r="B2393" t="s">
        <v>55</v>
      </c>
      <c r="C2393" t="s">
        <v>63</v>
      </c>
      <c r="D2393" t="s">
        <v>71</v>
      </c>
      <c r="E2393" s="63" t="s">
        <v>1738</v>
      </c>
    </row>
    <row r="2394" spans="1:5">
      <c r="A2394">
        <v>2012</v>
      </c>
      <c r="B2394" t="s">
        <v>182</v>
      </c>
      <c r="C2394" t="s">
        <v>63</v>
      </c>
      <c r="D2394" t="s">
        <v>71</v>
      </c>
      <c r="E2394" s="63" t="s">
        <v>827</v>
      </c>
    </row>
    <row r="2395" spans="1:5">
      <c r="A2395">
        <v>2012</v>
      </c>
      <c r="B2395" t="s">
        <v>183</v>
      </c>
      <c r="C2395" t="s">
        <v>63</v>
      </c>
      <c r="D2395" t="s">
        <v>71</v>
      </c>
      <c r="E2395" s="63" t="s">
        <v>1728</v>
      </c>
    </row>
    <row r="2396" spans="1:5">
      <c r="A2396">
        <v>2012</v>
      </c>
      <c r="B2396" t="s">
        <v>184</v>
      </c>
      <c r="C2396" t="s">
        <v>63</v>
      </c>
      <c r="D2396" t="s">
        <v>71</v>
      </c>
      <c r="E2396" s="63" t="s">
        <v>1519</v>
      </c>
    </row>
    <row r="2397" spans="1:5">
      <c r="A2397">
        <v>2012</v>
      </c>
      <c r="B2397" t="s">
        <v>94</v>
      </c>
      <c r="C2397" t="s">
        <v>63</v>
      </c>
      <c r="D2397" t="s">
        <v>71</v>
      </c>
      <c r="E2397" s="63" t="s">
        <v>1041</v>
      </c>
    </row>
    <row r="2398" spans="1:5">
      <c r="A2398">
        <v>2012</v>
      </c>
      <c r="B2398" t="s">
        <v>100</v>
      </c>
      <c r="C2398" t="s">
        <v>63</v>
      </c>
      <c r="D2398" t="s">
        <v>71</v>
      </c>
      <c r="E2398" s="63" t="s">
        <v>1212</v>
      </c>
    </row>
    <row r="2399" spans="1:5">
      <c r="A2399">
        <v>2012</v>
      </c>
      <c r="B2399" t="s">
        <v>101</v>
      </c>
      <c r="C2399" t="s">
        <v>63</v>
      </c>
      <c r="D2399" t="s">
        <v>71</v>
      </c>
      <c r="E2399" s="63" t="s">
        <v>1266</v>
      </c>
    </row>
    <row r="2400" spans="1:5">
      <c r="A2400">
        <v>2012</v>
      </c>
      <c r="B2400" t="s">
        <v>102</v>
      </c>
      <c r="C2400" t="s">
        <v>63</v>
      </c>
      <c r="D2400" t="s">
        <v>71</v>
      </c>
      <c r="E2400" s="63" t="s">
        <v>1268</v>
      </c>
    </row>
    <row r="2401" spans="1:5">
      <c r="A2401">
        <v>2012</v>
      </c>
      <c r="B2401" t="s">
        <v>104</v>
      </c>
      <c r="C2401" t="s">
        <v>63</v>
      </c>
      <c r="D2401" t="s">
        <v>71</v>
      </c>
      <c r="E2401" s="63" t="s">
        <v>1739</v>
      </c>
    </row>
    <row r="2402" spans="1:5">
      <c r="A2402">
        <v>2012</v>
      </c>
      <c r="B2402" t="s">
        <v>105</v>
      </c>
      <c r="C2402" t="s">
        <v>63</v>
      </c>
      <c r="D2402" t="s">
        <v>71</v>
      </c>
      <c r="E2402" s="63" t="s">
        <v>1240</v>
      </c>
    </row>
    <row r="2403" spans="1:5">
      <c r="A2403">
        <v>2012</v>
      </c>
      <c r="B2403" t="s">
        <v>185</v>
      </c>
      <c r="C2403" t="s">
        <v>63</v>
      </c>
      <c r="D2403" t="s">
        <v>71</v>
      </c>
      <c r="E2403" s="63" t="s">
        <v>318</v>
      </c>
    </row>
    <row r="2404" spans="1:5">
      <c r="A2404">
        <v>2012</v>
      </c>
      <c r="B2404" t="s">
        <v>58</v>
      </c>
      <c r="C2404" t="s">
        <v>63</v>
      </c>
      <c r="D2404" t="s">
        <v>71</v>
      </c>
      <c r="E2404" s="63" t="s">
        <v>505</v>
      </c>
    </row>
    <row r="2405" spans="1:5">
      <c r="A2405">
        <v>2012</v>
      </c>
      <c r="B2405" t="s">
        <v>186</v>
      </c>
      <c r="C2405" t="s">
        <v>63</v>
      </c>
      <c r="D2405" t="s">
        <v>71</v>
      </c>
      <c r="E2405" s="63" t="s">
        <v>1740</v>
      </c>
    </row>
    <row r="2406" spans="1:5">
      <c r="A2406">
        <v>2012</v>
      </c>
      <c r="B2406" t="s">
        <v>187</v>
      </c>
      <c r="C2406" t="s">
        <v>63</v>
      </c>
      <c r="D2406" t="s">
        <v>71</v>
      </c>
      <c r="E2406" s="63" t="s">
        <v>1741</v>
      </c>
    </row>
    <row r="2407" spans="1:5">
      <c r="A2407">
        <v>2012</v>
      </c>
      <c r="B2407" t="s">
        <v>188</v>
      </c>
      <c r="C2407" t="s">
        <v>63</v>
      </c>
      <c r="D2407" t="s">
        <v>71</v>
      </c>
      <c r="E2407" s="63" t="s">
        <v>1742</v>
      </c>
    </row>
    <row r="2408" spans="1:5">
      <c r="A2408">
        <v>2012</v>
      </c>
      <c r="B2408" t="s">
        <v>112</v>
      </c>
      <c r="C2408" t="s">
        <v>63</v>
      </c>
      <c r="D2408" t="s">
        <v>71</v>
      </c>
      <c r="E2408" s="63" t="s">
        <v>1041</v>
      </c>
    </row>
    <row r="2409" spans="1:5">
      <c r="A2409">
        <v>2012</v>
      </c>
      <c r="B2409" t="s">
        <v>113</v>
      </c>
      <c r="C2409" t="s">
        <v>63</v>
      </c>
      <c r="D2409" t="s">
        <v>71</v>
      </c>
      <c r="E2409" s="63" t="s">
        <v>1612</v>
      </c>
    </row>
    <row r="2410" spans="1:5">
      <c r="A2410">
        <v>2012</v>
      </c>
      <c r="B2410" t="s">
        <v>114</v>
      </c>
      <c r="C2410" t="s">
        <v>63</v>
      </c>
      <c r="D2410" t="s">
        <v>71</v>
      </c>
      <c r="E2410" s="63" t="s">
        <v>1073</v>
      </c>
    </row>
    <row r="2411" spans="1:5">
      <c r="A2411">
        <v>2012</v>
      </c>
      <c r="B2411" t="s">
        <v>118</v>
      </c>
      <c r="C2411" t="s">
        <v>63</v>
      </c>
      <c r="D2411" t="s">
        <v>71</v>
      </c>
      <c r="E2411" s="63" t="s">
        <v>81</v>
      </c>
    </row>
    <row r="2412" spans="1:5">
      <c r="A2412">
        <v>2012</v>
      </c>
      <c r="B2412" t="s">
        <v>119</v>
      </c>
      <c r="C2412" t="s">
        <v>63</v>
      </c>
      <c r="D2412" t="s">
        <v>71</v>
      </c>
      <c r="E2412" s="63" t="s">
        <v>806</v>
      </c>
    </row>
    <row r="2413" spans="1:5">
      <c r="A2413">
        <v>2012</v>
      </c>
      <c r="B2413" t="s">
        <v>120</v>
      </c>
      <c r="C2413" t="s">
        <v>63</v>
      </c>
      <c r="D2413" t="s">
        <v>71</v>
      </c>
      <c r="E2413" s="63" t="s">
        <v>1218</v>
      </c>
    </row>
    <row r="2414" spans="1:5">
      <c r="A2414">
        <v>2012</v>
      </c>
      <c r="B2414" t="s">
        <v>189</v>
      </c>
      <c r="C2414" t="s">
        <v>63</v>
      </c>
      <c r="D2414" t="s">
        <v>71</v>
      </c>
      <c r="E2414" s="63" t="s">
        <v>1743</v>
      </c>
    </row>
    <row r="2415" spans="1:5">
      <c r="A2415">
        <v>2012</v>
      </c>
      <c r="B2415" t="s">
        <v>121</v>
      </c>
      <c r="C2415" t="s">
        <v>63</v>
      </c>
      <c r="D2415" t="s">
        <v>71</v>
      </c>
      <c r="E2415" s="63" t="s">
        <v>1363</v>
      </c>
    </row>
    <row r="2416" spans="1:5">
      <c r="A2416">
        <v>2012</v>
      </c>
      <c r="B2416" t="s">
        <v>122</v>
      </c>
      <c r="C2416" t="s">
        <v>63</v>
      </c>
      <c r="D2416" t="s">
        <v>71</v>
      </c>
      <c r="E2416" s="63" t="s">
        <v>1226</v>
      </c>
    </row>
    <row r="2417" spans="1:5">
      <c r="A2417">
        <v>2012</v>
      </c>
      <c r="B2417" t="s">
        <v>123</v>
      </c>
      <c r="C2417" t="s">
        <v>63</v>
      </c>
      <c r="D2417" t="s">
        <v>71</v>
      </c>
      <c r="E2417" s="63" t="s">
        <v>1521</v>
      </c>
    </row>
    <row r="2418" spans="1:5">
      <c r="A2418">
        <v>2012</v>
      </c>
      <c r="B2418" t="s">
        <v>124</v>
      </c>
      <c r="C2418" t="s">
        <v>63</v>
      </c>
      <c r="D2418" t="s">
        <v>71</v>
      </c>
      <c r="E2418" s="63" t="s">
        <v>3</v>
      </c>
    </row>
    <row r="2419" spans="1:5">
      <c r="A2419">
        <v>2012</v>
      </c>
      <c r="B2419" t="s">
        <v>125</v>
      </c>
      <c r="C2419" t="s">
        <v>63</v>
      </c>
      <c r="D2419" t="s">
        <v>71</v>
      </c>
      <c r="E2419" s="63" t="s">
        <v>1200</v>
      </c>
    </row>
    <row r="2420" spans="1:5">
      <c r="A2420">
        <v>2012</v>
      </c>
      <c r="B2420" t="s">
        <v>126</v>
      </c>
      <c r="C2420" t="s">
        <v>63</v>
      </c>
      <c r="D2420" t="s">
        <v>71</v>
      </c>
      <c r="E2420" s="63" t="s">
        <v>1194</v>
      </c>
    </row>
    <row r="2421" spans="1:5">
      <c r="A2421">
        <v>2012</v>
      </c>
      <c r="B2421" t="s">
        <v>127</v>
      </c>
      <c r="C2421" t="s">
        <v>63</v>
      </c>
      <c r="D2421" t="s">
        <v>71</v>
      </c>
      <c r="E2421" s="63" t="s">
        <v>1744</v>
      </c>
    </row>
    <row r="2422" spans="1:5">
      <c r="A2422">
        <v>2012</v>
      </c>
      <c r="B2422" t="s">
        <v>128</v>
      </c>
      <c r="C2422" t="s">
        <v>63</v>
      </c>
      <c r="D2422" t="s">
        <v>71</v>
      </c>
      <c r="E2422" s="63" t="s">
        <v>1745</v>
      </c>
    </row>
    <row r="2423" spans="1:5">
      <c r="A2423">
        <v>2012</v>
      </c>
      <c r="B2423" t="s">
        <v>129</v>
      </c>
      <c r="C2423" t="s">
        <v>63</v>
      </c>
      <c r="D2423" t="s">
        <v>71</v>
      </c>
      <c r="E2423" s="63" t="s">
        <v>1192</v>
      </c>
    </row>
    <row r="2424" spans="1:5">
      <c r="A2424">
        <v>2012</v>
      </c>
      <c r="B2424" t="s">
        <v>130</v>
      </c>
      <c r="C2424" t="s">
        <v>63</v>
      </c>
      <c r="D2424" t="s">
        <v>71</v>
      </c>
      <c r="E2424" s="63" t="s">
        <v>1542</v>
      </c>
    </row>
    <row r="2425" spans="1:5">
      <c r="A2425">
        <v>2012</v>
      </c>
      <c r="B2425" t="s">
        <v>131</v>
      </c>
      <c r="C2425" t="s">
        <v>63</v>
      </c>
      <c r="D2425" t="s">
        <v>71</v>
      </c>
      <c r="E2425" s="63" t="s">
        <v>1301</v>
      </c>
    </row>
    <row r="2426" spans="1:5">
      <c r="A2426">
        <v>2012</v>
      </c>
      <c r="B2426" t="s">
        <v>190</v>
      </c>
      <c r="C2426" t="s">
        <v>63</v>
      </c>
      <c r="D2426" t="s">
        <v>71</v>
      </c>
      <c r="E2426" s="63" t="s">
        <v>1033</v>
      </c>
    </row>
    <row r="2427" spans="1:5">
      <c r="A2427">
        <v>2012</v>
      </c>
      <c r="B2427" t="s">
        <v>191</v>
      </c>
      <c r="C2427" t="s">
        <v>63</v>
      </c>
      <c r="D2427" t="s">
        <v>71</v>
      </c>
      <c r="E2427" s="63" t="s">
        <v>1250</v>
      </c>
    </row>
    <row r="2428" spans="1:5">
      <c r="A2428">
        <v>2012</v>
      </c>
      <c r="B2428" t="s">
        <v>192</v>
      </c>
      <c r="C2428" t="s">
        <v>63</v>
      </c>
      <c r="D2428" t="s">
        <v>71</v>
      </c>
      <c r="E2428" s="63" t="s">
        <v>1243</v>
      </c>
    </row>
    <row r="2429" spans="1:5">
      <c r="A2429">
        <v>2012</v>
      </c>
      <c r="B2429" t="s">
        <v>193</v>
      </c>
      <c r="C2429" t="s">
        <v>63</v>
      </c>
      <c r="D2429" t="s">
        <v>71</v>
      </c>
      <c r="E2429" s="63" t="s">
        <v>950</v>
      </c>
    </row>
    <row r="2430" spans="1:5">
      <c r="A2430">
        <v>2012</v>
      </c>
      <c r="B2430" t="s">
        <v>194</v>
      </c>
      <c r="C2430" t="s">
        <v>63</v>
      </c>
      <c r="D2430" t="s">
        <v>71</v>
      </c>
      <c r="E2430" s="63" t="s">
        <v>337</v>
      </c>
    </row>
    <row r="2431" spans="1:5">
      <c r="A2431">
        <v>2012</v>
      </c>
      <c r="B2431" t="s">
        <v>195</v>
      </c>
      <c r="C2431" t="s">
        <v>63</v>
      </c>
      <c r="D2431" t="s">
        <v>71</v>
      </c>
      <c r="E2431" s="63" t="s">
        <v>1180</v>
      </c>
    </row>
    <row r="2432" spans="1:5">
      <c r="A2432">
        <v>2012</v>
      </c>
      <c r="B2432" t="s">
        <v>137</v>
      </c>
      <c r="C2432" t="s">
        <v>63</v>
      </c>
      <c r="D2432" t="s">
        <v>71</v>
      </c>
      <c r="E2432" s="63" t="s">
        <v>1041</v>
      </c>
    </row>
    <row r="2433" spans="1:5">
      <c r="A2433">
        <v>2012</v>
      </c>
      <c r="B2433" t="s">
        <v>138</v>
      </c>
      <c r="C2433" t="s">
        <v>63</v>
      </c>
      <c r="D2433" t="s">
        <v>71</v>
      </c>
      <c r="E2433" s="63" t="s">
        <v>1239</v>
      </c>
    </row>
    <row r="2434" spans="1:5">
      <c r="A2434">
        <v>2012</v>
      </c>
      <c r="B2434" t="s">
        <v>139</v>
      </c>
      <c r="C2434" t="s">
        <v>63</v>
      </c>
      <c r="D2434" t="s">
        <v>71</v>
      </c>
      <c r="E2434" s="63" t="s">
        <v>1746</v>
      </c>
    </row>
    <row r="2435" spans="1:5">
      <c r="A2435">
        <v>2012</v>
      </c>
      <c r="B2435" t="s">
        <v>140</v>
      </c>
      <c r="C2435" t="s">
        <v>63</v>
      </c>
      <c r="D2435" t="s">
        <v>71</v>
      </c>
      <c r="E2435" s="63" t="s">
        <v>1493</v>
      </c>
    </row>
    <row r="2436" spans="1:5">
      <c r="A2436">
        <v>2012</v>
      </c>
      <c r="B2436" t="s">
        <v>141</v>
      </c>
      <c r="C2436" t="s">
        <v>63</v>
      </c>
      <c r="D2436" t="s">
        <v>71</v>
      </c>
      <c r="E2436" s="63" t="s">
        <v>1212</v>
      </c>
    </row>
    <row r="2437" spans="1:5">
      <c r="A2437">
        <v>2012</v>
      </c>
      <c r="B2437" t="s">
        <v>142</v>
      </c>
      <c r="C2437" t="s">
        <v>63</v>
      </c>
      <c r="D2437" t="s">
        <v>71</v>
      </c>
      <c r="E2437" s="63" t="s">
        <v>1330</v>
      </c>
    </row>
    <row r="2438" spans="1:5">
      <c r="A2438">
        <v>2012</v>
      </c>
      <c r="B2438" t="s">
        <v>143</v>
      </c>
      <c r="C2438" t="s">
        <v>63</v>
      </c>
      <c r="D2438" t="s">
        <v>71</v>
      </c>
      <c r="E2438" s="63" t="s">
        <v>1596</v>
      </c>
    </row>
    <row r="2439" spans="1:5">
      <c r="A2439">
        <v>2012</v>
      </c>
      <c r="B2439" t="s">
        <v>144</v>
      </c>
      <c r="C2439" t="s">
        <v>63</v>
      </c>
      <c r="D2439" t="s">
        <v>71</v>
      </c>
      <c r="E2439" s="63" t="s">
        <v>1747</v>
      </c>
    </row>
    <row r="2440" spans="1:5">
      <c r="A2440">
        <v>2012</v>
      </c>
      <c r="B2440" t="s">
        <v>145</v>
      </c>
      <c r="C2440" t="s">
        <v>63</v>
      </c>
      <c r="D2440" t="s">
        <v>71</v>
      </c>
      <c r="E2440" s="63" t="s">
        <v>996</v>
      </c>
    </row>
    <row r="2441" spans="1:5">
      <c r="A2441">
        <v>2012</v>
      </c>
      <c r="B2441" t="s">
        <v>146</v>
      </c>
      <c r="C2441" t="s">
        <v>63</v>
      </c>
      <c r="D2441" t="s">
        <v>71</v>
      </c>
      <c r="E2441" s="63" t="s">
        <v>1566</v>
      </c>
    </row>
    <row r="2442" spans="1:5">
      <c r="A2442">
        <v>2012</v>
      </c>
      <c r="B2442" t="s">
        <v>147</v>
      </c>
      <c r="C2442" t="s">
        <v>63</v>
      </c>
      <c r="D2442" t="s">
        <v>71</v>
      </c>
      <c r="E2442" s="63" t="s">
        <v>1192</v>
      </c>
    </row>
    <row r="2443" spans="1:5">
      <c r="A2443">
        <v>2012</v>
      </c>
      <c r="B2443" t="s">
        <v>148</v>
      </c>
      <c r="C2443" t="s">
        <v>63</v>
      </c>
      <c r="D2443" t="s">
        <v>71</v>
      </c>
      <c r="E2443" s="63" t="s">
        <v>76</v>
      </c>
    </row>
    <row r="2444" spans="1:5">
      <c r="A2444">
        <v>2012</v>
      </c>
      <c r="B2444" t="s">
        <v>196</v>
      </c>
      <c r="C2444" t="s">
        <v>63</v>
      </c>
      <c r="D2444" t="s">
        <v>71</v>
      </c>
      <c r="E2444" s="63" t="s">
        <v>1748</v>
      </c>
    </row>
    <row r="2445" spans="1:5">
      <c r="A2445">
        <v>2012</v>
      </c>
      <c r="B2445" t="s">
        <v>55</v>
      </c>
      <c r="C2445" t="s">
        <v>63</v>
      </c>
      <c r="D2445" t="s">
        <v>71</v>
      </c>
      <c r="E2445" s="63" t="s">
        <v>1749</v>
      </c>
    </row>
    <row r="2446" spans="1:5">
      <c r="A2446">
        <v>2013</v>
      </c>
      <c r="B2446" t="s">
        <v>182</v>
      </c>
      <c r="C2446" t="s">
        <v>63</v>
      </c>
      <c r="D2446" t="s">
        <v>71</v>
      </c>
      <c r="E2446" s="63" t="s">
        <v>1517</v>
      </c>
    </row>
    <row r="2447" spans="1:5">
      <c r="A2447">
        <v>2013</v>
      </c>
      <c r="B2447" t="s">
        <v>183</v>
      </c>
      <c r="C2447" t="s">
        <v>63</v>
      </c>
      <c r="D2447" t="s">
        <v>71</v>
      </c>
      <c r="E2447" s="63" t="s">
        <v>1504</v>
      </c>
    </row>
    <row r="2448" spans="1:5">
      <c r="A2448">
        <v>2013</v>
      </c>
      <c r="B2448" t="s">
        <v>184</v>
      </c>
      <c r="C2448" t="s">
        <v>63</v>
      </c>
      <c r="D2448" t="s">
        <v>71</v>
      </c>
      <c r="E2448" s="63" t="s">
        <v>407</v>
      </c>
    </row>
    <row r="2449" spans="1:5">
      <c r="A2449">
        <v>2013</v>
      </c>
      <c r="B2449" t="s">
        <v>94</v>
      </c>
      <c r="C2449" t="s">
        <v>63</v>
      </c>
      <c r="D2449" t="s">
        <v>71</v>
      </c>
      <c r="E2449" s="63" t="s">
        <v>1596</v>
      </c>
    </row>
    <row r="2450" spans="1:5">
      <c r="A2450">
        <v>2013</v>
      </c>
      <c r="B2450" t="s">
        <v>100</v>
      </c>
      <c r="C2450" t="s">
        <v>63</v>
      </c>
      <c r="D2450" t="s">
        <v>71</v>
      </c>
      <c r="E2450" s="63" t="s">
        <v>1488</v>
      </c>
    </row>
    <row r="2451" spans="1:5">
      <c r="A2451">
        <v>2013</v>
      </c>
      <c r="B2451" t="s">
        <v>101</v>
      </c>
      <c r="C2451" t="s">
        <v>63</v>
      </c>
      <c r="D2451" t="s">
        <v>71</v>
      </c>
      <c r="E2451" s="63" t="s">
        <v>1305</v>
      </c>
    </row>
    <row r="2452" spans="1:5">
      <c r="A2452">
        <v>2013</v>
      </c>
      <c r="B2452" t="s">
        <v>102</v>
      </c>
      <c r="C2452" t="s">
        <v>63</v>
      </c>
      <c r="D2452" t="s">
        <v>71</v>
      </c>
      <c r="E2452" s="63" t="s">
        <v>1246</v>
      </c>
    </row>
    <row r="2453" spans="1:5">
      <c r="A2453">
        <v>2013</v>
      </c>
      <c r="B2453" t="s">
        <v>104</v>
      </c>
      <c r="C2453" t="s">
        <v>63</v>
      </c>
      <c r="D2453" t="s">
        <v>71</v>
      </c>
      <c r="E2453" s="63" t="s">
        <v>1229</v>
      </c>
    </row>
    <row r="2454" spans="1:5">
      <c r="A2454">
        <v>2013</v>
      </c>
      <c r="B2454" t="s">
        <v>105</v>
      </c>
      <c r="C2454" t="s">
        <v>63</v>
      </c>
      <c r="D2454" t="s">
        <v>71</v>
      </c>
      <c r="E2454" s="63" t="s">
        <v>1488</v>
      </c>
    </row>
    <row r="2455" spans="1:5">
      <c r="A2455">
        <v>2013</v>
      </c>
      <c r="B2455" t="s">
        <v>185</v>
      </c>
      <c r="C2455" t="s">
        <v>63</v>
      </c>
      <c r="D2455" t="s">
        <v>71</v>
      </c>
      <c r="E2455" s="63" t="s">
        <v>322</v>
      </c>
    </row>
    <row r="2456" spans="1:5">
      <c r="A2456">
        <v>2013</v>
      </c>
      <c r="B2456" t="s">
        <v>58</v>
      </c>
      <c r="C2456" t="s">
        <v>63</v>
      </c>
      <c r="D2456" t="s">
        <v>71</v>
      </c>
      <c r="E2456" s="63" t="s">
        <v>430</v>
      </c>
    </row>
    <row r="2457" spans="1:5">
      <c r="A2457">
        <v>2013</v>
      </c>
      <c r="B2457" t="s">
        <v>186</v>
      </c>
      <c r="C2457" t="s">
        <v>63</v>
      </c>
      <c r="D2457" t="s">
        <v>71</v>
      </c>
      <c r="E2457" s="63" t="s">
        <v>1750</v>
      </c>
    </row>
    <row r="2458" spans="1:5">
      <c r="A2458">
        <v>2013</v>
      </c>
      <c r="B2458" t="s">
        <v>187</v>
      </c>
      <c r="C2458" t="s">
        <v>63</v>
      </c>
      <c r="D2458" t="s">
        <v>71</v>
      </c>
      <c r="E2458" s="63" t="s">
        <v>1751</v>
      </c>
    </row>
    <row r="2459" spans="1:5">
      <c r="A2459">
        <v>2013</v>
      </c>
      <c r="B2459" t="s">
        <v>188</v>
      </c>
      <c r="C2459" t="s">
        <v>63</v>
      </c>
      <c r="D2459" t="s">
        <v>71</v>
      </c>
      <c r="E2459" s="63" t="s">
        <v>992</v>
      </c>
    </row>
    <row r="2460" spans="1:5">
      <c r="A2460">
        <v>2013</v>
      </c>
      <c r="B2460" t="s">
        <v>112</v>
      </c>
      <c r="C2460" t="s">
        <v>63</v>
      </c>
      <c r="D2460" t="s">
        <v>71</v>
      </c>
      <c r="E2460" s="63" t="s">
        <v>1593</v>
      </c>
    </row>
    <row r="2461" spans="1:5">
      <c r="A2461">
        <v>2013</v>
      </c>
      <c r="B2461" t="s">
        <v>113</v>
      </c>
      <c r="C2461" t="s">
        <v>63</v>
      </c>
      <c r="D2461" t="s">
        <v>71</v>
      </c>
      <c r="E2461" s="63" t="s">
        <v>1728</v>
      </c>
    </row>
    <row r="2462" spans="1:5">
      <c r="A2462">
        <v>2013</v>
      </c>
      <c r="B2462" t="s">
        <v>114</v>
      </c>
      <c r="C2462" t="s">
        <v>63</v>
      </c>
      <c r="D2462" t="s">
        <v>71</v>
      </c>
      <c r="E2462" s="63" t="s">
        <v>1752</v>
      </c>
    </row>
    <row r="2463" spans="1:5">
      <c r="A2463">
        <v>2013</v>
      </c>
      <c r="B2463" t="s">
        <v>118</v>
      </c>
      <c r="C2463" t="s">
        <v>63</v>
      </c>
      <c r="D2463" t="s">
        <v>71</v>
      </c>
      <c r="E2463" s="63" t="s">
        <v>83</v>
      </c>
    </row>
    <row r="2464" spans="1:5">
      <c r="A2464">
        <v>2013</v>
      </c>
      <c r="B2464" t="s">
        <v>119</v>
      </c>
      <c r="C2464" t="s">
        <v>63</v>
      </c>
      <c r="D2464" t="s">
        <v>71</v>
      </c>
      <c r="E2464" s="63" t="s">
        <v>1157</v>
      </c>
    </row>
    <row r="2465" spans="1:5">
      <c r="A2465">
        <v>2013</v>
      </c>
      <c r="B2465" t="s">
        <v>120</v>
      </c>
      <c r="C2465" t="s">
        <v>63</v>
      </c>
      <c r="D2465" t="s">
        <v>71</v>
      </c>
      <c r="E2465" s="63" t="s">
        <v>1041</v>
      </c>
    </row>
    <row r="2466" spans="1:5">
      <c r="A2466">
        <v>2013</v>
      </c>
      <c r="B2466" t="s">
        <v>189</v>
      </c>
      <c r="C2466" t="s">
        <v>63</v>
      </c>
      <c r="D2466" t="s">
        <v>71</v>
      </c>
      <c r="E2466" s="63" t="s">
        <v>1753</v>
      </c>
    </row>
    <row r="2467" spans="1:5">
      <c r="A2467">
        <v>2013</v>
      </c>
      <c r="B2467" t="s">
        <v>121</v>
      </c>
      <c r="C2467" t="s">
        <v>63</v>
      </c>
      <c r="D2467" t="s">
        <v>71</v>
      </c>
      <c r="E2467" s="63" t="s">
        <v>1325</v>
      </c>
    </row>
    <row r="2468" spans="1:5">
      <c r="A2468">
        <v>2013</v>
      </c>
      <c r="B2468" t="s">
        <v>122</v>
      </c>
      <c r="C2468" t="s">
        <v>63</v>
      </c>
      <c r="D2468" t="s">
        <v>71</v>
      </c>
      <c r="E2468" s="63" t="s">
        <v>1754</v>
      </c>
    </row>
    <row r="2469" spans="1:5">
      <c r="A2469">
        <v>2013</v>
      </c>
      <c r="B2469" t="s">
        <v>123</v>
      </c>
      <c r="C2469" t="s">
        <v>63</v>
      </c>
      <c r="D2469" t="s">
        <v>71</v>
      </c>
      <c r="E2469" s="63" t="s">
        <v>1710</v>
      </c>
    </row>
    <row r="2470" spans="1:5">
      <c r="A2470">
        <v>2013</v>
      </c>
      <c r="B2470" t="s">
        <v>124</v>
      </c>
      <c r="C2470" t="s">
        <v>63</v>
      </c>
      <c r="D2470" t="s">
        <v>71</v>
      </c>
      <c r="E2470" s="63" t="s">
        <v>3</v>
      </c>
    </row>
    <row r="2471" spans="1:5">
      <c r="A2471">
        <v>2013</v>
      </c>
      <c r="B2471" t="s">
        <v>125</v>
      </c>
      <c r="C2471" t="s">
        <v>63</v>
      </c>
      <c r="D2471" t="s">
        <v>71</v>
      </c>
      <c r="E2471" s="63" t="s">
        <v>1755</v>
      </c>
    </row>
    <row r="2472" spans="1:5">
      <c r="A2472">
        <v>2013</v>
      </c>
      <c r="B2472" t="s">
        <v>126</v>
      </c>
      <c r="C2472" t="s">
        <v>63</v>
      </c>
      <c r="D2472" t="s">
        <v>71</v>
      </c>
      <c r="E2472" s="63" t="s">
        <v>1503</v>
      </c>
    </row>
    <row r="2473" spans="1:5">
      <c r="A2473">
        <v>2013</v>
      </c>
      <c r="B2473" t="s">
        <v>127</v>
      </c>
      <c r="C2473" t="s">
        <v>63</v>
      </c>
      <c r="D2473" t="s">
        <v>71</v>
      </c>
      <c r="E2473" s="63" t="s">
        <v>1710</v>
      </c>
    </row>
    <row r="2474" spans="1:5">
      <c r="A2474">
        <v>2013</v>
      </c>
      <c r="B2474" t="s">
        <v>128</v>
      </c>
      <c r="C2474" t="s">
        <v>63</v>
      </c>
      <c r="D2474" t="s">
        <v>71</v>
      </c>
      <c r="E2474" s="63" t="s">
        <v>1079</v>
      </c>
    </row>
    <row r="2475" spans="1:5">
      <c r="A2475">
        <v>2013</v>
      </c>
      <c r="B2475" t="s">
        <v>129</v>
      </c>
      <c r="C2475" t="s">
        <v>63</v>
      </c>
      <c r="D2475" t="s">
        <v>71</v>
      </c>
      <c r="E2475" s="63" t="s">
        <v>1215</v>
      </c>
    </row>
    <row r="2476" spans="1:5">
      <c r="A2476">
        <v>2013</v>
      </c>
      <c r="B2476" t="s">
        <v>130</v>
      </c>
      <c r="C2476" t="s">
        <v>63</v>
      </c>
      <c r="D2476" t="s">
        <v>71</v>
      </c>
      <c r="E2476" s="63" t="s">
        <v>1194</v>
      </c>
    </row>
    <row r="2477" spans="1:5">
      <c r="A2477">
        <v>2013</v>
      </c>
      <c r="B2477" t="s">
        <v>131</v>
      </c>
      <c r="C2477" t="s">
        <v>63</v>
      </c>
      <c r="D2477" t="s">
        <v>71</v>
      </c>
      <c r="E2477" s="63" t="s">
        <v>1756</v>
      </c>
    </row>
    <row r="2478" spans="1:5">
      <c r="A2478">
        <v>2013</v>
      </c>
      <c r="B2478" t="s">
        <v>190</v>
      </c>
      <c r="C2478" t="s">
        <v>63</v>
      </c>
      <c r="D2478" t="s">
        <v>71</v>
      </c>
      <c r="E2478" s="63" t="s">
        <v>1285</v>
      </c>
    </row>
    <row r="2479" spans="1:5">
      <c r="A2479">
        <v>2013</v>
      </c>
      <c r="B2479" t="s">
        <v>191</v>
      </c>
      <c r="C2479" t="s">
        <v>63</v>
      </c>
      <c r="D2479" t="s">
        <v>71</v>
      </c>
      <c r="E2479" s="63" t="s">
        <v>1575</v>
      </c>
    </row>
    <row r="2480" spans="1:5">
      <c r="A2480">
        <v>2013</v>
      </c>
      <c r="B2480" t="s">
        <v>192</v>
      </c>
      <c r="C2480" t="s">
        <v>63</v>
      </c>
      <c r="D2480" t="s">
        <v>71</v>
      </c>
      <c r="E2480" s="63" t="s">
        <v>1506</v>
      </c>
    </row>
    <row r="2481" spans="1:5">
      <c r="A2481">
        <v>2013</v>
      </c>
      <c r="B2481" t="s">
        <v>193</v>
      </c>
      <c r="C2481" t="s">
        <v>63</v>
      </c>
      <c r="D2481" t="s">
        <v>71</v>
      </c>
      <c r="E2481" s="63" t="s">
        <v>572</v>
      </c>
    </row>
    <row r="2482" spans="1:5">
      <c r="A2482">
        <v>2013</v>
      </c>
      <c r="B2482" t="s">
        <v>194</v>
      </c>
      <c r="C2482" t="s">
        <v>63</v>
      </c>
      <c r="D2482" t="s">
        <v>71</v>
      </c>
      <c r="E2482" s="63" t="s">
        <v>996</v>
      </c>
    </row>
    <row r="2483" spans="1:5">
      <c r="A2483">
        <v>2013</v>
      </c>
      <c r="B2483" t="s">
        <v>195</v>
      </c>
      <c r="C2483" t="s">
        <v>63</v>
      </c>
      <c r="D2483" t="s">
        <v>71</v>
      </c>
      <c r="E2483" s="63" t="s">
        <v>1195</v>
      </c>
    </row>
    <row r="2484" spans="1:5">
      <c r="A2484">
        <v>2013</v>
      </c>
      <c r="B2484" t="s">
        <v>137</v>
      </c>
      <c r="C2484" t="s">
        <v>63</v>
      </c>
      <c r="D2484" t="s">
        <v>71</v>
      </c>
      <c r="E2484" s="63" t="s">
        <v>956</v>
      </c>
    </row>
    <row r="2485" spans="1:5">
      <c r="A2485">
        <v>2013</v>
      </c>
      <c r="B2485" t="s">
        <v>138</v>
      </c>
      <c r="C2485" t="s">
        <v>63</v>
      </c>
      <c r="D2485" t="s">
        <v>71</v>
      </c>
      <c r="E2485" s="63" t="s">
        <v>1252</v>
      </c>
    </row>
    <row r="2486" spans="1:5">
      <c r="A2486">
        <v>2013</v>
      </c>
      <c r="B2486" t="s">
        <v>139</v>
      </c>
      <c r="C2486" t="s">
        <v>63</v>
      </c>
      <c r="D2486" t="s">
        <v>71</v>
      </c>
      <c r="E2486" s="63" t="s">
        <v>1757</v>
      </c>
    </row>
    <row r="2487" spans="1:5">
      <c r="A2487">
        <v>2013</v>
      </c>
      <c r="B2487" t="s">
        <v>140</v>
      </c>
      <c r="C2487" t="s">
        <v>63</v>
      </c>
      <c r="D2487" t="s">
        <v>71</v>
      </c>
      <c r="E2487" s="63" t="s">
        <v>1755</v>
      </c>
    </row>
    <row r="2488" spans="1:5">
      <c r="A2488">
        <v>2013</v>
      </c>
      <c r="B2488" t="s">
        <v>141</v>
      </c>
      <c r="C2488" t="s">
        <v>63</v>
      </c>
      <c r="D2488" t="s">
        <v>71</v>
      </c>
      <c r="E2488" s="63" t="s">
        <v>1212</v>
      </c>
    </row>
    <row r="2489" spans="1:5">
      <c r="A2489">
        <v>2013</v>
      </c>
      <c r="B2489" t="s">
        <v>142</v>
      </c>
      <c r="C2489" t="s">
        <v>63</v>
      </c>
      <c r="D2489" t="s">
        <v>71</v>
      </c>
      <c r="E2489" s="63" t="s">
        <v>1079</v>
      </c>
    </row>
    <row r="2490" spans="1:5">
      <c r="A2490">
        <v>2013</v>
      </c>
      <c r="B2490" t="s">
        <v>143</v>
      </c>
      <c r="C2490" t="s">
        <v>63</v>
      </c>
      <c r="D2490" t="s">
        <v>71</v>
      </c>
      <c r="E2490" s="63" t="s">
        <v>956</v>
      </c>
    </row>
    <row r="2491" spans="1:5">
      <c r="A2491">
        <v>2013</v>
      </c>
      <c r="B2491" t="s">
        <v>144</v>
      </c>
      <c r="C2491" t="s">
        <v>63</v>
      </c>
      <c r="D2491" t="s">
        <v>71</v>
      </c>
      <c r="E2491" s="63" t="s">
        <v>1637</v>
      </c>
    </row>
    <row r="2492" spans="1:5">
      <c r="A2492">
        <v>2013</v>
      </c>
      <c r="B2492" t="s">
        <v>145</v>
      </c>
      <c r="C2492" t="s">
        <v>63</v>
      </c>
      <c r="D2492" t="s">
        <v>71</v>
      </c>
      <c r="E2492" s="63" t="s">
        <v>1553</v>
      </c>
    </row>
    <row r="2493" spans="1:5">
      <c r="A2493">
        <v>2013</v>
      </c>
      <c r="B2493" t="s">
        <v>146</v>
      </c>
      <c r="C2493" t="s">
        <v>63</v>
      </c>
      <c r="D2493" t="s">
        <v>71</v>
      </c>
      <c r="E2493" s="63" t="s">
        <v>1231</v>
      </c>
    </row>
    <row r="2494" spans="1:5">
      <c r="A2494">
        <v>2013</v>
      </c>
      <c r="B2494" t="s">
        <v>147</v>
      </c>
      <c r="C2494" t="s">
        <v>63</v>
      </c>
      <c r="D2494" t="s">
        <v>71</v>
      </c>
      <c r="E2494" s="63" t="s">
        <v>1239</v>
      </c>
    </row>
    <row r="2495" spans="1:5">
      <c r="A2495">
        <v>2013</v>
      </c>
      <c r="B2495" t="s">
        <v>148</v>
      </c>
      <c r="C2495" t="s">
        <v>63</v>
      </c>
      <c r="D2495" t="s">
        <v>71</v>
      </c>
      <c r="E2495" s="63" t="s">
        <v>79</v>
      </c>
    </row>
    <row r="2496" spans="1:5">
      <c r="A2496">
        <v>2013</v>
      </c>
      <c r="B2496" t="s">
        <v>196</v>
      </c>
      <c r="C2496" t="s">
        <v>63</v>
      </c>
      <c r="D2496" t="s">
        <v>71</v>
      </c>
      <c r="E2496" s="63" t="s">
        <v>1758</v>
      </c>
    </row>
    <row r="2497" spans="1:5">
      <c r="A2497">
        <v>2013</v>
      </c>
      <c r="B2497" t="s">
        <v>55</v>
      </c>
      <c r="C2497" t="s">
        <v>63</v>
      </c>
      <c r="D2497" t="s">
        <v>71</v>
      </c>
      <c r="E2497" s="63" t="s">
        <v>1759</v>
      </c>
    </row>
    <row r="2498" spans="1:5">
      <c r="A2498">
        <v>2014</v>
      </c>
      <c r="B2498" t="s">
        <v>182</v>
      </c>
      <c r="C2498" t="s">
        <v>63</v>
      </c>
      <c r="D2498" t="s">
        <v>71</v>
      </c>
      <c r="E2498" s="63" t="s">
        <v>596</v>
      </c>
    </row>
    <row r="2499" spans="1:5">
      <c r="A2499">
        <v>2014</v>
      </c>
      <c r="B2499" t="s">
        <v>183</v>
      </c>
      <c r="C2499" t="s">
        <v>63</v>
      </c>
      <c r="D2499" t="s">
        <v>71</v>
      </c>
      <c r="E2499" s="63" t="s">
        <v>1208</v>
      </c>
    </row>
    <row r="2500" spans="1:5">
      <c r="A2500">
        <v>2014</v>
      </c>
      <c r="B2500" t="s">
        <v>184</v>
      </c>
      <c r="C2500" t="s">
        <v>63</v>
      </c>
      <c r="D2500" t="s">
        <v>71</v>
      </c>
      <c r="E2500" s="63" t="s">
        <v>1570</v>
      </c>
    </row>
    <row r="2501" spans="1:5">
      <c r="A2501">
        <v>2014</v>
      </c>
      <c r="B2501" t="s">
        <v>94</v>
      </c>
      <c r="C2501" t="s">
        <v>63</v>
      </c>
      <c r="D2501" t="s">
        <v>71</v>
      </c>
      <c r="E2501" s="63" t="s">
        <v>1195</v>
      </c>
    </row>
    <row r="2502" spans="1:5">
      <c r="A2502">
        <v>2014</v>
      </c>
      <c r="B2502" t="s">
        <v>100</v>
      </c>
      <c r="C2502" t="s">
        <v>63</v>
      </c>
      <c r="D2502" t="s">
        <v>71</v>
      </c>
      <c r="E2502" s="63" t="s">
        <v>1219</v>
      </c>
    </row>
    <row r="2503" spans="1:5">
      <c r="A2503">
        <v>2014</v>
      </c>
      <c r="B2503" t="s">
        <v>101</v>
      </c>
      <c r="C2503" t="s">
        <v>63</v>
      </c>
      <c r="D2503" t="s">
        <v>71</v>
      </c>
      <c r="E2503" s="63" t="s">
        <v>1227</v>
      </c>
    </row>
    <row r="2504" spans="1:5">
      <c r="A2504">
        <v>2014</v>
      </c>
      <c r="B2504" t="s">
        <v>102</v>
      </c>
      <c r="C2504" t="s">
        <v>63</v>
      </c>
      <c r="D2504" t="s">
        <v>71</v>
      </c>
      <c r="E2504" s="63" t="s">
        <v>1205</v>
      </c>
    </row>
    <row r="2505" spans="1:5">
      <c r="A2505">
        <v>2014</v>
      </c>
      <c r="B2505" t="s">
        <v>104</v>
      </c>
      <c r="C2505" t="s">
        <v>63</v>
      </c>
      <c r="D2505" t="s">
        <v>71</v>
      </c>
      <c r="E2505" s="63" t="s">
        <v>1760</v>
      </c>
    </row>
    <row r="2506" spans="1:5">
      <c r="A2506">
        <v>2014</v>
      </c>
      <c r="B2506" t="s">
        <v>105</v>
      </c>
      <c r="C2506" t="s">
        <v>63</v>
      </c>
      <c r="D2506" t="s">
        <v>71</v>
      </c>
      <c r="E2506" s="63" t="s">
        <v>1503</v>
      </c>
    </row>
    <row r="2507" spans="1:5">
      <c r="A2507">
        <v>2014</v>
      </c>
      <c r="B2507" t="s">
        <v>185</v>
      </c>
      <c r="C2507" t="s">
        <v>63</v>
      </c>
      <c r="D2507" t="s">
        <v>71</v>
      </c>
      <c r="E2507" s="63" t="s">
        <v>854</v>
      </c>
    </row>
    <row r="2508" spans="1:5">
      <c r="A2508">
        <v>2014</v>
      </c>
      <c r="B2508" t="s">
        <v>58</v>
      </c>
      <c r="C2508" t="s">
        <v>63</v>
      </c>
      <c r="D2508" t="s">
        <v>71</v>
      </c>
      <c r="E2508" s="63" t="s">
        <v>1426</v>
      </c>
    </row>
    <row r="2509" spans="1:5">
      <c r="A2509">
        <v>2014</v>
      </c>
      <c r="B2509" t="s">
        <v>186</v>
      </c>
      <c r="C2509" t="s">
        <v>63</v>
      </c>
      <c r="D2509" t="s">
        <v>71</v>
      </c>
      <c r="E2509" s="63" t="s">
        <v>1761</v>
      </c>
    </row>
    <row r="2510" spans="1:5">
      <c r="A2510">
        <v>2014</v>
      </c>
      <c r="B2510" t="s">
        <v>187</v>
      </c>
      <c r="C2510" t="s">
        <v>63</v>
      </c>
      <c r="D2510" t="s">
        <v>71</v>
      </c>
      <c r="E2510" s="63" t="s">
        <v>1762</v>
      </c>
    </row>
    <row r="2511" spans="1:5">
      <c r="A2511">
        <v>2014</v>
      </c>
      <c r="B2511" t="s">
        <v>188</v>
      </c>
      <c r="C2511" t="s">
        <v>63</v>
      </c>
      <c r="D2511" t="s">
        <v>71</v>
      </c>
      <c r="E2511" s="63" t="s">
        <v>1763</v>
      </c>
    </row>
    <row r="2512" spans="1:5">
      <c r="A2512">
        <v>2014</v>
      </c>
      <c r="B2512" t="s">
        <v>112</v>
      </c>
      <c r="C2512" t="s">
        <v>63</v>
      </c>
      <c r="D2512" t="s">
        <v>71</v>
      </c>
      <c r="E2512" s="63" t="s">
        <v>1593</v>
      </c>
    </row>
    <row r="2513" spans="1:5">
      <c r="A2513">
        <v>2014</v>
      </c>
      <c r="B2513" t="s">
        <v>113</v>
      </c>
      <c r="C2513" t="s">
        <v>63</v>
      </c>
      <c r="D2513" t="s">
        <v>71</v>
      </c>
      <c r="E2513" s="63" t="s">
        <v>1745</v>
      </c>
    </row>
    <row r="2514" spans="1:5">
      <c r="A2514">
        <v>2014</v>
      </c>
      <c r="B2514" t="s">
        <v>114</v>
      </c>
      <c r="C2514" t="s">
        <v>63</v>
      </c>
      <c r="D2514" t="s">
        <v>71</v>
      </c>
      <c r="E2514" s="63" t="s">
        <v>319</v>
      </c>
    </row>
    <row r="2515" spans="1:5">
      <c r="A2515">
        <v>2014</v>
      </c>
      <c r="B2515" t="s">
        <v>118</v>
      </c>
      <c r="C2515" t="s">
        <v>63</v>
      </c>
      <c r="D2515" t="s">
        <v>71</v>
      </c>
      <c r="E2515" s="63" t="s">
        <v>81</v>
      </c>
    </row>
    <row r="2516" spans="1:5">
      <c r="A2516">
        <v>2014</v>
      </c>
      <c r="B2516" t="s">
        <v>119</v>
      </c>
      <c r="C2516" t="s">
        <v>63</v>
      </c>
      <c r="D2516" t="s">
        <v>71</v>
      </c>
      <c r="E2516" s="63" t="s">
        <v>1496</v>
      </c>
    </row>
    <row r="2517" spans="1:5">
      <c r="A2517">
        <v>2014</v>
      </c>
      <c r="B2517" t="s">
        <v>120</v>
      </c>
      <c r="C2517" t="s">
        <v>63</v>
      </c>
      <c r="D2517" t="s">
        <v>71</v>
      </c>
      <c r="E2517" s="63" t="s">
        <v>1593</v>
      </c>
    </row>
    <row r="2518" spans="1:5">
      <c r="A2518">
        <v>2014</v>
      </c>
      <c r="B2518" t="s">
        <v>189</v>
      </c>
      <c r="C2518" t="s">
        <v>63</v>
      </c>
      <c r="D2518" t="s">
        <v>71</v>
      </c>
      <c r="E2518" s="63" t="s">
        <v>1764</v>
      </c>
    </row>
    <row r="2519" spans="1:5">
      <c r="A2519">
        <v>2014</v>
      </c>
      <c r="B2519" t="s">
        <v>121</v>
      </c>
      <c r="C2519" t="s">
        <v>63</v>
      </c>
      <c r="D2519" t="s">
        <v>71</v>
      </c>
      <c r="E2519" s="63" t="s">
        <v>1765</v>
      </c>
    </row>
    <row r="2520" spans="1:5">
      <c r="A2520">
        <v>2014</v>
      </c>
      <c r="B2520" t="s">
        <v>122</v>
      </c>
      <c r="C2520" t="s">
        <v>63</v>
      </c>
      <c r="D2520" t="s">
        <v>71</v>
      </c>
      <c r="E2520" s="63" t="s">
        <v>1215</v>
      </c>
    </row>
    <row r="2521" spans="1:5">
      <c r="A2521">
        <v>2014</v>
      </c>
      <c r="B2521" t="s">
        <v>123</v>
      </c>
      <c r="C2521" t="s">
        <v>63</v>
      </c>
      <c r="D2521" t="s">
        <v>71</v>
      </c>
      <c r="E2521" s="63" t="s">
        <v>1191</v>
      </c>
    </row>
    <row r="2522" spans="1:5">
      <c r="A2522">
        <v>2014</v>
      </c>
      <c r="B2522" t="s">
        <v>124</v>
      </c>
      <c r="C2522" t="s">
        <v>63</v>
      </c>
      <c r="D2522" t="s">
        <v>71</v>
      </c>
      <c r="E2522" s="63" t="s">
        <v>73</v>
      </c>
    </row>
    <row r="2523" spans="1:5">
      <c r="A2523">
        <v>2014</v>
      </c>
      <c r="B2523" t="s">
        <v>125</v>
      </c>
      <c r="C2523" t="s">
        <v>63</v>
      </c>
      <c r="D2523" t="s">
        <v>71</v>
      </c>
      <c r="E2523" s="63" t="s">
        <v>1294</v>
      </c>
    </row>
    <row r="2524" spans="1:5">
      <c r="A2524">
        <v>2014</v>
      </c>
      <c r="B2524" t="s">
        <v>126</v>
      </c>
      <c r="C2524" t="s">
        <v>63</v>
      </c>
      <c r="D2524" t="s">
        <v>71</v>
      </c>
      <c r="E2524" s="63" t="s">
        <v>1212</v>
      </c>
    </row>
    <row r="2525" spans="1:5">
      <c r="A2525">
        <v>2014</v>
      </c>
      <c r="B2525" t="s">
        <v>127</v>
      </c>
      <c r="C2525" t="s">
        <v>63</v>
      </c>
      <c r="D2525" t="s">
        <v>71</v>
      </c>
      <c r="E2525" s="63" t="s">
        <v>1503</v>
      </c>
    </row>
    <row r="2526" spans="1:5">
      <c r="A2526">
        <v>2014</v>
      </c>
      <c r="B2526" t="s">
        <v>128</v>
      </c>
      <c r="C2526" t="s">
        <v>63</v>
      </c>
      <c r="D2526" t="s">
        <v>71</v>
      </c>
      <c r="E2526" s="63" t="s">
        <v>1214</v>
      </c>
    </row>
    <row r="2527" spans="1:5">
      <c r="A2527">
        <v>2014</v>
      </c>
      <c r="B2527" t="s">
        <v>129</v>
      </c>
      <c r="C2527" t="s">
        <v>63</v>
      </c>
      <c r="D2527" t="s">
        <v>71</v>
      </c>
      <c r="E2527" s="63" t="s">
        <v>1239</v>
      </c>
    </row>
    <row r="2528" spans="1:5">
      <c r="A2528">
        <v>2014</v>
      </c>
      <c r="B2528" t="s">
        <v>130</v>
      </c>
      <c r="C2528" t="s">
        <v>63</v>
      </c>
      <c r="D2528" t="s">
        <v>71</v>
      </c>
      <c r="E2528" s="63" t="s">
        <v>1490</v>
      </c>
    </row>
    <row r="2529" spans="1:5">
      <c r="A2529">
        <v>2014</v>
      </c>
      <c r="B2529" t="s">
        <v>131</v>
      </c>
      <c r="C2529" t="s">
        <v>63</v>
      </c>
      <c r="D2529" t="s">
        <v>71</v>
      </c>
      <c r="E2529" s="63" t="s">
        <v>1756</v>
      </c>
    </row>
    <row r="2530" spans="1:5">
      <c r="A2530">
        <v>2014</v>
      </c>
      <c r="B2530" t="s">
        <v>190</v>
      </c>
      <c r="C2530" t="s">
        <v>63</v>
      </c>
      <c r="D2530" t="s">
        <v>71</v>
      </c>
      <c r="E2530" s="63" t="s">
        <v>1766</v>
      </c>
    </row>
    <row r="2531" spans="1:5">
      <c r="A2531">
        <v>2014</v>
      </c>
      <c r="B2531" t="s">
        <v>191</v>
      </c>
      <c r="C2531" t="s">
        <v>63</v>
      </c>
      <c r="D2531" t="s">
        <v>71</v>
      </c>
      <c r="E2531" s="63" t="s">
        <v>827</v>
      </c>
    </row>
    <row r="2532" spans="1:5">
      <c r="A2532">
        <v>2014</v>
      </c>
      <c r="B2532" t="s">
        <v>192</v>
      </c>
      <c r="C2532" t="s">
        <v>63</v>
      </c>
      <c r="D2532" t="s">
        <v>71</v>
      </c>
      <c r="E2532" s="63" t="s">
        <v>1710</v>
      </c>
    </row>
    <row r="2533" spans="1:5">
      <c r="A2533">
        <v>2014</v>
      </c>
      <c r="B2533" t="s">
        <v>193</v>
      </c>
      <c r="C2533" t="s">
        <v>63</v>
      </c>
      <c r="D2533" t="s">
        <v>71</v>
      </c>
      <c r="E2533" s="63" t="s">
        <v>1767</v>
      </c>
    </row>
    <row r="2534" spans="1:5">
      <c r="A2534">
        <v>2014</v>
      </c>
      <c r="B2534" t="s">
        <v>194</v>
      </c>
      <c r="C2534" t="s">
        <v>63</v>
      </c>
      <c r="D2534" t="s">
        <v>71</v>
      </c>
      <c r="E2534" s="63" t="s">
        <v>1297</v>
      </c>
    </row>
    <row r="2535" spans="1:5">
      <c r="A2535">
        <v>2014</v>
      </c>
      <c r="B2535" t="s">
        <v>195</v>
      </c>
      <c r="C2535" t="s">
        <v>63</v>
      </c>
      <c r="D2535" t="s">
        <v>71</v>
      </c>
      <c r="E2535" s="63" t="s">
        <v>806</v>
      </c>
    </row>
    <row r="2536" spans="1:5">
      <c r="A2536">
        <v>2014</v>
      </c>
      <c r="B2536" t="s">
        <v>137</v>
      </c>
      <c r="C2536" t="s">
        <v>63</v>
      </c>
      <c r="D2536" t="s">
        <v>71</v>
      </c>
      <c r="E2536" s="63" t="s">
        <v>1241</v>
      </c>
    </row>
    <row r="2537" spans="1:5">
      <c r="A2537">
        <v>2014</v>
      </c>
      <c r="B2537" t="s">
        <v>138</v>
      </c>
      <c r="C2537" t="s">
        <v>63</v>
      </c>
      <c r="D2537" t="s">
        <v>71</v>
      </c>
      <c r="E2537" s="63" t="s">
        <v>1745</v>
      </c>
    </row>
    <row r="2538" spans="1:5">
      <c r="A2538">
        <v>2014</v>
      </c>
      <c r="B2538" t="s">
        <v>139</v>
      </c>
      <c r="C2538" t="s">
        <v>63</v>
      </c>
      <c r="D2538" t="s">
        <v>71</v>
      </c>
      <c r="E2538" s="63" t="s">
        <v>332</v>
      </c>
    </row>
    <row r="2539" spans="1:5">
      <c r="A2539">
        <v>2014</v>
      </c>
      <c r="B2539" t="s">
        <v>140</v>
      </c>
      <c r="C2539" t="s">
        <v>63</v>
      </c>
      <c r="D2539" t="s">
        <v>71</v>
      </c>
      <c r="E2539" s="63" t="s">
        <v>1280</v>
      </c>
    </row>
    <row r="2540" spans="1:5">
      <c r="A2540">
        <v>2014</v>
      </c>
      <c r="B2540" t="s">
        <v>141</v>
      </c>
      <c r="C2540" t="s">
        <v>63</v>
      </c>
      <c r="D2540" t="s">
        <v>71</v>
      </c>
      <c r="E2540" s="63" t="s">
        <v>1717</v>
      </c>
    </row>
    <row r="2541" spans="1:5">
      <c r="A2541">
        <v>2014</v>
      </c>
      <c r="B2541" t="s">
        <v>142</v>
      </c>
      <c r="C2541" t="s">
        <v>63</v>
      </c>
      <c r="D2541" t="s">
        <v>71</v>
      </c>
      <c r="E2541" s="63" t="s">
        <v>1041</v>
      </c>
    </row>
    <row r="2542" spans="1:5">
      <c r="A2542">
        <v>2014</v>
      </c>
      <c r="B2542" t="s">
        <v>143</v>
      </c>
      <c r="C2542" t="s">
        <v>63</v>
      </c>
      <c r="D2542" t="s">
        <v>71</v>
      </c>
      <c r="E2542" s="63" t="s">
        <v>1206</v>
      </c>
    </row>
    <row r="2543" spans="1:5">
      <c r="A2543">
        <v>2014</v>
      </c>
      <c r="B2543" t="s">
        <v>144</v>
      </c>
      <c r="C2543" t="s">
        <v>63</v>
      </c>
      <c r="D2543" t="s">
        <v>71</v>
      </c>
      <c r="E2543" s="63" t="s">
        <v>1665</v>
      </c>
    </row>
    <row r="2544" spans="1:5">
      <c r="A2544">
        <v>2014</v>
      </c>
      <c r="B2544" t="s">
        <v>145</v>
      </c>
      <c r="C2544" t="s">
        <v>63</v>
      </c>
      <c r="D2544" t="s">
        <v>71</v>
      </c>
      <c r="E2544" s="63" t="s">
        <v>1585</v>
      </c>
    </row>
    <row r="2545" spans="1:5">
      <c r="A2545">
        <v>2014</v>
      </c>
      <c r="B2545" t="s">
        <v>146</v>
      </c>
      <c r="C2545" t="s">
        <v>63</v>
      </c>
      <c r="D2545" t="s">
        <v>71</v>
      </c>
      <c r="E2545" s="63" t="s">
        <v>1551</v>
      </c>
    </row>
    <row r="2546" spans="1:5">
      <c r="A2546">
        <v>2014</v>
      </c>
      <c r="B2546" t="s">
        <v>147</v>
      </c>
      <c r="C2546" t="s">
        <v>63</v>
      </c>
      <c r="D2546" t="s">
        <v>71</v>
      </c>
      <c r="E2546" s="63" t="s">
        <v>1768</v>
      </c>
    </row>
    <row r="2547" spans="1:5">
      <c r="A2547">
        <v>2014</v>
      </c>
      <c r="B2547" t="s">
        <v>148</v>
      </c>
      <c r="C2547" t="s">
        <v>63</v>
      </c>
      <c r="D2547" t="s">
        <v>71</v>
      </c>
      <c r="E2547" s="63" t="s">
        <v>74</v>
      </c>
    </row>
    <row r="2548" spans="1:5">
      <c r="A2548">
        <v>2014</v>
      </c>
      <c r="B2548" t="s">
        <v>196</v>
      </c>
      <c r="C2548" t="s">
        <v>63</v>
      </c>
      <c r="D2548" t="s">
        <v>71</v>
      </c>
      <c r="E2548" s="63" t="s">
        <v>1769</v>
      </c>
    </row>
    <row r="2549" spans="1:5">
      <c r="A2549">
        <v>2014</v>
      </c>
      <c r="B2549" t="s">
        <v>55</v>
      </c>
      <c r="C2549" t="s">
        <v>63</v>
      </c>
      <c r="D2549" t="s">
        <v>71</v>
      </c>
      <c r="E2549" s="63" t="s">
        <v>1770</v>
      </c>
    </row>
    <row r="2550" spans="1:5">
      <c r="A2550">
        <v>2015</v>
      </c>
      <c r="B2550" t="s">
        <v>182</v>
      </c>
      <c r="C2550" t="s">
        <v>63</v>
      </c>
      <c r="D2550" t="s">
        <v>71</v>
      </c>
      <c r="E2550" s="63" t="s">
        <v>903</v>
      </c>
    </row>
    <row r="2551" spans="1:5">
      <c r="A2551">
        <v>2015</v>
      </c>
      <c r="B2551" t="s">
        <v>183</v>
      </c>
      <c r="C2551" t="s">
        <v>63</v>
      </c>
      <c r="D2551" t="s">
        <v>71</v>
      </c>
      <c r="E2551" s="63" t="s">
        <v>1324</v>
      </c>
    </row>
    <row r="2552" spans="1:5">
      <c r="A2552">
        <v>2015</v>
      </c>
      <c r="B2552" t="s">
        <v>184</v>
      </c>
      <c r="C2552" t="s">
        <v>63</v>
      </c>
      <c r="D2552" t="s">
        <v>71</v>
      </c>
      <c r="E2552" s="63" t="s">
        <v>1771</v>
      </c>
    </row>
    <row r="2553" spans="1:5">
      <c r="A2553">
        <v>2015</v>
      </c>
      <c r="B2553" t="s">
        <v>94</v>
      </c>
      <c r="C2553" t="s">
        <v>63</v>
      </c>
      <c r="D2553" t="s">
        <v>71</v>
      </c>
      <c r="E2553" s="63" t="s">
        <v>977</v>
      </c>
    </row>
    <row r="2554" spans="1:5">
      <c r="A2554">
        <v>2015</v>
      </c>
      <c r="B2554" t="s">
        <v>100</v>
      </c>
      <c r="C2554" t="s">
        <v>63</v>
      </c>
      <c r="D2554" t="s">
        <v>71</v>
      </c>
      <c r="E2554" s="63" t="s">
        <v>1760</v>
      </c>
    </row>
    <row r="2555" spans="1:5">
      <c r="A2555">
        <v>2015</v>
      </c>
      <c r="B2555" t="s">
        <v>101</v>
      </c>
      <c r="C2555" t="s">
        <v>63</v>
      </c>
      <c r="D2555" t="s">
        <v>71</v>
      </c>
      <c r="E2555" s="63" t="s">
        <v>1324</v>
      </c>
    </row>
    <row r="2556" spans="1:5">
      <c r="A2556">
        <v>2015</v>
      </c>
      <c r="B2556" t="s">
        <v>102</v>
      </c>
      <c r="C2556" t="s">
        <v>63</v>
      </c>
      <c r="D2556" t="s">
        <v>71</v>
      </c>
      <c r="E2556" s="63" t="s">
        <v>1684</v>
      </c>
    </row>
    <row r="2557" spans="1:5">
      <c r="A2557">
        <v>2015</v>
      </c>
      <c r="B2557" t="s">
        <v>104</v>
      </c>
      <c r="C2557" t="s">
        <v>63</v>
      </c>
      <c r="D2557" t="s">
        <v>71</v>
      </c>
      <c r="E2557" s="63" t="s">
        <v>1563</v>
      </c>
    </row>
    <row r="2558" spans="1:5">
      <c r="A2558">
        <v>2015</v>
      </c>
      <c r="B2558" t="s">
        <v>105</v>
      </c>
      <c r="C2558" t="s">
        <v>63</v>
      </c>
      <c r="D2558" t="s">
        <v>71</v>
      </c>
      <c r="E2558" s="63" t="s">
        <v>1299</v>
      </c>
    </row>
    <row r="2559" spans="1:5">
      <c r="A2559">
        <v>2015</v>
      </c>
      <c r="B2559" t="s">
        <v>185</v>
      </c>
      <c r="C2559" t="s">
        <v>63</v>
      </c>
      <c r="D2559" t="s">
        <v>71</v>
      </c>
      <c r="E2559" s="63" t="s">
        <v>987</v>
      </c>
    </row>
    <row r="2560" spans="1:5">
      <c r="A2560">
        <v>2015</v>
      </c>
      <c r="B2560" t="s">
        <v>58</v>
      </c>
      <c r="C2560" t="s">
        <v>63</v>
      </c>
      <c r="D2560" t="s">
        <v>71</v>
      </c>
      <c r="E2560" s="63" t="s">
        <v>1772</v>
      </c>
    </row>
    <row r="2561" spans="1:5">
      <c r="A2561">
        <v>2015</v>
      </c>
      <c r="B2561" t="s">
        <v>186</v>
      </c>
      <c r="C2561" t="s">
        <v>63</v>
      </c>
      <c r="D2561" t="s">
        <v>71</v>
      </c>
      <c r="E2561" s="63" t="s">
        <v>1773</v>
      </c>
    </row>
    <row r="2562" spans="1:5">
      <c r="A2562">
        <v>2015</v>
      </c>
      <c r="B2562" t="s">
        <v>187</v>
      </c>
      <c r="C2562" t="s">
        <v>63</v>
      </c>
      <c r="D2562" t="s">
        <v>71</v>
      </c>
      <c r="E2562" s="63" t="s">
        <v>1774</v>
      </c>
    </row>
    <row r="2563" spans="1:5">
      <c r="A2563">
        <v>2015</v>
      </c>
      <c r="B2563" t="s">
        <v>188</v>
      </c>
      <c r="C2563" t="s">
        <v>63</v>
      </c>
      <c r="D2563" t="s">
        <v>71</v>
      </c>
      <c r="E2563" s="63" t="s">
        <v>1775</v>
      </c>
    </row>
    <row r="2564" spans="1:5">
      <c r="A2564">
        <v>2015</v>
      </c>
      <c r="B2564" t="s">
        <v>112</v>
      </c>
      <c r="C2564" t="s">
        <v>63</v>
      </c>
      <c r="D2564" t="s">
        <v>71</v>
      </c>
      <c r="E2564" s="63" t="s">
        <v>1776</v>
      </c>
    </row>
    <row r="2565" spans="1:5">
      <c r="A2565">
        <v>2015</v>
      </c>
      <c r="B2565" t="s">
        <v>113</v>
      </c>
      <c r="C2565" t="s">
        <v>63</v>
      </c>
      <c r="D2565" t="s">
        <v>71</v>
      </c>
      <c r="E2565" s="63" t="s">
        <v>382</v>
      </c>
    </row>
    <row r="2566" spans="1:5">
      <c r="A2566">
        <v>2015</v>
      </c>
      <c r="B2566" t="s">
        <v>114</v>
      </c>
      <c r="C2566" t="s">
        <v>63</v>
      </c>
      <c r="D2566" t="s">
        <v>71</v>
      </c>
      <c r="E2566" s="63" t="s">
        <v>502</v>
      </c>
    </row>
    <row r="2567" spans="1:5">
      <c r="A2567">
        <v>2015</v>
      </c>
      <c r="B2567" t="s">
        <v>118</v>
      </c>
      <c r="C2567" t="s">
        <v>63</v>
      </c>
      <c r="D2567" t="s">
        <v>71</v>
      </c>
      <c r="E2567" s="63" t="s">
        <v>1196</v>
      </c>
    </row>
    <row r="2568" spans="1:5">
      <c r="A2568">
        <v>2015</v>
      </c>
      <c r="B2568" t="s">
        <v>119</v>
      </c>
      <c r="C2568" t="s">
        <v>63</v>
      </c>
      <c r="D2568" t="s">
        <v>71</v>
      </c>
      <c r="E2568" s="63" t="s">
        <v>1547</v>
      </c>
    </row>
    <row r="2569" spans="1:5">
      <c r="A2569">
        <v>2015</v>
      </c>
      <c r="B2569" t="s">
        <v>120</v>
      </c>
      <c r="C2569" t="s">
        <v>63</v>
      </c>
      <c r="D2569" t="s">
        <v>71</v>
      </c>
      <c r="E2569" s="63" t="s">
        <v>1261</v>
      </c>
    </row>
    <row r="2570" spans="1:5">
      <c r="A2570">
        <v>2015</v>
      </c>
      <c r="B2570" t="s">
        <v>189</v>
      </c>
      <c r="C2570" t="s">
        <v>63</v>
      </c>
      <c r="D2570" t="s">
        <v>71</v>
      </c>
      <c r="E2570" s="63" t="s">
        <v>1777</v>
      </c>
    </row>
    <row r="2571" spans="1:5">
      <c r="A2571">
        <v>2015</v>
      </c>
      <c r="B2571" t="s">
        <v>121</v>
      </c>
      <c r="C2571" t="s">
        <v>63</v>
      </c>
      <c r="D2571" t="s">
        <v>71</v>
      </c>
      <c r="E2571" s="63" t="s">
        <v>1778</v>
      </c>
    </row>
    <row r="2572" spans="1:5">
      <c r="A2572">
        <v>2015</v>
      </c>
      <c r="B2572" t="s">
        <v>122</v>
      </c>
      <c r="C2572" t="s">
        <v>63</v>
      </c>
      <c r="D2572" t="s">
        <v>71</v>
      </c>
      <c r="E2572" s="63" t="s">
        <v>1779</v>
      </c>
    </row>
    <row r="2573" spans="1:5">
      <c r="A2573">
        <v>2015</v>
      </c>
      <c r="B2573" t="s">
        <v>123</v>
      </c>
      <c r="C2573" t="s">
        <v>63</v>
      </c>
      <c r="D2573" t="s">
        <v>71</v>
      </c>
      <c r="E2573" s="63" t="s">
        <v>1201</v>
      </c>
    </row>
    <row r="2574" spans="1:5">
      <c r="A2574">
        <v>2015</v>
      </c>
      <c r="B2574" t="s">
        <v>124</v>
      </c>
      <c r="C2574" t="s">
        <v>63</v>
      </c>
      <c r="D2574" t="s">
        <v>71</v>
      </c>
      <c r="E2574" s="63" t="s">
        <v>1303</v>
      </c>
    </row>
    <row r="2575" spans="1:5">
      <c r="A2575">
        <v>2015</v>
      </c>
      <c r="B2575" t="s">
        <v>125</v>
      </c>
      <c r="C2575" t="s">
        <v>63</v>
      </c>
      <c r="D2575" t="s">
        <v>71</v>
      </c>
      <c r="E2575" s="63" t="s">
        <v>1277</v>
      </c>
    </row>
    <row r="2576" spans="1:5">
      <c r="A2576">
        <v>2015</v>
      </c>
      <c r="B2576" t="s">
        <v>126</v>
      </c>
      <c r="C2576" t="s">
        <v>63</v>
      </c>
      <c r="D2576" t="s">
        <v>71</v>
      </c>
      <c r="E2576" s="63" t="s">
        <v>1205</v>
      </c>
    </row>
    <row r="2577" spans="1:5">
      <c r="A2577">
        <v>2015</v>
      </c>
      <c r="B2577" t="s">
        <v>127</v>
      </c>
      <c r="C2577" t="s">
        <v>63</v>
      </c>
      <c r="D2577" t="s">
        <v>71</v>
      </c>
      <c r="E2577" s="63" t="s">
        <v>1079</v>
      </c>
    </row>
    <row r="2578" spans="1:5">
      <c r="A2578">
        <v>2015</v>
      </c>
      <c r="B2578" t="s">
        <v>128</v>
      </c>
      <c r="C2578" t="s">
        <v>63</v>
      </c>
      <c r="D2578" t="s">
        <v>71</v>
      </c>
      <c r="E2578" s="63" t="s">
        <v>1224</v>
      </c>
    </row>
    <row r="2579" spans="1:5">
      <c r="A2579">
        <v>2015</v>
      </c>
      <c r="B2579" t="s">
        <v>129</v>
      </c>
      <c r="C2579" t="s">
        <v>63</v>
      </c>
      <c r="D2579" t="s">
        <v>71</v>
      </c>
      <c r="E2579" s="63" t="s">
        <v>1539</v>
      </c>
    </row>
    <row r="2580" spans="1:5">
      <c r="A2580">
        <v>2015</v>
      </c>
      <c r="B2580" t="s">
        <v>130</v>
      </c>
      <c r="C2580" t="s">
        <v>63</v>
      </c>
      <c r="D2580" t="s">
        <v>71</v>
      </c>
      <c r="E2580" s="63" t="s">
        <v>1209</v>
      </c>
    </row>
    <row r="2581" spans="1:5">
      <c r="A2581">
        <v>2015</v>
      </c>
      <c r="B2581" t="s">
        <v>131</v>
      </c>
      <c r="C2581" t="s">
        <v>63</v>
      </c>
      <c r="D2581" t="s">
        <v>71</v>
      </c>
      <c r="E2581" s="63" t="s">
        <v>1273</v>
      </c>
    </row>
    <row r="2582" spans="1:5">
      <c r="A2582">
        <v>2015</v>
      </c>
      <c r="B2582" t="s">
        <v>190</v>
      </c>
      <c r="C2582" t="s">
        <v>63</v>
      </c>
      <c r="D2582" t="s">
        <v>71</v>
      </c>
      <c r="E2582" s="63" t="s">
        <v>1780</v>
      </c>
    </row>
    <row r="2583" spans="1:5">
      <c r="A2583">
        <v>2015</v>
      </c>
      <c r="B2583" t="s">
        <v>191</v>
      </c>
      <c r="C2583" t="s">
        <v>63</v>
      </c>
      <c r="D2583" t="s">
        <v>71</v>
      </c>
      <c r="E2583" s="63" t="s">
        <v>989</v>
      </c>
    </row>
    <row r="2584" spans="1:5">
      <c r="A2584">
        <v>2015</v>
      </c>
      <c r="B2584" t="s">
        <v>192</v>
      </c>
      <c r="C2584" t="s">
        <v>63</v>
      </c>
      <c r="D2584" t="s">
        <v>71</v>
      </c>
      <c r="E2584" s="63" t="s">
        <v>1620</v>
      </c>
    </row>
    <row r="2585" spans="1:5">
      <c r="A2585">
        <v>2015</v>
      </c>
      <c r="B2585" t="s">
        <v>193</v>
      </c>
      <c r="C2585" t="s">
        <v>63</v>
      </c>
      <c r="D2585" t="s">
        <v>71</v>
      </c>
      <c r="E2585" s="63" t="s">
        <v>1781</v>
      </c>
    </row>
    <row r="2586" spans="1:5">
      <c r="A2586">
        <v>2015</v>
      </c>
      <c r="B2586" t="s">
        <v>194</v>
      </c>
      <c r="C2586" t="s">
        <v>63</v>
      </c>
      <c r="D2586" t="s">
        <v>71</v>
      </c>
      <c r="E2586" s="63" t="s">
        <v>1235</v>
      </c>
    </row>
    <row r="2587" spans="1:5">
      <c r="A2587">
        <v>2015</v>
      </c>
      <c r="B2587" t="s">
        <v>195</v>
      </c>
      <c r="C2587" t="s">
        <v>63</v>
      </c>
      <c r="D2587" t="s">
        <v>71</v>
      </c>
      <c r="E2587" s="63" t="s">
        <v>1272</v>
      </c>
    </row>
    <row r="2588" spans="1:5">
      <c r="A2588">
        <v>2015</v>
      </c>
      <c r="B2588" t="s">
        <v>137</v>
      </c>
      <c r="C2588" t="s">
        <v>63</v>
      </c>
      <c r="D2588" t="s">
        <v>71</v>
      </c>
      <c r="E2588" s="63" t="s">
        <v>1197</v>
      </c>
    </row>
    <row r="2589" spans="1:5">
      <c r="A2589">
        <v>2015</v>
      </c>
      <c r="B2589" t="s">
        <v>138</v>
      </c>
      <c r="C2589" t="s">
        <v>63</v>
      </c>
      <c r="D2589" t="s">
        <v>71</v>
      </c>
      <c r="E2589" s="63" t="s">
        <v>1782</v>
      </c>
    </row>
    <row r="2590" spans="1:5">
      <c r="A2590">
        <v>2015</v>
      </c>
      <c r="B2590" t="s">
        <v>139</v>
      </c>
      <c r="C2590" t="s">
        <v>63</v>
      </c>
      <c r="D2590" t="s">
        <v>71</v>
      </c>
      <c r="E2590" s="63" t="s">
        <v>519</v>
      </c>
    </row>
    <row r="2591" spans="1:5">
      <c r="A2591">
        <v>2015</v>
      </c>
      <c r="B2591" t="s">
        <v>140</v>
      </c>
      <c r="C2591" t="s">
        <v>63</v>
      </c>
      <c r="D2591" t="s">
        <v>71</v>
      </c>
      <c r="E2591" s="63" t="s">
        <v>1783</v>
      </c>
    </row>
    <row r="2592" spans="1:5">
      <c r="A2592">
        <v>2015</v>
      </c>
      <c r="B2592" t="s">
        <v>141</v>
      </c>
      <c r="C2592" t="s">
        <v>63</v>
      </c>
      <c r="D2592" t="s">
        <v>71</v>
      </c>
      <c r="E2592" s="63" t="s">
        <v>1303</v>
      </c>
    </row>
    <row r="2593" spans="1:5">
      <c r="A2593">
        <v>2015</v>
      </c>
      <c r="B2593" t="s">
        <v>142</v>
      </c>
      <c r="C2593" t="s">
        <v>63</v>
      </c>
      <c r="D2593" t="s">
        <v>71</v>
      </c>
      <c r="E2593" s="63" t="s">
        <v>330</v>
      </c>
    </row>
    <row r="2594" spans="1:5">
      <c r="A2594">
        <v>2015</v>
      </c>
      <c r="B2594" t="s">
        <v>143</v>
      </c>
      <c r="C2594" t="s">
        <v>63</v>
      </c>
      <c r="D2594" t="s">
        <v>71</v>
      </c>
      <c r="E2594" s="63" t="s">
        <v>1250</v>
      </c>
    </row>
    <row r="2595" spans="1:5">
      <c r="A2595">
        <v>2015</v>
      </c>
      <c r="B2595" t="s">
        <v>144</v>
      </c>
      <c r="C2595" t="s">
        <v>63</v>
      </c>
      <c r="D2595" t="s">
        <v>71</v>
      </c>
      <c r="E2595" s="63" t="s">
        <v>427</v>
      </c>
    </row>
    <row r="2596" spans="1:5">
      <c r="A2596">
        <v>2015</v>
      </c>
      <c r="B2596" t="s">
        <v>145</v>
      </c>
      <c r="C2596" t="s">
        <v>63</v>
      </c>
      <c r="D2596" t="s">
        <v>71</v>
      </c>
      <c r="E2596" s="63" t="s">
        <v>453</v>
      </c>
    </row>
    <row r="2597" spans="1:5">
      <c r="A2597">
        <v>2015</v>
      </c>
      <c r="B2597" t="s">
        <v>146</v>
      </c>
      <c r="C2597" t="s">
        <v>63</v>
      </c>
      <c r="D2597" t="s">
        <v>71</v>
      </c>
      <c r="E2597" s="63" t="s">
        <v>1649</v>
      </c>
    </row>
    <row r="2598" spans="1:5">
      <c r="A2598">
        <v>2015</v>
      </c>
      <c r="B2598" t="s">
        <v>147</v>
      </c>
      <c r="C2598" t="s">
        <v>63</v>
      </c>
      <c r="D2598" t="s">
        <v>71</v>
      </c>
      <c r="E2598" s="63" t="s">
        <v>1760</v>
      </c>
    </row>
    <row r="2599" spans="1:5">
      <c r="A2599">
        <v>2015</v>
      </c>
      <c r="B2599" t="s">
        <v>148</v>
      </c>
      <c r="C2599" t="s">
        <v>63</v>
      </c>
      <c r="D2599" t="s">
        <v>71</v>
      </c>
      <c r="E2599" s="63" t="s">
        <v>1211</v>
      </c>
    </row>
    <row r="2600" spans="1:5">
      <c r="A2600">
        <v>2015</v>
      </c>
      <c r="B2600" t="s">
        <v>196</v>
      </c>
      <c r="C2600" t="s">
        <v>63</v>
      </c>
      <c r="D2600" t="s">
        <v>71</v>
      </c>
      <c r="E2600" s="63" t="s">
        <v>1784</v>
      </c>
    </row>
    <row r="2601" spans="1:5">
      <c r="A2601">
        <v>2015</v>
      </c>
      <c r="B2601" t="s">
        <v>55</v>
      </c>
      <c r="C2601" t="s">
        <v>63</v>
      </c>
      <c r="D2601" t="s">
        <v>71</v>
      </c>
      <c r="E2601" s="63" t="s">
        <v>1785</v>
      </c>
    </row>
    <row r="2602" spans="1:5">
      <c r="A2602">
        <v>2016</v>
      </c>
      <c r="B2602" t="s">
        <v>182</v>
      </c>
      <c r="C2602" t="s">
        <v>63</v>
      </c>
      <c r="D2602" t="s">
        <v>71</v>
      </c>
      <c r="E2602" s="63" t="s">
        <v>1165</v>
      </c>
    </row>
    <row r="2603" spans="1:5">
      <c r="A2603">
        <v>2016</v>
      </c>
      <c r="B2603" t="s">
        <v>183</v>
      </c>
      <c r="C2603" t="s">
        <v>63</v>
      </c>
      <c r="D2603" t="s">
        <v>71</v>
      </c>
      <c r="E2603" s="63" t="s">
        <v>1185</v>
      </c>
    </row>
    <row r="2604" spans="1:5">
      <c r="A2604">
        <v>2016</v>
      </c>
      <c r="B2604" t="s">
        <v>184</v>
      </c>
      <c r="C2604" t="s">
        <v>63</v>
      </c>
      <c r="D2604" t="s">
        <v>71</v>
      </c>
      <c r="E2604" s="63" t="s">
        <v>292</v>
      </c>
    </row>
    <row r="2605" spans="1:5">
      <c r="A2605">
        <v>2016</v>
      </c>
      <c r="B2605" t="s">
        <v>94</v>
      </c>
      <c r="C2605" t="s">
        <v>63</v>
      </c>
      <c r="D2605" t="s">
        <v>71</v>
      </c>
      <c r="E2605" s="63" t="s">
        <v>1492</v>
      </c>
    </row>
    <row r="2606" spans="1:5">
      <c r="A2606">
        <v>2016</v>
      </c>
      <c r="B2606" t="s">
        <v>100</v>
      </c>
      <c r="C2606" t="s">
        <v>63</v>
      </c>
      <c r="D2606" t="s">
        <v>71</v>
      </c>
      <c r="E2606" s="63" t="s">
        <v>1311</v>
      </c>
    </row>
    <row r="2607" spans="1:5">
      <c r="A2607">
        <v>2016</v>
      </c>
      <c r="B2607" t="s">
        <v>101</v>
      </c>
      <c r="C2607" t="s">
        <v>63</v>
      </c>
      <c r="D2607" t="s">
        <v>71</v>
      </c>
      <c r="E2607" s="63" t="s">
        <v>1162</v>
      </c>
    </row>
    <row r="2608" spans="1:5">
      <c r="A2608">
        <v>2016</v>
      </c>
      <c r="B2608" t="s">
        <v>102</v>
      </c>
      <c r="C2608" t="s">
        <v>63</v>
      </c>
      <c r="D2608" t="s">
        <v>71</v>
      </c>
      <c r="E2608" s="63" t="s">
        <v>1786</v>
      </c>
    </row>
    <row r="2609" spans="1:5">
      <c r="A2609">
        <v>2016</v>
      </c>
      <c r="B2609" t="s">
        <v>104</v>
      </c>
      <c r="C2609" t="s">
        <v>63</v>
      </c>
      <c r="D2609" t="s">
        <v>71</v>
      </c>
      <c r="E2609" s="63" t="s">
        <v>1706</v>
      </c>
    </row>
    <row r="2610" spans="1:5">
      <c r="A2610">
        <v>2016</v>
      </c>
      <c r="B2610" t="s">
        <v>105</v>
      </c>
      <c r="C2610" t="s">
        <v>63</v>
      </c>
      <c r="D2610" t="s">
        <v>71</v>
      </c>
      <c r="E2610" s="63" t="s">
        <v>382</v>
      </c>
    </row>
    <row r="2611" spans="1:5">
      <c r="A2611">
        <v>2016</v>
      </c>
      <c r="B2611" t="s">
        <v>185</v>
      </c>
      <c r="C2611" t="s">
        <v>63</v>
      </c>
      <c r="D2611" t="s">
        <v>71</v>
      </c>
      <c r="E2611" s="63" t="s">
        <v>666</v>
      </c>
    </row>
    <row r="2612" spans="1:5">
      <c r="A2612">
        <v>2016</v>
      </c>
      <c r="B2612" t="s">
        <v>58</v>
      </c>
      <c r="C2612" t="s">
        <v>63</v>
      </c>
      <c r="D2612" t="s">
        <v>71</v>
      </c>
      <c r="E2612" s="63" t="s">
        <v>1787</v>
      </c>
    </row>
    <row r="2613" spans="1:5">
      <c r="A2613">
        <v>2016</v>
      </c>
      <c r="B2613" t="s">
        <v>186</v>
      </c>
      <c r="C2613" t="s">
        <v>63</v>
      </c>
      <c r="D2613" t="s">
        <v>71</v>
      </c>
      <c r="E2613" s="63" t="s">
        <v>1788</v>
      </c>
    </row>
    <row r="2614" spans="1:5">
      <c r="A2614">
        <v>2016</v>
      </c>
      <c r="B2614" t="s">
        <v>187</v>
      </c>
      <c r="C2614" t="s">
        <v>63</v>
      </c>
      <c r="D2614" t="s">
        <v>71</v>
      </c>
      <c r="E2614" s="63" t="s">
        <v>1789</v>
      </c>
    </row>
    <row r="2615" spans="1:5">
      <c r="A2615">
        <v>2016</v>
      </c>
      <c r="B2615" t="s">
        <v>188</v>
      </c>
      <c r="C2615" t="s">
        <v>63</v>
      </c>
      <c r="D2615" t="s">
        <v>71</v>
      </c>
      <c r="E2615" s="63" t="s">
        <v>1465</v>
      </c>
    </row>
    <row r="2616" spans="1:5">
      <c r="A2616">
        <v>2016</v>
      </c>
      <c r="B2616" t="s">
        <v>112</v>
      </c>
      <c r="C2616" t="s">
        <v>63</v>
      </c>
      <c r="D2616" t="s">
        <v>71</v>
      </c>
      <c r="E2616" s="63" t="s">
        <v>713</v>
      </c>
    </row>
    <row r="2617" spans="1:5">
      <c r="A2617">
        <v>2016</v>
      </c>
      <c r="B2617" t="s">
        <v>113</v>
      </c>
      <c r="C2617" t="s">
        <v>63</v>
      </c>
      <c r="D2617" t="s">
        <v>71</v>
      </c>
      <c r="E2617" s="63" t="s">
        <v>1451</v>
      </c>
    </row>
    <row r="2618" spans="1:5">
      <c r="A2618">
        <v>2016</v>
      </c>
      <c r="B2618" t="s">
        <v>114</v>
      </c>
      <c r="C2618" t="s">
        <v>63</v>
      </c>
      <c r="D2618" t="s">
        <v>71</v>
      </c>
      <c r="E2618" s="63" t="s">
        <v>1790</v>
      </c>
    </row>
    <row r="2619" spans="1:5">
      <c r="A2619">
        <v>2016</v>
      </c>
      <c r="B2619" t="s">
        <v>118</v>
      </c>
      <c r="C2619" t="s">
        <v>63</v>
      </c>
      <c r="D2619" t="s">
        <v>71</v>
      </c>
      <c r="E2619" s="63" t="s">
        <v>388</v>
      </c>
    </row>
    <row r="2620" spans="1:5">
      <c r="A2620">
        <v>2016</v>
      </c>
      <c r="B2620" t="s">
        <v>119</v>
      </c>
      <c r="C2620" t="s">
        <v>63</v>
      </c>
      <c r="D2620" t="s">
        <v>71</v>
      </c>
      <c r="E2620" s="63" t="s">
        <v>1791</v>
      </c>
    </row>
    <row r="2621" spans="1:5">
      <c r="A2621">
        <v>2016</v>
      </c>
      <c r="B2621" t="s">
        <v>120</v>
      </c>
      <c r="C2621" t="s">
        <v>63</v>
      </c>
      <c r="D2621" t="s">
        <v>71</v>
      </c>
      <c r="E2621" s="63" t="s">
        <v>1792</v>
      </c>
    </row>
    <row r="2622" spans="1:5">
      <c r="A2622">
        <v>2016</v>
      </c>
      <c r="B2622" t="s">
        <v>189</v>
      </c>
      <c r="C2622" t="s">
        <v>63</v>
      </c>
      <c r="D2622" t="s">
        <v>71</v>
      </c>
      <c r="E2622" s="63" t="s">
        <v>1793</v>
      </c>
    </row>
    <row r="2623" spans="1:5">
      <c r="A2623">
        <v>2016</v>
      </c>
      <c r="B2623" t="s">
        <v>121</v>
      </c>
      <c r="C2623" t="s">
        <v>63</v>
      </c>
      <c r="D2623" t="s">
        <v>71</v>
      </c>
      <c r="E2623" s="63" t="s">
        <v>1169</v>
      </c>
    </row>
    <row r="2624" spans="1:5">
      <c r="A2624">
        <v>2016</v>
      </c>
      <c r="B2624" t="s">
        <v>122</v>
      </c>
      <c r="C2624" t="s">
        <v>63</v>
      </c>
      <c r="D2624" t="s">
        <v>71</v>
      </c>
      <c r="E2624" s="63" t="s">
        <v>1072</v>
      </c>
    </row>
    <row r="2625" spans="1:5">
      <c r="A2625">
        <v>2016</v>
      </c>
      <c r="B2625" t="s">
        <v>123</v>
      </c>
      <c r="C2625" t="s">
        <v>63</v>
      </c>
      <c r="D2625" t="s">
        <v>71</v>
      </c>
      <c r="E2625" s="63" t="s">
        <v>1483</v>
      </c>
    </row>
    <row r="2626" spans="1:5">
      <c r="A2626">
        <v>2016</v>
      </c>
      <c r="B2626" t="s">
        <v>124</v>
      </c>
      <c r="C2626" t="s">
        <v>63</v>
      </c>
      <c r="D2626" t="s">
        <v>71</v>
      </c>
      <c r="E2626" s="63" t="s">
        <v>1219</v>
      </c>
    </row>
    <row r="2627" spans="1:5">
      <c r="A2627">
        <v>2016</v>
      </c>
      <c r="B2627" t="s">
        <v>125</v>
      </c>
      <c r="C2627" t="s">
        <v>63</v>
      </c>
      <c r="D2627" t="s">
        <v>71</v>
      </c>
      <c r="E2627" s="63" t="s">
        <v>645</v>
      </c>
    </row>
    <row r="2628" spans="1:5">
      <c r="A2628">
        <v>2016</v>
      </c>
      <c r="B2628" t="s">
        <v>126</v>
      </c>
      <c r="C2628" t="s">
        <v>63</v>
      </c>
      <c r="D2628" t="s">
        <v>71</v>
      </c>
      <c r="E2628" s="63" t="s">
        <v>1779</v>
      </c>
    </row>
    <row r="2629" spans="1:5">
      <c r="A2629">
        <v>2016</v>
      </c>
      <c r="B2629" t="s">
        <v>127</v>
      </c>
      <c r="C2629" t="s">
        <v>63</v>
      </c>
      <c r="D2629" t="s">
        <v>71</v>
      </c>
      <c r="E2629" s="63" t="s">
        <v>1132</v>
      </c>
    </row>
    <row r="2630" spans="1:5">
      <c r="A2630">
        <v>2016</v>
      </c>
      <c r="B2630" t="s">
        <v>128</v>
      </c>
      <c r="C2630" t="s">
        <v>63</v>
      </c>
      <c r="D2630" t="s">
        <v>71</v>
      </c>
      <c r="E2630" s="63" t="s">
        <v>66</v>
      </c>
    </row>
    <row r="2631" spans="1:5">
      <c r="A2631">
        <v>2016</v>
      </c>
      <c r="B2631" t="s">
        <v>129</v>
      </c>
      <c r="C2631" t="s">
        <v>63</v>
      </c>
      <c r="D2631" t="s">
        <v>71</v>
      </c>
      <c r="E2631" s="63" t="s">
        <v>618</v>
      </c>
    </row>
    <row r="2632" spans="1:5">
      <c r="A2632">
        <v>2016</v>
      </c>
      <c r="B2632" t="s">
        <v>130</v>
      </c>
      <c r="C2632" t="s">
        <v>63</v>
      </c>
      <c r="D2632" t="s">
        <v>71</v>
      </c>
      <c r="E2632" s="63" t="s">
        <v>1517</v>
      </c>
    </row>
    <row r="2633" spans="1:5">
      <c r="A2633">
        <v>2016</v>
      </c>
      <c r="B2633" t="s">
        <v>131</v>
      </c>
      <c r="C2633" t="s">
        <v>63</v>
      </c>
      <c r="D2633" t="s">
        <v>71</v>
      </c>
      <c r="E2633" s="63" t="s">
        <v>460</v>
      </c>
    </row>
    <row r="2634" spans="1:5">
      <c r="A2634">
        <v>2016</v>
      </c>
      <c r="B2634" t="s">
        <v>190</v>
      </c>
      <c r="C2634" t="s">
        <v>63</v>
      </c>
      <c r="D2634" t="s">
        <v>71</v>
      </c>
      <c r="E2634" s="63" t="s">
        <v>1794</v>
      </c>
    </row>
    <row r="2635" spans="1:5">
      <c r="A2635">
        <v>2016</v>
      </c>
      <c r="B2635" t="s">
        <v>191</v>
      </c>
      <c r="C2635" t="s">
        <v>63</v>
      </c>
      <c r="D2635" t="s">
        <v>71</v>
      </c>
      <c r="E2635" s="63" t="s">
        <v>1795</v>
      </c>
    </row>
    <row r="2636" spans="1:5">
      <c r="A2636">
        <v>2016</v>
      </c>
      <c r="B2636" t="s">
        <v>192</v>
      </c>
      <c r="C2636" t="s">
        <v>63</v>
      </c>
      <c r="D2636" t="s">
        <v>71</v>
      </c>
      <c r="E2636" s="63" t="s">
        <v>1493</v>
      </c>
    </row>
    <row r="2637" spans="1:5">
      <c r="A2637">
        <v>2016</v>
      </c>
      <c r="B2637" t="s">
        <v>193</v>
      </c>
      <c r="C2637" t="s">
        <v>63</v>
      </c>
      <c r="D2637" t="s">
        <v>71</v>
      </c>
      <c r="E2637" s="63" t="s">
        <v>1796</v>
      </c>
    </row>
    <row r="2638" spans="1:5">
      <c r="A2638">
        <v>2016</v>
      </c>
      <c r="B2638" t="s">
        <v>194</v>
      </c>
      <c r="C2638" t="s">
        <v>63</v>
      </c>
      <c r="D2638" t="s">
        <v>71</v>
      </c>
      <c r="E2638" s="63" t="s">
        <v>1106</v>
      </c>
    </row>
    <row r="2639" spans="1:5">
      <c r="A2639">
        <v>2016</v>
      </c>
      <c r="B2639" t="s">
        <v>195</v>
      </c>
      <c r="C2639" t="s">
        <v>63</v>
      </c>
      <c r="D2639" t="s">
        <v>71</v>
      </c>
      <c r="E2639" s="63" t="s">
        <v>704</v>
      </c>
    </row>
    <row r="2640" spans="1:5">
      <c r="A2640">
        <v>2016</v>
      </c>
      <c r="B2640" t="s">
        <v>137</v>
      </c>
      <c r="C2640" t="s">
        <v>63</v>
      </c>
      <c r="D2640" t="s">
        <v>71</v>
      </c>
      <c r="E2640" s="63" t="s">
        <v>1649</v>
      </c>
    </row>
    <row r="2641" spans="1:5">
      <c r="A2641">
        <v>2016</v>
      </c>
      <c r="B2641" t="s">
        <v>138</v>
      </c>
      <c r="C2641" t="s">
        <v>63</v>
      </c>
      <c r="D2641" t="s">
        <v>71</v>
      </c>
      <c r="E2641" s="63" t="s">
        <v>1461</v>
      </c>
    </row>
    <row r="2642" spans="1:5">
      <c r="A2642">
        <v>2016</v>
      </c>
      <c r="B2642" t="s">
        <v>139</v>
      </c>
      <c r="C2642" t="s">
        <v>63</v>
      </c>
      <c r="D2642" t="s">
        <v>71</v>
      </c>
      <c r="E2642" s="63" t="s">
        <v>1440</v>
      </c>
    </row>
    <row r="2643" spans="1:5">
      <c r="A2643">
        <v>2016</v>
      </c>
      <c r="B2643" t="s">
        <v>140</v>
      </c>
      <c r="C2643" t="s">
        <v>63</v>
      </c>
      <c r="D2643" t="s">
        <v>71</v>
      </c>
      <c r="E2643" s="63" t="s">
        <v>490</v>
      </c>
    </row>
    <row r="2644" spans="1:5">
      <c r="A2644">
        <v>2016</v>
      </c>
      <c r="B2644" t="s">
        <v>141</v>
      </c>
      <c r="C2644" t="s">
        <v>63</v>
      </c>
      <c r="D2644" t="s">
        <v>71</v>
      </c>
      <c r="E2644" s="63" t="s">
        <v>1684</v>
      </c>
    </row>
    <row r="2645" spans="1:5">
      <c r="A2645">
        <v>2016</v>
      </c>
      <c r="B2645" t="s">
        <v>142</v>
      </c>
      <c r="C2645" t="s">
        <v>63</v>
      </c>
      <c r="D2645" t="s">
        <v>71</v>
      </c>
      <c r="E2645" s="63" t="s">
        <v>1435</v>
      </c>
    </row>
    <row r="2646" spans="1:5">
      <c r="A2646">
        <v>2016</v>
      </c>
      <c r="B2646" t="s">
        <v>143</v>
      </c>
      <c r="C2646" t="s">
        <v>63</v>
      </c>
      <c r="D2646" t="s">
        <v>71</v>
      </c>
      <c r="E2646" s="63" t="s">
        <v>1797</v>
      </c>
    </row>
    <row r="2647" spans="1:5">
      <c r="A2647">
        <v>2016</v>
      </c>
      <c r="B2647" t="s">
        <v>144</v>
      </c>
      <c r="C2647" t="s">
        <v>63</v>
      </c>
      <c r="D2647" t="s">
        <v>71</v>
      </c>
      <c r="E2647" s="63" t="s">
        <v>1798</v>
      </c>
    </row>
    <row r="2648" spans="1:5">
      <c r="A2648">
        <v>2016</v>
      </c>
      <c r="B2648" t="s">
        <v>145</v>
      </c>
      <c r="C2648" t="s">
        <v>63</v>
      </c>
      <c r="D2648" t="s">
        <v>71</v>
      </c>
      <c r="E2648" s="63" t="s">
        <v>1451</v>
      </c>
    </row>
    <row r="2649" spans="1:5">
      <c r="A2649">
        <v>2016</v>
      </c>
      <c r="B2649" t="s">
        <v>146</v>
      </c>
      <c r="C2649" t="s">
        <v>63</v>
      </c>
      <c r="D2649" t="s">
        <v>71</v>
      </c>
      <c r="E2649" s="63" t="s">
        <v>1791</v>
      </c>
    </row>
    <row r="2650" spans="1:5">
      <c r="A2650">
        <v>2016</v>
      </c>
      <c r="B2650" t="s">
        <v>147</v>
      </c>
      <c r="C2650" t="s">
        <v>63</v>
      </c>
      <c r="D2650" t="s">
        <v>71</v>
      </c>
      <c r="E2650" s="63" t="s">
        <v>1132</v>
      </c>
    </row>
    <row r="2651" spans="1:5">
      <c r="A2651">
        <v>2016</v>
      </c>
      <c r="B2651" t="s">
        <v>148</v>
      </c>
      <c r="C2651" t="s">
        <v>63</v>
      </c>
      <c r="D2651" t="s">
        <v>71</v>
      </c>
      <c r="E2651" s="63" t="s">
        <v>996</v>
      </c>
    </row>
    <row r="2652" spans="1:5">
      <c r="A2652">
        <v>2016</v>
      </c>
      <c r="B2652" t="s">
        <v>196</v>
      </c>
      <c r="C2652" t="s">
        <v>63</v>
      </c>
      <c r="D2652" t="s">
        <v>71</v>
      </c>
      <c r="E2652" s="63" t="s">
        <v>1799</v>
      </c>
    </row>
    <row r="2653" spans="1:5">
      <c r="A2653">
        <v>2016</v>
      </c>
      <c r="B2653" t="s">
        <v>55</v>
      </c>
      <c r="C2653" t="s">
        <v>63</v>
      </c>
      <c r="D2653" t="s">
        <v>71</v>
      </c>
      <c r="E2653" s="63" t="s">
        <v>1800</v>
      </c>
    </row>
    <row r="2654" spans="1:5">
      <c r="A2654">
        <v>2017</v>
      </c>
      <c r="B2654" t="s">
        <v>182</v>
      </c>
      <c r="C2654" t="s">
        <v>63</v>
      </c>
      <c r="D2654" t="s">
        <v>71</v>
      </c>
      <c r="E2654" s="63" t="s">
        <v>460</v>
      </c>
    </row>
    <row r="2655" spans="1:5">
      <c r="A2655">
        <v>2017</v>
      </c>
      <c r="B2655" t="s">
        <v>183</v>
      </c>
      <c r="C2655" t="s">
        <v>63</v>
      </c>
      <c r="D2655" t="s">
        <v>71</v>
      </c>
      <c r="E2655" s="63" t="s">
        <v>1801</v>
      </c>
    </row>
    <row r="2656" spans="1:5">
      <c r="A2656">
        <v>2017</v>
      </c>
      <c r="B2656" t="s">
        <v>184</v>
      </c>
      <c r="C2656" t="s">
        <v>63</v>
      </c>
      <c r="D2656" t="s">
        <v>71</v>
      </c>
      <c r="E2656" s="63" t="s">
        <v>736</v>
      </c>
    </row>
    <row r="2657" spans="1:5">
      <c r="A2657">
        <v>2017</v>
      </c>
      <c r="B2657" t="s">
        <v>94</v>
      </c>
      <c r="C2657" t="s">
        <v>63</v>
      </c>
      <c r="D2657" t="s">
        <v>71</v>
      </c>
      <c r="E2657" s="63" t="s">
        <v>618</v>
      </c>
    </row>
    <row r="2658" spans="1:5">
      <c r="A2658">
        <v>2017</v>
      </c>
      <c r="B2658" t="s">
        <v>100</v>
      </c>
      <c r="C2658" t="s">
        <v>63</v>
      </c>
      <c r="D2658" t="s">
        <v>71</v>
      </c>
      <c r="E2658" s="63" t="s">
        <v>1621</v>
      </c>
    </row>
    <row r="2659" spans="1:5">
      <c r="A2659">
        <v>2017</v>
      </c>
      <c r="B2659" t="s">
        <v>101</v>
      </c>
      <c r="C2659" t="s">
        <v>63</v>
      </c>
      <c r="D2659" t="s">
        <v>71</v>
      </c>
      <c r="E2659" s="63" t="s">
        <v>66</v>
      </c>
    </row>
    <row r="2660" spans="1:5">
      <c r="A2660">
        <v>2017</v>
      </c>
      <c r="B2660" t="s">
        <v>102</v>
      </c>
      <c r="C2660" t="s">
        <v>63</v>
      </c>
      <c r="D2660" t="s">
        <v>71</v>
      </c>
      <c r="E2660" s="63" t="s">
        <v>1037</v>
      </c>
    </row>
    <row r="2661" spans="1:5">
      <c r="A2661">
        <v>2017</v>
      </c>
      <c r="B2661" t="s">
        <v>104</v>
      </c>
      <c r="C2661" t="s">
        <v>63</v>
      </c>
      <c r="D2661" t="s">
        <v>71</v>
      </c>
      <c r="E2661" s="63" t="s">
        <v>1072</v>
      </c>
    </row>
    <row r="2662" spans="1:5">
      <c r="A2662">
        <v>2017</v>
      </c>
      <c r="B2662" t="s">
        <v>105</v>
      </c>
      <c r="C2662" t="s">
        <v>63</v>
      </c>
      <c r="D2662" t="s">
        <v>71</v>
      </c>
      <c r="E2662" s="63" t="s">
        <v>312</v>
      </c>
    </row>
    <row r="2663" spans="1:5">
      <c r="A2663">
        <v>2017</v>
      </c>
      <c r="B2663" t="s">
        <v>185</v>
      </c>
      <c r="C2663" t="s">
        <v>63</v>
      </c>
      <c r="D2663" t="s">
        <v>71</v>
      </c>
      <c r="E2663" s="63" t="s">
        <v>749</v>
      </c>
    </row>
    <row r="2664" spans="1:5">
      <c r="A2664">
        <v>2017</v>
      </c>
      <c r="B2664" t="s">
        <v>58</v>
      </c>
      <c r="C2664" t="s">
        <v>63</v>
      </c>
      <c r="D2664" t="s">
        <v>71</v>
      </c>
      <c r="E2664" s="63" t="s">
        <v>621</v>
      </c>
    </row>
    <row r="2665" spans="1:5">
      <c r="A2665">
        <v>2017</v>
      </c>
      <c r="B2665" t="s">
        <v>186</v>
      </c>
      <c r="C2665" t="s">
        <v>63</v>
      </c>
      <c r="D2665" t="s">
        <v>71</v>
      </c>
      <c r="E2665" s="63" t="s">
        <v>1802</v>
      </c>
    </row>
    <row r="2666" spans="1:5">
      <c r="A2666">
        <v>2017</v>
      </c>
      <c r="B2666" t="s">
        <v>187</v>
      </c>
      <c r="C2666" t="s">
        <v>63</v>
      </c>
      <c r="D2666" t="s">
        <v>71</v>
      </c>
      <c r="E2666" s="63" t="s">
        <v>1803</v>
      </c>
    </row>
    <row r="2667" spans="1:5">
      <c r="A2667">
        <v>2017</v>
      </c>
      <c r="B2667" t="s">
        <v>188</v>
      </c>
      <c r="C2667" t="s">
        <v>63</v>
      </c>
      <c r="D2667" t="s">
        <v>71</v>
      </c>
      <c r="E2667" s="63" t="s">
        <v>1804</v>
      </c>
    </row>
    <row r="2668" spans="1:5">
      <c r="A2668">
        <v>2017</v>
      </c>
      <c r="B2668" t="s">
        <v>112</v>
      </c>
      <c r="C2668" t="s">
        <v>63</v>
      </c>
      <c r="D2668" t="s">
        <v>71</v>
      </c>
      <c r="E2668" s="63" t="s">
        <v>603</v>
      </c>
    </row>
    <row r="2669" spans="1:5">
      <c r="A2669">
        <v>2017</v>
      </c>
      <c r="B2669" t="s">
        <v>113</v>
      </c>
      <c r="C2669" t="s">
        <v>63</v>
      </c>
      <c r="D2669" t="s">
        <v>71</v>
      </c>
      <c r="E2669" s="63" t="s">
        <v>749</v>
      </c>
    </row>
    <row r="2670" spans="1:5">
      <c r="A2670">
        <v>2017</v>
      </c>
      <c r="B2670" t="s">
        <v>114</v>
      </c>
      <c r="C2670" t="s">
        <v>63</v>
      </c>
      <c r="D2670" t="s">
        <v>71</v>
      </c>
      <c r="E2670" s="63" t="s">
        <v>612</v>
      </c>
    </row>
    <row r="2671" spans="1:5">
      <c r="A2671">
        <v>2017</v>
      </c>
      <c r="B2671" t="s">
        <v>118</v>
      </c>
      <c r="C2671" t="s">
        <v>63</v>
      </c>
      <c r="D2671" t="s">
        <v>71</v>
      </c>
      <c r="E2671" s="63" t="s">
        <v>758</v>
      </c>
    </row>
    <row r="2672" spans="1:5">
      <c r="A2672">
        <v>2017</v>
      </c>
      <c r="B2672" t="s">
        <v>119</v>
      </c>
      <c r="C2672" t="s">
        <v>63</v>
      </c>
      <c r="D2672" t="s">
        <v>71</v>
      </c>
      <c r="E2672" s="63" t="s">
        <v>1063</v>
      </c>
    </row>
    <row r="2673" spans="1:5">
      <c r="A2673">
        <v>2017</v>
      </c>
      <c r="B2673" t="s">
        <v>120</v>
      </c>
      <c r="C2673" t="s">
        <v>63</v>
      </c>
      <c r="D2673" t="s">
        <v>71</v>
      </c>
      <c r="E2673" s="63" t="s">
        <v>584</v>
      </c>
    </row>
    <row r="2674" spans="1:5">
      <c r="A2674">
        <v>2017</v>
      </c>
      <c r="B2674" t="s">
        <v>189</v>
      </c>
      <c r="C2674" t="s">
        <v>63</v>
      </c>
      <c r="D2674" t="s">
        <v>71</v>
      </c>
      <c r="E2674" s="63" t="s">
        <v>1805</v>
      </c>
    </row>
    <row r="2675" spans="1:5">
      <c r="A2675">
        <v>2017</v>
      </c>
      <c r="B2675" t="s">
        <v>121</v>
      </c>
      <c r="C2675" t="s">
        <v>63</v>
      </c>
      <c r="D2675" t="s">
        <v>71</v>
      </c>
      <c r="E2675" s="63" t="s">
        <v>746</v>
      </c>
    </row>
    <row r="2676" spans="1:5">
      <c r="A2676">
        <v>2017</v>
      </c>
      <c r="B2676" t="s">
        <v>122</v>
      </c>
      <c r="C2676" t="s">
        <v>63</v>
      </c>
      <c r="D2676" t="s">
        <v>71</v>
      </c>
      <c r="E2676" s="63" t="s">
        <v>292</v>
      </c>
    </row>
    <row r="2677" spans="1:5">
      <c r="A2677">
        <v>2017</v>
      </c>
      <c r="B2677" t="s">
        <v>123</v>
      </c>
      <c r="C2677" t="s">
        <v>63</v>
      </c>
      <c r="D2677" t="s">
        <v>71</v>
      </c>
      <c r="E2677" s="63" t="s">
        <v>1797</v>
      </c>
    </row>
    <row r="2678" spans="1:5">
      <c r="A2678">
        <v>2017</v>
      </c>
      <c r="B2678" t="s">
        <v>124</v>
      </c>
      <c r="C2678" t="s">
        <v>63</v>
      </c>
      <c r="D2678" t="s">
        <v>71</v>
      </c>
      <c r="E2678" s="63" t="s">
        <v>1219</v>
      </c>
    </row>
    <row r="2679" spans="1:5">
      <c r="A2679">
        <v>2017</v>
      </c>
      <c r="B2679" t="s">
        <v>125</v>
      </c>
      <c r="C2679" t="s">
        <v>63</v>
      </c>
      <c r="D2679" t="s">
        <v>71</v>
      </c>
      <c r="E2679" s="63" t="s">
        <v>1795</v>
      </c>
    </row>
    <row r="2680" spans="1:5">
      <c r="A2680">
        <v>2017</v>
      </c>
      <c r="B2680" t="s">
        <v>126</v>
      </c>
      <c r="C2680" t="s">
        <v>63</v>
      </c>
      <c r="D2680" t="s">
        <v>71</v>
      </c>
      <c r="E2680" s="63" t="s">
        <v>899</v>
      </c>
    </row>
    <row r="2681" spans="1:5">
      <c r="A2681">
        <v>2017</v>
      </c>
      <c r="B2681" t="s">
        <v>127</v>
      </c>
      <c r="C2681" t="s">
        <v>63</v>
      </c>
      <c r="D2681" t="s">
        <v>71</v>
      </c>
      <c r="E2681" s="63" t="s">
        <v>1097</v>
      </c>
    </row>
    <row r="2682" spans="1:5">
      <c r="A2682">
        <v>2017</v>
      </c>
      <c r="B2682" t="s">
        <v>128</v>
      </c>
      <c r="C2682" t="s">
        <v>63</v>
      </c>
      <c r="D2682" t="s">
        <v>71</v>
      </c>
      <c r="E2682" s="63" t="s">
        <v>370</v>
      </c>
    </row>
    <row r="2683" spans="1:5">
      <c r="A2683">
        <v>2017</v>
      </c>
      <c r="B2683" t="s">
        <v>129</v>
      </c>
      <c r="C2683" t="s">
        <v>63</v>
      </c>
      <c r="D2683" t="s">
        <v>71</v>
      </c>
      <c r="E2683" s="63" t="s">
        <v>1483</v>
      </c>
    </row>
    <row r="2684" spans="1:5">
      <c r="A2684">
        <v>2017</v>
      </c>
      <c r="B2684" t="s">
        <v>130</v>
      </c>
      <c r="C2684" t="s">
        <v>63</v>
      </c>
      <c r="D2684" t="s">
        <v>71</v>
      </c>
      <c r="E2684" s="63" t="s">
        <v>453</v>
      </c>
    </row>
    <row r="2685" spans="1:5">
      <c r="A2685">
        <v>2017</v>
      </c>
      <c r="B2685" t="s">
        <v>131</v>
      </c>
      <c r="C2685" t="s">
        <v>63</v>
      </c>
      <c r="D2685" t="s">
        <v>71</v>
      </c>
      <c r="E2685" s="63" t="s">
        <v>358</v>
      </c>
    </row>
    <row r="2686" spans="1:5">
      <c r="A2686">
        <v>2017</v>
      </c>
      <c r="B2686" t="s">
        <v>190</v>
      </c>
      <c r="C2686" t="s">
        <v>63</v>
      </c>
      <c r="D2686" t="s">
        <v>71</v>
      </c>
      <c r="E2686" s="63" t="s">
        <v>1806</v>
      </c>
    </row>
    <row r="2687" spans="1:5">
      <c r="A2687">
        <v>2017</v>
      </c>
      <c r="B2687" t="s">
        <v>191</v>
      </c>
      <c r="C2687" t="s">
        <v>63</v>
      </c>
      <c r="D2687" t="s">
        <v>71</v>
      </c>
      <c r="E2687" s="63" t="s">
        <v>594</v>
      </c>
    </row>
    <row r="2688" spans="1:5">
      <c r="A2688">
        <v>2017</v>
      </c>
      <c r="B2688" t="s">
        <v>192</v>
      </c>
      <c r="C2688" t="s">
        <v>63</v>
      </c>
      <c r="D2688" t="s">
        <v>71</v>
      </c>
      <c r="E2688" s="63" t="s">
        <v>1511</v>
      </c>
    </row>
    <row r="2689" spans="1:5">
      <c r="A2689">
        <v>2017</v>
      </c>
      <c r="B2689" t="s">
        <v>193</v>
      </c>
      <c r="C2689" t="s">
        <v>63</v>
      </c>
      <c r="D2689" t="s">
        <v>71</v>
      </c>
      <c r="E2689" s="63" t="s">
        <v>1481</v>
      </c>
    </row>
    <row r="2690" spans="1:5">
      <c r="A2690">
        <v>2017</v>
      </c>
      <c r="B2690" t="s">
        <v>194</v>
      </c>
      <c r="C2690" t="s">
        <v>63</v>
      </c>
      <c r="D2690" t="s">
        <v>71</v>
      </c>
      <c r="E2690" s="63" t="s">
        <v>460</v>
      </c>
    </row>
    <row r="2691" spans="1:5">
      <c r="A2691">
        <v>2017</v>
      </c>
      <c r="B2691" t="s">
        <v>195</v>
      </c>
      <c r="C2691" t="s">
        <v>63</v>
      </c>
      <c r="D2691" t="s">
        <v>71</v>
      </c>
      <c r="E2691" s="63" t="s">
        <v>1807</v>
      </c>
    </row>
    <row r="2692" spans="1:5">
      <c r="A2692">
        <v>2017</v>
      </c>
      <c r="B2692" t="s">
        <v>137</v>
      </c>
      <c r="C2692" t="s">
        <v>63</v>
      </c>
      <c r="D2692" t="s">
        <v>71</v>
      </c>
      <c r="E2692" s="63" t="s">
        <v>1808</v>
      </c>
    </row>
    <row r="2693" spans="1:5">
      <c r="A2693">
        <v>2017</v>
      </c>
      <c r="B2693" t="s">
        <v>138</v>
      </c>
      <c r="C2693" t="s">
        <v>63</v>
      </c>
      <c r="D2693" t="s">
        <v>71</v>
      </c>
      <c r="E2693" s="63" t="s">
        <v>477</v>
      </c>
    </row>
    <row r="2694" spans="1:5">
      <c r="A2694">
        <v>2017</v>
      </c>
      <c r="B2694" t="s">
        <v>139</v>
      </c>
      <c r="C2694" t="s">
        <v>63</v>
      </c>
      <c r="D2694" t="s">
        <v>71</v>
      </c>
      <c r="E2694" s="63" t="s">
        <v>1427</v>
      </c>
    </row>
    <row r="2695" spans="1:5">
      <c r="A2695">
        <v>2017</v>
      </c>
      <c r="B2695" t="s">
        <v>140</v>
      </c>
      <c r="C2695" t="s">
        <v>63</v>
      </c>
      <c r="D2695" t="s">
        <v>71</v>
      </c>
      <c r="E2695" s="63" t="s">
        <v>1440</v>
      </c>
    </row>
    <row r="2696" spans="1:5">
      <c r="A2696">
        <v>2017</v>
      </c>
      <c r="B2696" t="s">
        <v>141</v>
      </c>
      <c r="C2696" t="s">
        <v>63</v>
      </c>
      <c r="D2696" t="s">
        <v>71</v>
      </c>
      <c r="E2696" s="63" t="s">
        <v>758</v>
      </c>
    </row>
    <row r="2697" spans="1:5">
      <c r="A2697">
        <v>2017</v>
      </c>
      <c r="B2697" t="s">
        <v>142</v>
      </c>
      <c r="C2697" t="s">
        <v>63</v>
      </c>
      <c r="D2697" t="s">
        <v>71</v>
      </c>
      <c r="E2697" s="63" t="s">
        <v>1069</v>
      </c>
    </row>
    <row r="2698" spans="1:5">
      <c r="A2698">
        <v>2017</v>
      </c>
      <c r="B2698" t="s">
        <v>143</v>
      </c>
      <c r="C2698" t="s">
        <v>63</v>
      </c>
      <c r="D2698" t="s">
        <v>71</v>
      </c>
      <c r="E2698" s="63" t="s">
        <v>1262</v>
      </c>
    </row>
    <row r="2699" spans="1:5">
      <c r="A2699">
        <v>2017</v>
      </c>
      <c r="B2699" t="s">
        <v>144</v>
      </c>
      <c r="C2699" t="s">
        <v>63</v>
      </c>
      <c r="D2699" t="s">
        <v>71</v>
      </c>
      <c r="E2699" s="63" t="s">
        <v>1373</v>
      </c>
    </row>
    <row r="2700" spans="1:5">
      <c r="A2700">
        <v>2017</v>
      </c>
      <c r="B2700" t="s">
        <v>145</v>
      </c>
      <c r="C2700" t="s">
        <v>63</v>
      </c>
      <c r="D2700" t="s">
        <v>71</v>
      </c>
      <c r="E2700" s="63" t="s">
        <v>1115</v>
      </c>
    </row>
    <row r="2701" spans="1:5">
      <c r="A2701">
        <v>2017</v>
      </c>
      <c r="B2701" t="s">
        <v>146</v>
      </c>
      <c r="C2701" t="s">
        <v>63</v>
      </c>
      <c r="D2701" t="s">
        <v>71</v>
      </c>
      <c r="E2701" s="63" t="s">
        <v>585</v>
      </c>
    </row>
    <row r="2702" spans="1:5">
      <c r="A2702">
        <v>2017</v>
      </c>
      <c r="B2702" t="s">
        <v>147</v>
      </c>
      <c r="C2702" t="s">
        <v>63</v>
      </c>
      <c r="D2702" t="s">
        <v>71</v>
      </c>
      <c r="E2702" s="63" t="s">
        <v>1132</v>
      </c>
    </row>
    <row r="2703" spans="1:5">
      <c r="A2703">
        <v>2017</v>
      </c>
      <c r="B2703" t="s">
        <v>148</v>
      </c>
      <c r="C2703" t="s">
        <v>63</v>
      </c>
      <c r="D2703" t="s">
        <v>71</v>
      </c>
      <c r="E2703" s="63" t="s">
        <v>1593</v>
      </c>
    </row>
    <row r="2704" spans="1:5">
      <c r="A2704">
        <v>2017</v>
      </c>
      <c r="B2704" t="s">
        <v>196</v>
      </c>
      <c r="C2704" t="s">
        <v>63</v>
      </c>
      <c r="D2704" t="s">
        <v>71</v>
      </c>
      <c r="E2704" s="63" t="s">
        <v>1809</v>
      </c>
    </row>
    <row r="2705" spans="1:5">
      <c r="A2705">
        <v>2017</v>
      </c>
      <c r="B2705" t="s">
        <v>55</v>
      </c>
      <c r="C2705" t="s">
        <v>63</v>
      </c>
      <c r="D2705" t="s">
        <v>71</v>
      </c>
      <c r="E2705" s="63" t="s">
        <v>1810</v>
      </c>
    </row>
    <row r="2706" spans="1:5">
      <c r="A2706">
        <v>2018</v>
      </c>
      <c r="B2706" t="s">
        <v>182</v>
      </c>
      <c r="C2706" t="s">
        <v>63</v>
      </c>
      <c r="D2706" t="s">
        <v>71</v>
      </c>
      <c r="E2706" s="63" t="s">
        <v>1807</v>
      </c>
    </row>
    <row r="2707" spans="1:5">
      <c r="A2707">
        <v>2018</v>
      </c>
      <c r="B2707" t="s">
        <v>183</v>
      </c>
      <c r="C2707" t="s">
        <v>63</v>
      </c>
      <c r="D2707" t="s">
        <v>71</v>
      </c>
      <c r="E2707" s="63" t="s">
        <v>1627</v>
      </c>
    </row>
    <row r="2708" spans="1:5">
      <c r="A2708">
        <v>2018</v>
      </c>
      <c r="B2708" t="s">
        <v>184</v>
      </c>
      <c r="C2708" t="s">
        <v>63</v>
      </c>
      <c r="D2708" t="s">
        <v>71</v>
      </c>
      <c r="E2708" s="63" t="s">
        <v>1184</v>
      </c>
    </row>
    <row r="2709" spans="1:5">
      <c r="A2709">
        <v>2018</v>
      </c>
      <c r="B2709" t="s">
        <v>94</v>
      </c>
      <c r="C2709" t="s">
        <v>63</v>
      </c>
      <c r="D2709" t="s">
        <v>71</v>
      </c>
      <c r="E2709" s="63" t="s">
        <v>292</v>
      </c>
    </row>
    <row r="2710" spans="1:5">
      <c r="A2710">
        <v>2018</v>
      </c>
      <c r="B2710" t="s">
        <v>100</v>
      </c>
      <c r="C2710" t="s">
        <v>63</v>
      </c>
      <c r="D2710" t="s">
        <v>71</v>
      </c>
      <c r="E2710" s="63" t="s">
        <v>1492</v>
      </c>
    </row>
    <row r="2711" spans="1:5">
      <c r="A2711">
        <v>2018</v>
      </c>
      <c r="B2711" t="s">
        <v>101</v>
      </c>
      <c r="C2711" t="s">
        <v>63</v>
      </c>
      <c r="D2711" t="s">
        <v>71</v>
      </c>
      <c r="E2711" s="63" t="s">
        <v>1037</v>
      </c>
    </row>
    <row r="2712" spans="1:5">
      <c r="A2712">
        <v>2018</v>
      </c>
      <c r="B2712" t="s">
        <v>102</v>
      </c>
      <c r="C2712" t="s">
        <v>63</v>
      </c>
      <c r="D2712" t="s">
        <v>71</v>
      </c>
      <c r="E2712" s="63" t="s">
        <v>1706</v>
      </c>
    </row>
    <row r="2713" spans="1:5">
      <c r="A2713">
        <v>2018</v>
      </c>
      <c r="B2713" t="s">
        <v>104</v>
      </c>
      <c r="C2713" t="s">
        <v>63</v>
      </c>
      <c r="D2713" t="s">
        <v>71</v>
      </c>
      <c r="E2713" s="63" t="s">
        <v>1645</v>
      </c>
    </row>
    <row r="2714" spans="1:5">
      <c r="A2714">
        <v>2018</v>
      </c>
      <c r="B2714" t="s">
        <v>105</v>
      </c>
      <c r="C2714" t="s">
        <v>63</v>
      </c>
      <c r="D2714" t="s">
        <v>71</v>
      </c>
      <c r="E2714" s="63" t="s">
        <v>899</v>
      </c>
    </row>
    <row r="2715" spans="1:5">
      <c r="A2715">
        <v>2018</v>
      </c>
      <c r="B2715" t="s">
        <v>185</v>
      </c>
      <c r="C2715" t="s">
        <v>63</v>
      </c>
      <c r="D2715" t="s">
        <v>71</v>
      </c>
      <c r="E2715" s="63" t="s">
        <v>609</v>
      </c>
    </row>
    <row r="2716" spans="1:5">
      <c r="A2716">
        <v>2018</v>
      </c>
      <c r="B2716" t="s">
        <v>58</v>
      </c>
      <c r="C2716" t="s">
        <v>63</v>
      </c>
      <c r="D2716" t="s">
        <v>71</v>
      </c>
      <c r="E2716" s="63" t="s">
        <v>1811</v>
      </c>
    </row>
    <row r="2717" spans="1:5">
      <c r="A2717">
        <v>2018</v>
      </c>
      <c r="B2717" t="s">
        <v>186</v>
      </c>
      <c r="C2717" t="s">
        <v>63</v>
      </c>
      <c r="D2717" t="s">
        <v>71</v>
      </c>
      <c r="E2717" s="63" t="s">
        <v>1812</v>
      </c>
    </row>
    <row r="2718" spans="1:5">
      <c r="A2718">
        <v>2018</v>
      </c>
      <c r="B2718" t="s">
        <v>187</v>
      </c>
      <c r="C2718" t="s">
        <v>63</v>
      </c>
      <c r="D2718" t="s">
        <v>71</v>
      </c>
      <c r="E2718" s="63" t="s">
        <v>740</v>
      </c>
    </row>
    <row r="2719" spans="1:5">
      <c r="A2719">
        <v>2018</v>
      </c>
      <c r="B2719" t="s">
        <v>188</v>
      </c>
      <c r="C2719" t="s">
        <v>63</v>
      </c>
      <c r="D2719" t="s">
        <v>71</v>
      </c>
      <c r="E2719" s="63" t="s">
        <v>1813</v>
      </c>
    </row>
    <row r="2720" spans="1:5">
      <c r="A2720">
        <v>2018</v>
      </c>
      <c r="B2720" t="s">
        <v>112</v>
      </c>
      <c r="C2720" t="s">
        <v>63</v>
      </c>
      <c r="D2720" t="s">
        <v>71</v>
      </c>
      <c r="E2720" s="63" t="s">
        <v>1117</v>
      </c>
    </row>
    <row r="2721" spans="1:5">
      <c r="A2721">
        <v>2018</v>
      </c>
      <c r="B2721" t="s">
        <v>113</v>
      </c>
      <c r="C2721" t="s">
        <v>63</v>
      </c>
      <c r="D2721" t="s">
        <v>71</v>
      </c>
      <c r="E2721" s="63" t="s">
        <v>536</v>
      </c>
    </row>
    <row r="2722" spans="1:5">
      <c r="A2722">
        <v>2018</v>
      </c>
      <c r="B2722" t="s">
        <v>114</v>
      </c>
      <c r="C2722" t="s">
        <v>63</v>
      </c>
      <c r="D2722" t="s">
        <v>71</v>
      </c>
      <c r="E2722" s="63" t="s">
        <v>1047</v>
      </c>
    </row>
    <row r="2723" spans="1:5">
      <c r="A2723">
        <v>2018</v>
      </c>
      <c r="B2723" t="s">
        <v>118</v>
      </c>
      <c r="C2723" t="s">
        <v>63</v>
      </c>
      <c r="D2723" t="s">
        <v>71</v>
      </c>
      <c r="E2723" s="63" t="s">
        <v>453</v>
      </c>
    </row>
    <row r="2724" spans="1:5">
      <c r="A2724">
        <v>2018</v>
      </c>
      <c r="B2724" t="s">
        <v>119</v>
      </c>
      <c r="C2724" t="s">
        <v>63</v>
      </c>
      <c r="D2724" t="s">
        <v>71</v>
      </c>
      <c r="E2724" s="63" t="s">
        <v>1382</v>
      </c>
    </row>
    <row r="2725" spans="1:5">
      <c r="A2725">
        <v>2018</v>
      </c>
      <c r="B2725" t="s">
        <v>120</v>
      </c>
      <c r="C2725" t="s">
        <v>63</v>
      </c>
      <c r="D2725" t="s">
        <v>71</v>
      </c>
      <c r="E2725" s="63" t="s">
        <v>603</v>
      </c>
    </row>
    <row r="2726" spans="1:5">
      <c r="A2726">
        <v>2018</v>
      </c>
      <c r="B2726" t="s">
        <v>189</v>
      </c>
      <c r="C2726" t="s">
        <v>63</v>
      </c>
      <c r="D2726" t="s">
        <v>71</v>
      </c>
      <c r="E2726" s="63" t="s">
        <v>1814</v>
      </c>
    </row>
    <row r="2727" spans="1:5">
      <c r="A2727">
        <v>2018</v>
      </c>
      <c r="B2727" t="s">
        <v>121</v>
      </c>
      <c r="C2727" t="s">
        <v>63</v>
      </c>
      <c r="D2727" t="s">
        <v>71</v>
      </c>
      <c r="E2727" s="63" t="s">
        <v>1815</v>
      </c>
    </row>
    <row r="2728" spans="1:5">
      <c r="A2728">
        <v>2018</v>
      </c>
      <c r="B2728" t="s">
        <v>122</v>
      </c>
      <c r="C2728" t="s">
        <v>63</v>
      </c>
      <c r="D2728" t="s">
        <v>71</v>
      </c>
      <c r="E2728" s="63" t="s">
        <v>618</v>
      </c>
    </row>
    <row r="2729" spans="1:5">
      <c r="A2729">
        <v>2018</v>
      </c>
      <c r="B2729" t="s">
        <v>123</v>
      </c>
      <c r="C2729" t="s">
        <v>63</v>
      </c>
      <c r="D2729" t="s">
        <v>71</v>
      </c>
      <c r="E2729" s="63" t="s">
        <v>1137</v>
      </c>
    </row>
    <row r="2730" spans="1:5">
      <c r="A2730">
        <v>2018</v>
      </c>
      <c r="B2730" t="s">
        <v>124</v>
      </c>
      <c r="C2730" t="s">
        <v>63</v>
      </c>
      <c r="D2730" t="s">
        <v>71</v>
      </c>
      <c r="E2730" s="63" t="s">
        <v>1717</v>
      </c>
    </row>
    <row r="2731" spans="1:5">
      <c r="A2731">
        <v>2018</v>
      </c>
      <c r="B2731" t="s">
        <v>125</v>
      </c>
      <c r="C2731" t="s">
        <v>63</v>
      </c>
      <c r="D2731" t="s">
        <v>71</v>
      </c>
      <c r="E2731" s="63" t="s">
        <v>1134</v>
      </c>
    </row>
    <row r="2732" spans="1:5">
      <c r="A2732">
        <v>2018</v>
      </c>
      <c r="B2732" t="s">
        <v>126</v>
      </c>
      <c r="C2732" t="s">
        <v>63</v>
      </c>
      <c r="D2732" t="s">
        <v>71</v>
      </c>
      <c r="E2732" s="63" t="s">
        <v>1065</v>
      </c>
    </row>
    <row r="2733" spans="1:5">
      <c r="A2733">
        <v>2018</v>
      </c>
      <c r="B2733" t="s">
        <v>127</v>
      </c>
      <c r="C2733" t="s">
        <v>63</v>
      </c>
      <c r="D2733" t="s">
        <v>71</v>
      </c>
      <c r="E2733" s="63" t="s">
        <v>1627</v>
      </c>
    </row>
    <row r="2734" spans="1:5">
      <c r="A2734">
        <v>2018</v>
      </c>
      <c r="B2734" t="s">
        <v>128</v>
      </c>
      <c r="C2734" t="s">
        <v>63</v>
      </c>
      <c r="D2734" t="s">
        <v>71</v>
      </c>
      <c r="E2734" s="63" t="s">
        <v>1162</v>
      </c>
    </row>
    <row r="2735" spans="1:5">
      <c r="A2735">
        <v>2018</v>
      </c>
      <c r="B2735" t="s">
        <v>129</v>
      </c>
      <c r="C2735" t="s">
        <v>63</v>
      </c>
      <c r="D2735" t="s">
        <v>71</v>
      </c>
      <c r="E2735" s="63" t="s">
        <v>1137</v>
      </c>
    </row>
    <row r="2736" spans="1:5">
      <c r="A2736">
        <v>2018</v>
      </c>
      <c r="B2736" t="s">
        <v>130</v>
      </c>
      <c r="C2736" t="s">
        <v>63</v>
      </c>
      <c r="D2736" t="s">
        <v>71</v>
      </c>
      <c r="E2736" s="63" t="s">
        <v>1631</v>
      </c>
    </row>
    <row r="2737" spans="1:5">
      <c r="A2737">
        <v>2018</v>
      </c>
      <c r="B2737" t="s">
        <v>131</v>
      </c>
      <c r="C2737" t="s">
        <v>63</v>
      </c>
      <c r="D2737" t="s">
        <v>71</v>
      </c>
      <c r="E2737" s="63" t="s">
        <v>1412</v>
      </c>
    </row>
    <row r="2738" spans="1:5">
      <c r="A2738">
        <v>2018</v>
      </c>
      <c r="B2738" t="s">
        <v>190</v>
      </c>
      <c r="C2738" t="s">
        <v>63</v>
      </c>
      <c r="D2738" t="s">
        <v>71</v>
      </c>
      <c r="E2738" s="63" t="s">
        <v>1816</v>
      </c>
    </row>
    <row r="2739" spans="1:5">
      <c r="A2739">
        <v>2018</v>
      </c>
      <c r="B2739" t="s">
        <v>191</v>
      </c>
      <c r="C2739" t="s">
        <v>63</v>
      </c>
      <c r="D2739" t="s">
        <v>71</v>
      </c>
      <c r="E2739" s="63" t="s">
        <v>1525</v>
      </c>
    </row>
    <row r="2740" spans="1:5">
      <c r="A2740">
        <v>2018</v>
      </c>
      <c r="B2740" t="s">
        <v>192</v>
      </c>
      <c r="C2740" t="s">
        <v>63</v>
      </c>
      <c r="D2740" t="s">
        <v>71</v>
      </c>
      <c r="E2740" s="63" t="s">
        <v>1779</v>
      </c>
    </row>
    <row r="2741" spans="1:5">
      <c r="A2741">
        <v>2018</v>
      </c>
      <c r="B2741" t="s">
        <v>193</v>
      </c>
      <c r="C2741" t="s">
        <v>63</v>
      </c>
      <c r="D2741" t="s">
        <v>71</v>
      </c>
      <c r="E2741" s="63" t="s">
        <v>1817</v>
      </c>
    </row>
    <row r="2742" spans="1:5">
      <c r="A2742">
        <v>2018</v>
      </c>
      <c r="B2742" t="s">
        <v>194</v>
      </c>
      <c r="C2742" t="s">
        <v>63</v>
      </c>
      <c r="D2742" t="s">
        <v>71</v>
      </c>
      <c r="E2742" s="63" t="s">
        <v>460</v>
      </c>
    </row>
    <row r="2743" spans="1:5">
      <c r="A2743">
        <v>2018</v>
      </c>
      <c r="B2743" t="s">
        <v>195</v>
      </c>
      <c r="C2743" t="s">
        <v>63</v>
      </c>
      <c r="D2743" t="s">
        <v>71</v>
      </c>
      <c r="E2743" s="63" t="s">
        <v>1380</v>
      </c>
    </row>
    <row r="2744" spans="1:5">
      <c r="A2744">
        <v>2018</v>
      </c>
      <c r="B2744" t="s">
        <v>137</v>
      </c>
      <c r="C2744" t="s">
        <v>63</v>
      </c>
      <c r="D2744" t="s">
        <v>71</v>
      </c>
      <c r="E2744" s="63" t="s">
        <v>772</v>
      </c>
    </row>
    <row r="2745" spans="1:5">
      <c r="A2745">
        <v>2018</v>
      </c>
      <c r="B2745" t="s">
        <v>138</v>
      </c>
      <c r="C2745" t="s">
        <v>63</v>
      </c>
      <c r="D2745" t="s">
        <v>71</v>
      </c>
      <c r="E2745" s="63" t="s">
        <v>1132</v>
      </c>
    </row>
    <row r="2746" spans="1:5">
      <c r="A2746">
        <v>2018</v>
      </c>
      <c r="B2746" t="s">
        <v>139</v>
      </c>
      <c r="C2746" t="s">
        <v>63</v>
      </c>
      <c r="D2746" t="s">
        <v>71</v>
      </c>
      <c r="E2746" s="63" t="s">
        <v>1426</v>
      </c>
    </row>
    <row r="2747" spans="1:5">
      <c r="A2747">
        <v>2018</v>
      </c>
      <c r="B2747" t="s">
        <v>140</v>
      </c>
      <c r="C2747" t="s">
        <v>63</v>
      </c>
      <c r="D2747" t="s">
        <v>71</v>
      </c>
      <c r="E2747" s="63" t="s">
        <v>582</v>
      </c>
    </row>
    <row r="2748" spans="1:5">
      <c r="A2748">
        <v>2018</v>
      </c>
      <c r="B2748" t="s">
        <v>141</v>
      </c>
      <c r="C2748" t="s">
        <v>63</v>
      </c>
      <c r="D2748" t="s">
        <v>71</v>
      </c>
      <c r="E2748" s="63" t="s">
        <v>1653</v>
      </c>
    </row>
    <row r="2749" spans="1:5">
      <c r="A2749">
        <v>2018</v>
      </c>
      <c r="B2749" t="s">
        <v>142</v>
      </c>
      <c r="C2749" t="s">
        <v>63</v>
      </c>
      <c r="D2749" t="s">
        <v>71</v>
      </c>
      <c r="E2749" s="63" t="s">
        <v>1672</v>
      </c>
    </row>
    <row r="2750" spans="1:5">
      <c r="A2750">
        <v>2018</v>
      </c>
      <c r="B2750" t="s">
        <v>143</v>
      </c>
      <c r="C2750" t="s">
        <v>63</v>
      </c>
      <c r="D2750" t="s">
        <v>71</v>
      </c>
      <c r="E2750" s="63" t="s">
        <v>1648</v>
      </c>
    </row>
    <row r="2751" spans="1:5">
      <c r="A2751">
        <v>2018</v>
      </c>
      <c r="B2751" t="s">
        <v>144</v>
      </c>
      <c r="C2751" t="s">
        <v>63</v>
      </c>
      <c r="D2751" t="s">
        <v>71</v>
      </c>
      <c r="E2751" s="63" t="s">
        <v>655</v>
      </c>
    </row>
    <row r="2752" spans="1:5">
      <c r="A2752">
        <v>2018</v>
      </c>
      <c r="B2752" t="s">
        <v>145</v>
      </c>
      <c r="C2752" t="s">
        <v>63</v>
      </c>
      <c r="D2752" t="s">
        <v>71</v>
      </c>
      <c r="E2752" s="63" t="s">
        <v>1412</v>
      </c>
    </row>
    <row r="2753" spans="1:5">
      <c r="A2753">
        <v>2018</v>
      </c>
      <c r="B2753" t="s">
        <v>146</v>
      </c>
      <c r="C2753" t="s">
        <v>63</v>
      </c>
      <c r="D2753" t="s">
        <v>71</v>
      </c>
      <c r="E2753" s="63" t="s">
        <v>630</v>
      </c>
    </row>
    <row r="2754" spans="1:5">
      <c r="A2754">
        <v>2018</v>
      </c>
      <c r="B2754" t="s">
        <v>147</v>
      </c>
      <c r="C2754" t="s">
        <v>63</v>
      </c>
      <c r="D2754" t="s">
        <v>71</v>
      </c>
      <c r="E2754" s="63" t="s">
        <v>1801</v>
      </c>
    </row>
    <row r="2755" spans="1:5">
      <c r="A2755">
        <v>2018</v>
      </c>
      <c r="B2755" t="s">
        <v>148</v>
      </c>
      <c r="C2755" t="s">
        <v>63</v>
      </c>
      <c r="D2755" t="s">
        <v>71</v>
      </c>
      <c r="E2755" s="63" t="s">
        <v>1501</v>
      </c>
    </row>
    <row r="2756" spans="1:5">
      <c r="A2756">
        <v>2018</v>
      </c>
      <c r="B2756" t="s">
        <v>196</v>
      </c>
      <c r="C2756" t="s">
        <v>63</v>
      </c>
      <c r="D2756" t="s">
        <v>71</v>
      </c>
      <c r="E2756" s="63" t="s">
        <v>1818</v>
      </c>
    </row>
    <row r="2757" spans="1:5">
      <c r="A2757">
        <v>2018</v>
      </c>
      <c r="B2757" t="s">
        <v>55</v>
      </c>
      <c r="C2757" t="s">
        <v>63</v>
      </c>
      <c r="D2757" t="s">
        <v>71</v>
      </c>
      <c r="E2757" s="63" t="s">
        <v>1819</v>
      </c>
    </row>
    <row r="2758" spans="1:5">
      <c r="A2758">
        <v>2019</v>
      </c>
      <c r="B2758" t="s">
        <v>182</v>
      </c>
      <c r="C2758" t="s">
        <v>63</v>
      </c>
      <c r="D2758" t="s">
        <v>71</v>
      </c>
      <c r="E2758" s="63" t="s">
        <v>647</v>
      </c>
    </row>
    <row r="2759" spans="1:5">
      <c r="A2759">
        <v>2019</v>
      </c>
      <c r="B2759" t="s">
        <v>183</v>
      </c>
      <c r="C2759" t="s">
        <v>63</v>
      </c>
      <c r="D2759" t="s">
        <v>71</v>
      </c>
      <c r="E2759" s="63" t="s">
        <v>1558</v>
      </c>
    </row>
    <row r="2760" spans="1:5">
      <c r="A2760">
        <v>2019</v>
      </c>
      <c r="B2760" t="s">
        <v>184</v>
      </c>
      <c r="C2760" t="s">
        <v>63</v>
      </c>
      <c r="D2760" t="s">
        <v>71</v>
      </c>
      <c r="E2760" s="63" t="s">
        <v>1778</v>
      </c>
    </row>
    <row r="2761" spans="1:5">
      <c r="A2761">
        <v>2019</v>
      </c>
      <c r="B2761" t="s">
        <v>94</v>
      </c>
      <c r="C2761" t="s">
        <v>63</v>
      </c>
      <c r="D2761" t="s">
        <v>71</v>
      </c>
      <c r="E2761" s="63" t="s">
        <v>1706</v>
      </c>
    </row>
    <row r="2762" spans="1:5">
      <c r="A2762">
        <v>2019</v>
      </c>
      <c r="B2762" t="s">
        <v>100</v>
      </c>
      <c r="C2762" t="s">
        <v>63</v>
      </c>
      <c r="D2762" t="s">
        <v>71</v>
      </c>
      <c r="E2762" s="63" t="s">
        <v>1797</v>
      </c>
    </row>
    <row r="2763" spans="1:5">
      <c r="A2763">
        <v>2019</v>
      </c>
      <c r="B2763" t="s">
        <v>101</v>
      </c>
      <c r="C2763" t="s">
        <v>63</v>
      </c>
      <c r="D2763" t="s">
        <v>71</v>
      </c>
      <c r="E2763" s="63" t="s">
        <v>1137</v>
      </c>
    </row>
    <row r="2764" spans="1:5">
      <c r="A2764">
        <v>2019</v>
      </c>
      <c r="B2764" t="s">
        <v>102</v>
      </c>
      <c r="C2764" t="s">
        <v>63</v>
      </c>
      <c r="D2764" t="s">
        <v>71</v>
      </c>
      <c r="E2764" s="63" t="s">
        <v>1183</v>
      </c>
    </row>
    <row r="2765" spans="1:5">
      <c r="A2765">
        <v>2019</v>
      </c>
      <c r="B2765" t="s">
        <v>104</v>
      </c>
      <c r="C2765" t="s">
        <v>63</v>
      </c>
      <c r="D2765" t="s">
        <v>71</v>
      </c>
      <c r="E2765" s="63" t="s">
        <v>832</v>
      </c>
    </row>
    <row r="2766" spans="1:5">
      <c r="A2766">
        <v>2019</v>
      </c>
      <c r="B2766" t="s">
        <v>105</v>
      </c>
      <c r="C2766" t="s">
        <v>63</v>
      </c>
      <c r="D2766" t="s">
        <v>71</v>
      </c>
      <c r="E2766" s="63" t="s">
        <v>951</v>
      </c>
    </row>
    <row r="2767" spans="1:5">
      <c r="A2767">
        <v>2019</v>
      </c>
      <c r="B2767" t="s">
        <v>185</v>
      </c>
      <c r="C2767" t="s">
        <v>63</v>
      </c>
      <c r="D2767" t="s">
        <v>71</v>
      </c>
      <c r="E2767" s="63" t="s">
        <v>440</v>
      </c>
    </row>
    <row r="2768" spans="1:5">
      <c r="A2768">
        <v>2019</v>
      </c>
      <c r="B2768" t="s">
        <v>58</v>
      </c>
      <c r="C2768" t="s">
        <v>63</v>
      </c>
      <c r="D2768" t="s">
        <v>71</v>
      </c>
      <c r="E2768" s="63" t="s">
        <v>1820</v>
      </c>
    </row>
    <row r="2769" spans="1:5">
      <c r="A2769">
        <v>2019</v>
      </c>
      <c r="B2769" t="s">
        <v>186</v>
      </c>
      <c r="C2769" t="s">
        <v>63</v>
      </c>
      <c r="D2769" t="s">
        <v>71</v>
      </c>
      <c r="E2769" s="63" t="s">
        <v>1821</v>
      </c>
    </row>
    <row r="2770" spans="1:5">
      <c r="A2770">
        <v>2019</v>
      </c>
      <c r="B2770" t="s">
        <v>187</v>
      </c>
      <c r="C2770" t="s">
        <v>63</v>
      </c>
      <c r="D2770" t="s">
        <v>71</v>
      </c>
      <c r="E2770" s="63" t="s">
        <v>1822</v>
      </c>
    </row>
    <row r="2771" spans="1:5">
      <c r="A2771">
        <v>2019</v>
      </c>
      <c r="B2771" t="s">
        <v>188</v>
      </c>
      <c r="C2771" t="s">
        <v>63</v>
      </c>
      <c r="D2771" t="s">
        <v>71</v>
      </c>
      <c r="E2771" s="63" t="s">
        <v>1823</v>
      </c>
    </row>
    <row r="2772" spans="1:5">
      <c r="A2772">
        <v>2019</v>
      </c>
      <c r="B2772" t="s">
        <v>112</v>
      </c>
      <c r="C2772" t="s">
        <v>63</v>
      </c>
      <c r="D2772" t="s">
        <v>71</v>
      </c>
      <c r="E2772" s="63" t="s">
        <v>650</v>
      </c>
    </row>
    <row r="2773" spans="1:5">
      <c r="A2773">
        <v>2019</v>
      </c>
      <c r="B2773" t="s">
        <v>113</v>
      </c>
      <c r="C2773" t="s">
        <v>63</v>
      </c>
      <c r="D2773" t="s">
        <v>71</v>
      </c>
      <c r="E2773" s="63" t="s">
        <v>1040</v>
      </c>
    </row>
    <row r="2774" spans="1:5">
      <c r="A2774">
        <v>2019</v>
      </c>
      <c r="B2774" t="s">
        <v>114</v>
      </c>
      <c r="C2774" t="s">
        <v>63</v>
      </c>
      <c r="D2774" t="s">
        <v>71</v>
      </c>
      <c r="E2774" s="63" t="s">
        <v>891</v>
      </c>
    </row>
    <row r="2775" spans="1:5">
      <c r="A2775">
        <v>2019</v>
      </c>
      <c r="B2775" t="s">
        <v>118</v>
      </c>
      <c r="C2775" t="s">
        <v>63</v>
      </c>
      <c r="D2775" t="s">
        <v>71</v>
      </c>
      <c r="E2775" s="63" t="s">
        <v>596</v>
      </c>
    </row>
    <row r="2776" spans="1:5">
      <c r="A2776">
        <v>2019</v>
      </c>
      <c r="B2776" t="s">
        <v>119</v>
      </c>
      <c r="C2776" t="s">
        <v>63</v>
      </c>
      <c r="D2776" t="s">
        <v>71</v>
      </c>
      <c r="E2776" s="63" t="s">
        <v>515</v>
      </c>
    </row>
    <row r="2777" spans="1:5">
      <c r="A2777">
        <v>2019</v>
      </c>
      <c r="B2777" t="s">
        <v>120</v>
      </c>
      <c r="C2777" t="s">
        <v>63</v>
      </c>
      <c r="D2777" t="s">
        <v>71</v>
      </c>
      <c r="E2777" s="63" t="s">
        <v>1128</v>
      </c>
    </row>
    <row r="2778" spans="1:5">
      <c r="A2778">
        <v>2019</v>
      </c>
      <c r="B2778" t="s">
        <v>189</v>
      </c>
      <c r="C2778" t="s">
        <v>63</v>
      </c>
      <c r="D2778" t="s">
        <v>71</v>
      </c>
      <c r="E2778" s="63" t="s">
        <v>1824</v>
      </c>
    </row>
    <row r="2779" spans="1:5">
      <c r="A2779">
        <v>2019</v>
      </c>
      <c r="B2779" t="s">
        <v>121</v>
      </c>
      <c r="C2779" t="s">
        <v>63</v>
      </c>
      <c r="D2779" t="s">
        <v>71</v>
      </c>
      <c r="E2779" s="63" t="s">
        <v>1726</v>
      </c>
    </row>
    <row r="2780" spans="1:5">
      <c r="A2780">
        <v>2019</v>
      </c>
      <c r="B2780" t="s">
        <v>122</v>
      </c>
      <c r="C2780" t="s">
        <v>63</v>
      </c>
      <c r="D2780" t="s">
        <v>71</v>
      </c>
      <c r="E2780" s="63" t="s">
        <v>1483</v>
      </c>
    </row>
    <row r="2781" spans="1:5">
      <c r="A2781">
        <v>2019</v>
      </c>
      <c r="B2781" t="s">
        <v>123</v>
      </c>
      <c r="C2781" t="s">
        <v>63</v>
      </c>
      <c r="D2781" t="s">
        <v>71</v>
      </c>
      <c r="E2781" s="63" t="s">
        <v>1162</v>
      </c>
    </row>
    <row r="2782" spans="1:5">
      <c r="A2782">
        <v>2019</v>
      </c>
      <c r="B2782" t="s">
        <v>124</v>
      </c>
      <c r="C2782" t="s">
        <v>63</v>
      </c>
      <c r="D2782" t="s">
        <v>71</v>
      </c>
      <c r="E2782" s="63" t="s">
        <v>1279</v>
      </c>
    </row>
    <row r="2783" spans="1:5">
      <c r="A2783">
        <v>2019</v>
      </c>
      <c r="B2783" t="s">
        <v>125</v>
      </c>
      <c r="C2783" t="s">
        <v>63</v>
      </c>
      <c r="D2783" t="s">
        <v>71</v>
      </c>
      <c r="E2783" s="63" t="s">
        <v>427</v>
      </c>
    </row>
    <row r="2784" spans="1:5">
      <c r="A2784">
        <v>2019</v>
      </c>
      <c r="B2784" t="s">
        <v>126</v>
      </c>
      <c r="C2784" t="s">
        <v>63</v>
      </c>
      <c r="D2784" t="s">
        <v>71</v>
      </c>
      <c r="E2784" s="63" t="s">
        <v>1069</v>
      </c>
    </row>
    <row r="2785" spans="1:5">
      <c r="A2785">
        <v>2019</v>
      </c>
      <c r="B2785" t="s">
        <v>127</v>
      </c>
      <c r="C2785" t="s">
        <v>63</v>
      </c>
      <c r="D2785" t="s">
        <v>71</v>
      </c>
      <c r="E2785" s="63" t="s">
        <v>1539</v>
      </c>
    </row>
    <row r="2786" spans="1:5">
      <c r="A2786">
        <v>2019</v>
      </c>
      <c r="B2786" t="s">
        <v>128</v>
      </c>
      <c r="C2786" t="s">
        <v>63</v>
      </c>
      <c r="D2786" t="s">
        <v>71</v>
      </c>
      <c r="E2786" s="63" t="s">
        <v>1071</v>
      </c>
    </row>
    <row r="2787" spans="1:5">
      <c r="A2787">
        <v>2019</v>
      </c>
      <c r="B2787" t="s">
        <v>129</v>
      </c>
      <c r="C2787" t="s">
        <v>63</v>
      </c>
      <c r="D2787" t="s">
        <v>71</v>
      </c>
      <c r="E2787" s="63" t="s">
        <v>704</v>
      </c>
    </row>
    <row r="2788" spans="1:5">
      <c r="A2788">
        <v>2019</v>
      </c>
      <c r="B2788" t="s">
        <v>130</v>
      </c>
      <c r="C2788" t="s">
        <v>63</v>
      </c>
      <c r="D2788" t="s">
        <v>71</v>
      </c>
      <c r="E2788" s="63" t="s">
        <v>1163</v>
      </c>
    </row>
    <row r="2789" spans="1:5">
      <c r="A2789">
        <v>2019</v>
      </c>
      <c r="B2789" t="s">
        <v>131</v>
      </c>
      <c r="C2789" t="s">
        <v>63</v>
      </c>
      <c r="D2789" t="s">
        <v>71</v>
      </c>
      <c r="E2789" s="63" t="s">
        <v>587</v>
      </c>
    </row>
    <row r="2790" spans="1:5">
      <c r="A2790">
        <v>2019</v>
      </c>
      <c r="B2790" t="s">
        <v>190</v>
      </c>
      <c r="C2790" t="s">
        <v>63</v>
      </c>
      <c r="D2790" t="s">
        <v>71</v>
      </c>
      <c r="E2790" s="63" t="s">
        <v>1825</v>
      </c>
    </row>
    <row r="2791" spans="1:5">
      <c r="A2791">
        <v>2019</v>
      </c>
      <c r="B2791" t="s">
        <v>191</v>
      </c>
      <c r="C2791" t="s">
        <v>63</v>
      </c>
      <c r="D2791" t="s">
        <v>71</v>
      </c>
      <c r="E2791" s="63" t="s">
        <v>807</v>
      </c>
    </row>
    <row r="2792" spans="1:5">
      <c r="A2792">
        <v>2019</v>
      </c>
      <c r="B2792" t="s">
        <v>192</v>
      </c>
      <c r="C2792" t="s">
        <v>63</v>
      </c>
      <c r="D2792" t="s">
        <v>71</v>
      </c>
      <c r="E2792" s="63" t="s">
        <v>1517</v>
      </c>
    </row>
    <row r="2793" spans="1:5">
      <c r="A2793">
        <v>2019</v>
      </c>
      <c r="B2793" t="s">
        <v>193</v>
      </c>
      <c r="C2793" t="s">
        <v>63</v>
      </c>
      <c r="D2793" t="s">
        <v>71</v>
      </c>
      <c r="E2793" s="63" t="s">
        <v>487</v>
      </c>
    </row>
    <row r="2794" spans="1:5">
      <c r="A2794">
        <v>2019</v>
      </c>
      <c r="B2794" t="s">
        <v>194</v>
      </c>
      <c r="C2794" t="s">
        <v>63</v>
      </c>
      <c r="D2794" t="s">
        <v>71</v>
      </c>
      <c r="E2794" s="63" t="s">
        <v>1826</v>
      </c>
    </row>
    <row r="2795" spans="1:5">
      <c r="A2795">
        <v>2019</v>
      </c>
      <c r="B2795" t="s">
        <v>195</v>
      </c>
      <c r="C2795" t="s">
        <v>63</v>
      </c>
      <c r="D2795" t="s">
        <v>71</v>
      </c>
      <c r="E2795" s="63" t="s">
        <v>343</v>
      </c>
    </row>
    <row r="2796" spans="1:5">
      <c r="A2796">
        <v>2019</v>
      </c>
      <c r="B2796" t="s">
        <v>137</v>
      </c>
      <c r="C2796" t="s">
        <v>63</v>
      </c>
      <c r="D2796" t="s">
        <v>71</v>
      </c>
      <c r="E2796" s="63" t="s">
        <v>772</v>
      </c>
    </row>
    <row r="2797" spans="1:5">
      <c r="A2797">
        <v>2019</v>
      </c>
      <c r="B2797" t="s">
        <v>138</v>
      </c>
      <c r="C2797" t="s">
        <v>63</v>
      </c>
      <c r="D2797" t="s">
        <v>71</v>
      </c>
      <c r="E2797" s="63" t="s">
        <v>1069</v>
      </c>
    </row>
    <row r="2798" spans="1:5">
      <c r="A2798">
        <v>2019</v>
      </c>
      <c r="B2798" t="s">
        <v>139</v>
      </c>
      <c r="C2798" t="s">
        <v>63</v>
      </c>
      <c r="D2798" t="s">
        <v>71</v>
      </c>
      <c r="E2798" s="63" t="s">
        <v>742</v>
      </c>
    </row>
    <row r="2799" spans="1:5">
      <c r="A2799">
        <v>2019</v>
      </c>
      <c r="B2799" t="s">
        <v>140</v>
      </c>
      <c r="C2799" t="s">
        <v>63</v>
      </c>
      <c r="D2799" t="s">
        <v>71</v>
      </c>
      <c r="E2799" s="63" t="s">
        <v>628</v>
      </c>
    </row>
    <row r="2800" spans="1:5">
      <c r="A2800">
        <v>2019</v>
      </c>
      <c r="B2800" t="s">
        <v>141</v>
      </c>
      <c r="C2800" t="s">
        <v>63</v>
      </c>
      <c r="D2800" t="s">
        <v>71</v>
      </c>
      <c r="E2800" s="63" t="s">
        <v>1827</v>
      </c>
    </row>
    <row r="2801" spans="1:5">
      <c r="A2801">
        <v>2019</v>
      </c>
      <c r="B2801" t="s">
        <v>142</v>
      </c>
      <c r="C2801" t="s">
        <v>63</v>
      </c>
      <c r="D2801" t="s">
        <v>71</v>
      </c>
      <c r="E2801" s="63" t="s">
        <v>1262</v>
      </c>
    </row>
    <row r="2802" spans="1:5">
      <c r="A2802">
        <v>2019</v>
      </c>
      <c r="B2802" t="s">
        <v>143</v>
      </c>
      <c r="C2802" t="s">
        <v>63</v>
      </c>
      <c r="D2802" t="s">
        <v>71</v>
      </c>
      <c r="E2802" s="63" t="s">
        <v>1706</v>
      </c>
    </row>
    <row r="2803" spans="1:5">
      <c r="A2803">
        <v>2019</v>
      </c>
      <c r="B2803" t="s">
        <v>144</v>
      </c>
      <c r="C2803" t="s">
        <v>63</v>
      </c>
      <c r="D2803" t="s">
        <v>71</v>
      </c>
      <c r="E2803" s="63" t="s">
        <v>1828</v>
      </c>
    </row>
    <row r="2804" spans="1:5">
      <c r="A2804">
        <v>2019</v>
      </c>
      <c r="B2804" t="s">
        <v>145</v>
      </c>
      <c r="C2804" t="s">
        <v>63</v>
      </c>
      <c r="D2804" t="s">
        <v>71</v>
      </c>
      <c r="E2804" s="63" t="s">
        <v>1460</v>
      </c>
    </row>
    <row r="2805" spans="1:5">
      <c r="A2805">
        <v>2019</v>
      </c>
      <c r="B2805" t="s">
        <v>146</v>
      </c>
      <c r="C2805" t="s">
        <v>63</v>
      </c>
      <c r="D2805" t="s">
        <v>71</v>
      </c>
      <c r="E2805" s="63" t="s">
        <v>650</v>
      </c>
    </row>
    <row r="2806" spans="1:5">
      <c r="A2806">
        <v>2019</v>
      </c>
      <c r="B2806" t="s">
        <v>147</v>
      </c>
      <c r="C2806" t="s">
        <v>63</v>
      </c>
      <c r="D2806" t="s">
        <v>71</v>
      </c>
      <c r="E2806" s="63" t="s">
        <v>1558</v>
      </c>
    </row>
    <row r="2807" spans="1:5">
      <c r="A2807">
        <v>2019</v>
      </c>
      <c r="B2807" t="s">
        <v>148</v>
      </c>
      <c r="C2807" t="s">
        <v>63</v>
      </c>
      <c r="D2807" t="s">
        <v>71</v>
      </c>
      <c r="E2807" s="63" t="s">
        <v>1501</v>
      </c>
    </row>
    <row r="2808" spans="1:5">
      <c r="A2808">
        <v>2019</v>
      </c>
      <c r="B2808" t="s">
        <v>196</v>
      </c>
      <c r="C2808" t="s">
        <v>63</v>
      </c>
      <c r="D2808" t="s">
        <v>71</v>
      </c>
      <c r="E2808" s="63" t="s">
        <v>1829</v>
      </c>
    </row>
    <row r="2809" spans="1:5">
      <c r="A2809">
        <v>2019</v>
      </c>
      <c r="B2809" t="s">
        <v>55</v>
      </c>
      <c r="C2809" t="s">
        <v>63</v>
      </c>
      <c r="D2809" t="s">
        <v>71</v>
      </c>
      <c r="E2809" s="63" t="s">
        <v>1830</v>
      </c>
    </row>
    <row r="2810" spans="1:5">
      <c r="A2810">
        <v>2020</v>
      </c>
      <c r="B2810" t="s">
        <v>182</v>
      </c>
      <c r="C2810" t="s">
        <v>63</v>
      </c>
      <c r="D2810" t="s">
        <v>71</v>
      </c>
      <c r="E2810" s="63" t="s">
        <v>466</v>
      </c>
    </row>
    <row r="2811" spans="1:5">
      <c r="A2811">
        <v>2020</v>
      </c>
      <c r="B2811" t="s">
        <v>183</v>
      </c>
      <c r="C2811" t="s">
        <v>63</v>
      </c>
      <c r="D2811" t="s">
        <v>71</v>
      </c>
      <c r="E2811" s="63" t="s">
        <v>1627</v>
      </c>
    </row>
    <row r="2812" spans="1:5">
      <c r="A2812">
        <v>2020</v>
      </c>
      <c r="B2812" t="s">
        <v>184</v>
      </c>
      <c r="C2812" t="s">
        <v>63</v>
      </c>
      <c r="D2812" t="s">
        <v>71</v>
      </c>
      <c r="E2812" s="63" t="s">
        <v>1387</v>
      </c>
    </row>
    <row r="2813" spans="1:5">
      <c r="A2813">
        <v>2020</v>
      </c>
      <c r="B2813" t="s">
        <v>94</v>
      </c>
      <c r="C2813" t="s">
        <v>63</v>
      </c>
      <c r="D2813" t="s">
        <v>71</v>
      </c>
      <c r="E2813" s="63" t="s">
        <v>775</v>
      </c>
    </row>
    <row r="2814" spans="1:5">
      <c r="A2814">
        <v>2020</v>
      </c>
      <c r="B2814" t="s">
        <v>100</v>
      </c>
      <c r="C2814" t="s">
        <v>63</v>
      </c>
      <c r="D2814" t="s">
        <v>71</v>
      </c>
      <c r="E2814" s="63" t="s">
        <v>1627</v>
      </c>
    </row>
    <row r="2815" spans="1:5">
      <c r="A2815">
        <v>2020</v>
      </c>
      <c r="B2815" t="s">
        <v>101</v>
      </c>
      <c r="C2815" t="s">
        <v>63</v>
      </c>
      <c r="D2815" t="s">
        <v>71</v>
      </c>
      <c r="E2815" s="63" t="s">
        <v>1621</v>
      </c>
    </row>
    <row r="2816" spans="1:5">
      <c r="A2816">
        <v>2020</v>
      </c>
      <c r="B2816" t="s">
        <v>102</v>
      </c>
      <c r="C2816" t="s">
        <v>63</v>
      </c>
      <c r="D2816" t="s">
        <v>71</v>
      </c>
      <c r="E2816" s="63" t="s">
        <v>736</v>
      </c>
    </row>
    <row r="2817" spans="1:5">
      <c r="A2817">
        <v>2020</v>
      </c>
      <c r="B2817" t="s">
        <v>104</v>
      </c>
      <c r="C2817" t="s">
        <v>63</v>
      </c>
      <c r="D2817" t="s">
        <v>71</v>
      </c>
      <c r="E2817" s="63" t="s">
        <v>605</v>
      </c>
    </row>
    <row r="2818" spans="1:5">
      <c r="A2818">
        <v>2020</v>
      </c>
      <c r="B2818" t="s">
        <v>105</v>
      </c>
      <c r="C2818" t="s">
        <v>63</v>
      </c>
      <c r="D2818" t="s">
        <v>71</v>
      </c>
      <c r="E2818" s="63" t="s">
        <v>1097</v>
      </c>
    </row>
    <row r="2819" spans="1:5">
      <c r="A2819">
        <v>2020</v>
      </c>
      <c r="B2819" t="s">
        <v>185</v>
      </c>
      <c r="C2819" t="s">
        <v>63</v>
      </c>
      <c r="D2819" t="s">
        <v>71</v>
      </c>
      <c r="E2819" s="63" t="s">
        <v>672</v>
      </c>
    </row>
    <row r="2820" spans="1:5">
      <c r="A2820">
        <v>2020</v>
      </c>
      <c r="B2820" t="s">
        <v>58</v>
      </c>
      <c r="C2820" t="s">
        <v>63</v>
      </c>
      <c r="D2820" t="s">
        <v>71</v>
      </c>
      <c r="E2820" s="63" t="s">
        <v>1831</v>
      </c>
    </row>
    <row r="2821" spans="1:5">
      <c r="A2821">
        <v>2020</v>
      </c>
      <c r="B2821" t="s">
        <v>186</v>
      </c>
      <c r="C2821" t="s">
        <v>63</v>
      </c>
      <c r="D2821" t="s">
        <v>71</v>
      </c>
      <c r="E2821" s="63" t="s">
        <v>1832</v>
      </c>
    </row>
    <row r="2822" spans="1:5">
      <c r="A2822">
        <v>2020</v>
      </c>
      <c r="B2822" t="s">
        <v>187</v>
      </c>
      <c r="C2822" t="s">
        <v>63</v>
      </c>
      <c r="D2822" t="s">
        <v>71</v>
      </c>
      <c r="E2822" s="63" t="s">
        <v>1833</v>
      </c>
    </row>
    <row r="2823" spans="1:5">
      <c r="A2823">
        <v>2020</v>
      </c>
      <c r="B2823" t="s">
        <v>188</v>
      </c>
      <c r="C2823" t="s">
        <v>63</v>
      </c>
      <c r="D2823" t="s">
        <v>71</v>
      </c>
      <c r="E2823" s="63" t="s">
        <v>1834</v>
      </c>
    </row>
    <row r="2824" spans="1:5">
      <c r="A2824">
        <v>2020</v>
      </c>
      <c r="B2824" t="s">
        <v>112</v>
      </c>
      <c r="C2824" t="s">
        <v>63</v>
      </c>
      <c r="D2824" t="s">
        <v>71</v>
      </c>
      <c r="E2824" s="63" t="s">
        <v>637</v>
      </c>
    </row>
    <row r="2825" spans="1:5">
      <c r="A2825">
        <v>2020</v>
      </c>
      <c r="B2825" t="s">
        <v>113</v>
      </c>
      <c r="C2825" t="s">
        <v>63</v>
      </c>
      <c r="D2825" t="s">
        <v>71</v>
      </c>
      <c r="E2825" s="63" t="s">
        <v>600</v>
      </c>
    </row>
    <row r="2826" spans="1:5">
      <c r="A2826">
        <v>2020</v>
      </c>
      <c r="B2826" t="s">
        <v>114</v>
      </c>
      <c r="C2826" t="s">
        <v>63</v>
      </c>
      <c r="D2826" t="s">
        <v>71</v>
      </c>
      <c r="E2826" s="63" t="s">
        <v>1384</v>
      </c>
    </row>
    <row r="2827" spans="1:5">
      <c r="A2827">
        <v>2020</v>
      </c>
      <c r="B2827" t="s">
        <v>118</v>
      </c>
      <c r="C2827" t="s">
        <v>63</v>
      </c>
      <c r="D2827" t="s">
        <v>71</v>
      </c>
      <c r="E2827" s="63" t="s">
        <v>1235</v>
      </c>
    </row>
    <row r="2828" spans="1:5">
      <c r="A2828">
        <v>2020</v>
      </c>
      <c r="B2828" t="s">
        <v>119</v>
      </c>
      <c r="C2828" t="s">
        <v>63</v>
      </c>
      <c r="D2828" t="s">
        <v>71</v>
      </c>
      <c r="E2828" s="63" t="s">
        <v>510</v>
      </c>
    </row>
    <row r="2829" spans="1:5">
      <c r="A2829">
        <v>2020</v>
      </c>
      <c r="B2829" t="s">
        <v>120</v>
      </c>
      <c r="C2829" t="s">
        <v>63</v>
      </c>
      <c r="D2829" t="s">
        <v>71</v>
      </c>
      <c r="E2829" s="63" t="s">
        <v>1144</v>
      </c>
    </row>
    <row r="2830" spans="1:5">
      <c r="A2830">
        <v>2020</v>
      </c>
      <c r="B2830" t="s">
        <v>189</v>
      </c>
      <c r="C2830" t="s">
        <v>63</v>
      </c>
      <c r="D2830" t="s">
        <v>71</v>
      </c>
      <c r="E2830" s="63" t="s">
        <v>1835</v>
      </c>
    </row>
    <row r="2831" spans="1:5">
      <c r="A2831">
        <v>2020</v>
      </c>
      <c r="B2831" t="s">
        <v>121</v>
      </c>
      <c r="C2831" t="s">
        <v>63</v>
      </c>
      <c r="D2831" t="s">
        <v>71</v>
      </c>
      <c r="E2831" s="63" t="s">
        <v>386</v>
      </c>
    </row>
    <row r="2832" spans="1:5">
      <c r="A2832">
        <v>2020</v>
      </c>
      <c r="B2832" t="s">
        <v>122</v>
      </c>
      <c r="C2832" t="s">
        <v>63</v>
      </c>
      <c r="D2832" t="s">
        <v>71</v>
      </c>
      <c r="E2832" s="63" t="s">
        <v>820</v>
      </c>
    </row>
    <row r="2833" spans="1:5">
      <c r="A2833">
        <v>2020</v>
      </c>
      <c r="B2833" t="s">
        <v>123</v>
      </c>
      <c r="C2833" t="s">
        <v>63</v>
      </c>
      <c r="D2833" t="s">
        <v>71</v>
      </c>
      <c r="E2833" s="63" t="s">
        <v>1706</v>
      </c>
    </row>
    <row r="2834" spans="1:5">
      <c r="A2834">
        <v>2020</v>
      </c>
      <c r="B2834" t="s">
        <v>124</v>
      </c>
      <c r="C2834" t="s">
        <v>63</v>
      </c>
      <c r="D2834" t="s">
        <v>71</v>
      </c>
      <c r="E2834" s="63" t="s">
        <v>1227</v>
      </c>
    </row>
    <row r="2835" spans="1:5">
      <c r="A2835">
        <v>2020</v>
      </c>
      <c r="B2835" t="s">
        <v>125</v>
      </c>
      <c r="C2835" t="s">
        <v>63</v>
      </c>
      <c r="D2835" t="s">
        <v>71</v>
      </c>
      <c r="E2835" s="63" t="s">
        <v>938</v>
      </c>
    </row>
    <row r="2836" spans="1:5">
      <c r="A2836">
        <v>2020</v>
      </c>
      <c r="B2836" t="s">
        <v>126</v>
      </c>
      <c r="C2836" t="s">
        <v>63</v>
      </c>
      <c r="D2836" t="s">
        <v>71</v>
      </c>
      <c r="E2836" s="63" t="s">
        <v>477</v>
      </c>
    </row>
    <row r="2837" spans="1:5">
      <c r="A2837">
        <v>2020</v>
      </c>
      <c r="B2837" t="s">
        <v>127</v>
      </c>
      <c r="C2837" t="s">
        <v>63</v>
      </c>
      <c r="D2837" t="s">
        <v>71</v>
      </c>
      <c r="E2837" s="63" t="s">
        <v>1461</v>
      </c>
    </row>
    <row r="2838" spans="1:5">
      <c r="A2838">
        <v>2020</v>
      </c>
      <c r="B2838" t="s">
        <v>128</v>
      </c>
      <c r="C2838" t="s">
        <v>63</v>
      </c>
      <c r="D2838" t="s">
        <v>71</v>
      </c>
      <c r="E2838" s="63" t="s">
        <v>1183</v>
      </c>
    </row>
    <row r="2839" spans="1:5">
      <c r="A2839">
        <v>2020</v>
      </c>
      <c r="B2839" t="s">
        <v>129</v>
      </c>
      <c r="C2839" t="s">
        <v>63</v>
      </c>
      <c r="D2839" t="s">
        <v>71</v>
      </c>
      <c r="E2839" s="63" t="s">
        <v>1106</v>
      </c>
    </row>
    <row r="2840" spans="1:5">
      <c r="A2840">
        <v>2020</v>
      </c>
      <c r="B2840" t="s">
        <v>130</v>
      </c>
      <c r="C2840" t="s">
        <v>63</v>
      </c>
      <c r="D2840" t="s">
        <v>71</v>
      </c>
      <c r="E2840" s="63" t="s">
        <v>1185</v>
      </c>
    </row>
    <row r="2841" spans="1:5">
      <c r="A2841">
        <v>2020</v>
      </c>
      <c r="B2841" t="s">
        <v>131</v>
      </c>
      <c r="C2841" t="s">
        <v>63</v>
      </c>
      <c r="D2841" t="s">
        <v>71</v>
      </c>
      <c r="E2841" s="63" t="s">
        <v>764</v>
      </c>
    </row>
    <row r="2842" spans="1:5">
      <c r="A2842">
        <v>2020</v>
      </c>
      <c r="B2842" t="s">
        <v>190</v>
      </c>
      <c r="C2842" t="s">
        <v>63</v>
      </c>
      <c r="D2842" t="s">
        <v>71</v>
      </c>
      <c r="E2842" s="63" t="s">
        <v>1668</v>
      </c>
    </row>
    <row r="2843" spans="1:5">
      <c r="A2843">
        <v>2020</v>
      </c>
      <c r="B2843" t="s">
        <v>191</v>
      </c>
      <c r="C2843" t="s">
        <v>63</v>
      </c>
      <c r="D2843" t="s">
        <v>71</v>
      </c>
      <c r="E2843" s="63" t="s">
        <v>679</v>
      </c>
    </row>
    <row r="2844" spans="1:5">
      <c r="A2844">
        <v>2020</v>
      </c>
      <c r="B2844" t="s">
        <v>192</v>
      </c>
      <c r="C2844" t="s">
        <v>63</v>
      </c>
      <c r="D2844" t="s">
        <v>71</v>
      </c>
      <c r="E2844" s="63" t="s">
        <v>1075</v>
      </c>
    </row>
    <row r="2845" spans="1:5">
      <c r="A2845">
        <v>2020</v>
      </c>
      <c r="B2845" t="s">
        <v>193</v>
      </c>
      <c r="C2845" t="s">
        <v>63</v>
      </c>
      <c r="D2845" t="s">
        <v>71</v>
      </c>
      <c r="E2845" s="63" t="s">
        <v>707</v>
      </c>
    </row>
    <row r="2846" spans="1:5">
      <c r="A2846">
        <v>2020</v>
      </c>
      <c r="B2846" t="s">
        <v>194</v>
      </c>
      <c r="C2846" t="s">
        <v>63</v>
      </c>
      <c r="D2846" t="s">
        <v>71</v>
      </c>
      <c r="E2846" s="63" t="s">
        <v>1646</v>
      </c>
    </row>
    <row r="2847" spans="1:5">
      <c r="A2847">
        <v>2020</v>
      </c>
      <c r="B2847" t="s">
        <v>195</v>
      </c>
      <c r="C2847" t="s">
        <v>63</v>
      </c>
      <c r="D2847" t="s">
        <v>71</v>
      </c>
      <c r="E2847" s="63" t="s">
        <v>1084</v>
      </c>
    </row>
    <row r="2848" spans="1:5">
      <c r="A2848">
        <v>2020</v>
      </c>
      <c r="B2848" t="s">
        <v>137</v>
      </c>
      <c r="C2848" t="s">
        <v>63</v>
      </c>
      <c r="D2848" t="s">
        <v>71</v>
      </c>
      <c r="E2848" s="63" t="s">
        <v>1387</v>
      </c>
    </row>
    <row r="2849" spans="1:5">
      <c r="A2849">
        <v>2020</v>
      </c>
      <c r="B2849" t="s">
        <v>138</v>
      </c>
      <c r="C2849" t="s">
        <v>63</v>
      </c>
      <c r="D2849" t="s">
        <v>71</v>
      </c>
      <c r="E2849" s="63" t="s">
        <v>1065</v>
      </c>
    </row>
    <row r="2850" spans="1:5">
      <c r="A2850">
        <v>2020</v>
      </c>
      <c r="B2850" t="s">
        <v>139</v>
      </c>
      <c r="C2850" t="s">
        <v>63</v>
      </c>
      <c r="D2850" t="s">
        <v>71</v>
      </c>
      <c r="E2850" s="63" t="s">
        <v>1405</v>
      </c>
    </row>
    <row r="2851" spans="1:5">
      <c r="A2851">
        <v>2020</v>
      </c>
      <c r="B2851" t="s">
        <v>140</v>
      </c>
      <c r="C2851" t="s">
        <v>63</v>
      </c>
      <c r="D2851" t="s">
        <v>71</v>
      </c>
      <c r="E2851" s="63" t="s">
        <v>807</v>
      </c>
    </row>
    <row r="2852" spans="1:5">
      <c r="A2852">
        <v>2020</v>
      </c>
      <c r="B2852" t="s">
        <v>141</v>
      </c>
      <c r="C2852" t="s">
        <v>63</v>
      </c>
      <c r="D2852" t="s">
        <v>71</v>
      </c>
      <c r="E2852" s="63" t="s">
        <v>453</v>
      </c>
    </row>
    <row r="2853" spans="1:5">
      <c r="A2853">
        <v>2020</v>
      </c>
      <c r="B2853" t="s">
        <v>142</v>
      </c>
      <c r="C2853" t="s">
        <v>63</v>
      </c>
      <c r="D2853" t="s">
        <v>71</v>
      </c>
      <c r="E2853" s="63" t="s">
        <v>1137</v>
      </c>
    </row>
    <row r="2854" spans="1:5">
      <c r="A2854">
        <v>2020</v>
      </c>
      <c r="B2854" t="s">
        <v>143</v>
      </c>
      <c r="C2854" t="s">
        <v>63</v>
      </c>
      <c r="D2854" t="s">
        <v>71</v>
      </c>
      <c r="E2854" s="63" t="s">
        <v>1102</v>
      </c>
    </row>
    <row r="2855" spans="1:5">
      <c r="A2855">
        <v>2020</v>
      </c>
      <c r="B2855" t="s">
        <v>144</v>
      </c>
      <c r="C2855" t="s">
        <v>63</v>
      </c>
      <c r="D2855" t="s">
        <v>71</v>
      </c>
      <c r="E2855" s="63" t="s">
        <v>655</v>
      </c>
    </row>
    <row r="2856" spans="1:5">
      <c r="A2856">
        <v>2020</v>
      </c>
      <c r="B2856" t="s">
        <v>145</v>
      </c>
      <c r="C2856" t="s">
        <v>63</v>
      </c>
      <c r="D2856" t="s">
        <v>71</v>
      </c>
      <c r="E2856" s="63" t="s">
        <v>1460</v>
      </c>
    </row>
    <row r="2857" spans="1:5">
      <c r="A2857">
        <v>2020</v>
      </c>
      <c r="B2857" t="s">
        <v>146</v>
      </c>
      <c r="C2857" t="s">
        <v>63</v>
      </c>
      <c r="D2857" t="s">
        <v>71</v>
      </c>
      <c r="E2857" s="63" t="s">
        <v>923</v>
      </c>
    </row>
    <row r="2858" spans="1:5">
      <c r="A2858">
        <v>2020</v>
      </c>
      <c r="B2858" t="s">
        <v>147</v>
      </c>
      <c r="C2858" t="s">
        <v>63</v>
      </c>
      <c r="D2858" t="s">
        <v>71</v>
      </c>
      <c r="E2858" s="63" t="s">
        <v>1492</v>
      </c>
    </row>
    <row r="2859" spans="1:5">
      <c r="A2859">
        <v>2020</v>
      </c>
      <c r="B2859" t="s">
        <v>148</v>
      </c>
      <c r="C2859" t="s">
        <v>63</v>
      </c>
      <c r="D2859" t="s">
        <v>71</v>
      </c>
      <c r="E2859" s="63" t="s">
        <v>388</v>
      </c>
    </row>
    <row r="2860" spans="1:5">
      <c r="A2860">
        <v>2020</v>
      </c>
      <c r="B2860" t="s">
        <v>196</v>
      </c>
      <c r="C2860" t="s">
        <v>63</v>
      </c>
      <c r="D2860" t="s">
        <v>71</v>
      </c>
      <c r="E2860" s="63" t="s">
        <v>1836</v>
      </c>
    </row>
    <row r="2861" spans="1:5">
      <c r="A2861">
        <v>2020</v>
      </c>
      <c r="B2861" t="s">
        <v>55</v>
      </c>
      <c r="C2861" t="s">
        <v>63</v>
      </c>
      <c r="D2861" t="s">
        <v>71</v>
      </c>
      <c r="E2861" s="63" t="s">
        <v>1837</v>
      </c>
    </row>
    <row r="2862" spans="1:5">
      <c r="A2862">
        <v>2011</v>
      </c>
      <c r="B2862" t="s">
        <v>182</v>
      </c>
      <c r="C2862" t="s">
        <v>2</v>
      </c>
      <c r="D2862" t="s">
        <v>181</v>
      </c>
      <c r="E2862" s="63" t="s">
        <v>1838</v>
      </c>
    </row>
    <row r="2863" spans="1:5">
      <c r="A2863">
        <v>2011</v>
      </c>
      <c r="B2863" t="s">
        <v>183</v>
      </c>
      <c r="C2863" t="s">
        <v>2</v>
      </c>
      <c r="D2863" t="s">
        <v>181</v>
      </c>
      <c r="E2863" s="63" t="s">
        <v>1839</v>
      </c>
    </row>
    <row r="2864" spans="1:5">
      <c r="A2864">
        <v>2011</v>
      </c>
      <c r="B2864" t="s">
        <v>184</v>
      </c>
      <c r="C2864" t="s">
        <v>2</v>
      </c>
      <c r="D2864" t="s">
        <v>181</v>
      </c>
      <c r="E2864" s="63" t="s">
        <v>1840</v>
      </c>
    </row>
    <row r="2865" spans="1:5">
      <c r="A2865">
        <v>2011</v>
      </c>
      <c r="B2865" t="s">
        <v>94</v>
      </c>
      <c r="C2865" t="s">
        <v>2</v>
      </c>
      <c r="D2865" t="s">
        <v>181</v>
      </c>
      <c r="E2865" s="63" t="s">
        <v>1841</v>
      </c>
    </row>
    <row r="2866" spans="1:5">
      <c r="A2866">
        <v>2011</v>
      </c>
      <c r="B2866" t="s">
        <v>100</v>
      </c>
      <c r="C2866" t="s">
        <v>2</v>
      </c>
      <c r="D2866" t="s">
        <v>181</v>
      </c>
      <c r="E2866" s="63" t="s">
        <v>1842</v>
      </c>
    </row>
    <row r="2867" spans="1:5">
      <c r="A2867">
        <v>2011</v>
      </c>
      <c r="B2867" t="s">
        <v>101</v>
      </c>
      <c r="C2867" t="s">
        <v>2</v>
      </c>
      <c r="D2867" t="s">
        <v>181</v>
      </c>
      <c r="E2867" s="63" t="s">
        <v>1843</v>
      </c>
    </row>
    <row r="2868" spans="1:5">
      <c r="A2868">
        <v>2011</v>
      </c>
      <c r="B2868" t="s">
        <v>102</v>
      </c>
      <c r="C2868" t="s">
        <v>2</v>
      </c>
      <c r="D2868" t="s">
        <v>181</v>
      </c>
      <c r="E2868" s="63" t="s">
        <v>1844</v>
      </c>
    </row>
    <row r="2869" spans="1:5">
      <c r="A2869">
        <v>2011</v>
      </c>
      <c r="B2869" t="s">
        <v>104</v>
      </c>
      <c r="C2869" t="s">
        <v>2</v>
      </c>
      <c r="D2869" t="s">
        <v>181</v>
      </c>
      <c r="E2869" s="63" t="s">
        <v>1845</v>
      </c>
    </row>
    <row r="2870" spans="1:5">
      <c r="A2870">
        <v>2011</v>
      </c>
      <c r="B2870" t="s">
        <v>105</v>
      </c>
      <c r="C2870" t="s">
        <v>2</v>
      </c>
      <c r="D2870" t="s">
        <v>181</v>
      </c>
      <c r="E2870" s="63" t="s">
        <v>1846</v>
      </c>
    </row>
    <row r="2871" spans="1:5">
      <c r="A2871">
        <v>2011</v>
      </c>
      <c r="B2871" t="s">
        <v>185</v>
      </c>
      <c r="C2871" t="s">
        <v>2</v>
      </c>
      <c r="D2871" t="s">
        <v>181</v>
      </c>
      <c r="E2871" s="63" t="s">
        <v>1847</v>
      </c>
    </row>
    <row r="2872" spans="1:5">
      <c r="A2872">
        <v>2011</v>
      </c>
      <c r="B2872" t="s">
        <v>58</v>
      </c>
      <c r="C2872" t="s">
        <v>2</v>
      </c>
      <c r="D2872" t="s">
        <v>181</v>
      </c>
      <c r="E2872" s="63" t="s">
        <v>1848</v>
      </c>
    </row>
    <row r="2873" spans="1:5">
      <c r="A2873">
        <v>2011</v>
      </c>
      <c r="B2873" t="s">
        <v>186</v>
      </c>
      <c r="C2873" t="s">
        <v>2</v>
      </c>
      <c r="D2873" t="s">
        <v>181</v>
      </c>
      <c r="E2873" s="63" t="s">
        <v>1849</v>
      </c>
    </row>
    <row r="2874" spans="1:5">
      <c r="A2874">
        <v>2011</v>
      </c>
      <c r="B2874" t="s">
        <v>187</v>
      </c>
      <c r="C2874" t="s">
        <v>2</v>
      </c>
      <c r="D2874" t="s">
        <v>181</v>
      </c>
      <c r="E2874" s="63" t="s">
        <v>1850</v>
      </c>
    </row>
    <row r="2875" spans="1:5">
      <c r="A2875">
        <v>2011</v>
      </c>
      <c r="B2875" t="s">
        <v>188</v>
      </c>
      <c r="C2875" t="s">
        <v>2</v>
      </c>
      <c r="D2875" t="s">
        <v>181</v>
      </c>
      <c r="E2875" s="63" t="s">
        <v>1851</v>
      </c>
    </row>
    <row r="2876" spans="1:5">
      <c r="A2876">
        <v>2011</v>
      </c>
      <c r="B2876" t="s">
        <v>112</v>
      </c>
      <c r="C2876" t="s">
        <v>2</v>
      </c>
      <c r="D2876" t="s">
        <v>181</v>
      </c>
      <c r="E2876" s="63" t="s">
        <v>1852</v>
      </c>
    </row>
    <row r="2877" spans="1:5">
      <c r="A2877">
        <v>2011</v>
      </c>
      <c r="B2877" t="s">
        <v>113</v>
      </c>
      <c r="C2877" t="s">
        <v>2</v>
      </c>
      <c r="D2877" t="s">
        <v>181</v>
      </c>
      <c r="E2877" s="63" t="s">
        <v>1853</v>
      </c>
    </row>
    <row r="2878" spans="1:5">
      <c r="A2878">
        <v>2011</v>
      </c>
      <c r="B2878" t="s">
        <v>114</v>
      </c>
      <c r="C2878" t="s">
        <v>2</v>
      </c>
      <c r="D2878" t="s">
        <v>181</v>
      </c>
      <c r="E2878" s="63" t="s">
        <v>1854</v>
      </c>
    </row>
    <row r="2879" spans="1:5">
      <c r="A2879">
        <v>2011</v>
      </c>
      <c r="B2879" t="s">
        <v>118</v>
      </c>
      <c r="C2879" t="s">
        <v>2</v>
      </c>
      <c r="D2879" t="s">
        <v>181</v>
      </c>
      <c r="E2879" s="63" t="s">
        <v>1855</v>
      </c>
    </row>
    <row r="2880" spans="1:5">
      <c r="A2880">
        <v>2011</v>
      </c>
      <c r="B2880" t="s">
        <v>119</v>
      </c>
      <c r="C2880" t="s">
        <v>2</v>
      </c>
      <c r="D2880" t="s">
        <v>181</v>
      </c>
      <c r="E2880" s="63" t="s">
        <v>1856</v>
      </c>
    </row>
    <row r="2881" spans="1:5">
      <c r="A2881">
        <v>2011</v>
      </c>
      <c r="B2881" t="s">
        <v>120</v>
      </c>
      <c r="C2881" t="s">
        <v>2</v>
      </c>
      <c r="D2881" t="s">
        <v>181</v>
      </c>
      <c r="E2881" s="63" t="s">
        <v>1857</v>
      </c>
    </row>
    <row r="2882" spans="1:5">
      <c r="A2882">
        <v>2011</v>
      </c>
      <c r="B2882" t="s">
        <v>189</v>
      </c>
      <c r="C2882" t="s">
        <v>2</v>
      </c>
      <c r="D2882" t="s">
        <v>181</v>
      </c>
      <c r="E2882" s="63" t="s">
        <v>1858</v>
      </c>
    </row>
    <row r="2883" spans="1:5">
      <c r="A2883">
        <v>2011</v>
      </c>
      <c r="B2883" t="s">
        <v>121</v>
      </c>
      <c r="C2883" t="s">
        <v>2</v>
      </c>
      <c r="D2883" t="s">
        <v>181</v>
      </c>
      <c r="E2883" s="63" t="s">
        <v>1859</v>
      </c>
    </row>
    <row r="2884" spans="1:5">
      <c r="A2884">
        <v>2011</v>
      </c>
      <c r="B2884" t="s">
        <v>122</v>
      </c>
      <c r="C2884" t="s">
        <v>2</v>
      </c>
      <c r="D2884" t="s">
        <v>181</v>
      </c>
      <c r="E2884" s="63" t="s">
        <v>1860</v>
      </c>
    </row>
    <row r="2885" spans="1:5">
      <c r="A2885">
        <v>2011</v>
      </c>
      <c r="B2885" t="s">
        <v>123</v>
      </c>
      <c r="C2885" t="s">
        <v>2</v>
      </c>
      <c r="D2885" t="s">
        <v>181</v>
      </c>
      <c r="E2885" s="63" t="s">
        <v>1861</v>
      </c>
    </row>
    <row r="2886" spans="1:5">
      <c r="A2886">
        <v>2011</v>
      </c>
      <c r="B2886" t="s">
        <v>124</v>
      </c>
      <c r="C2886" t="s">
        <v>2</v>
      </c>
      <c r="D2886" t="s">
        <v>181</v>
      </c>
      <c r="E2886" s="63" t="s">
        <v>1862</v>
      </c>
    </row>
    <row r="2887" spans="1:5">
      <c r="A2887">
        <v>2011</v>
      </c>
      <c r="B2887" t="s">
        <v>125</v>
      </c>
      <c r="C2887" t="s">
        <v>2</v>
      </c>
      <c r="D2887" t="s">
        <v>181</v>
      </c>
      <c r="E2887" s="63" t="s">
        <v>1863</v>
      </c>
    </row>
    <row r="2888" spans="1:5">
      <c r="A2888">
        <v>2011</v>
      </c>
      <c r="B2888" t="s">
        <v>126</v>
      </c>
      <c r="C2888" t="s">
        <v>2</v>
      </c>
      <c r="D2888" t="s">
        <v>181</v>
      </c>
      <c r="E2888" s="63" t="s">
        <v>1864</v>
      </c>
    </row>
    <row r="2889" spans="1:5">
      <c r="A2889">
        <v>2011</v>
      </c>
      <c r="B2889" t="s">
        <v>127</v>
      </c>
      <c r="C2889" t="s">
        <v>2</v>
      </c>
      <c r="D2889" t="s">
        <v>181</v>
      </c>
      <c r="E2889" s="63" t="s">
        <v>1865</v>
      </c>
    </row>
    <row r="2890" spans="1:5">
      <c r="A2890">
        <v>2011</v>
      </c>
      <c r="B2890" t="s">
        <v>128</v>
      </c>
      <c r="C2890" t="s">
        <v>2</v>
      </c>
      <c r="D2890" t="s">
        <v>181</v>
      </c>
      <c r="E2890" s="63" t="s">
        <v>1866</v>
      </c>
    </row>
    <row r="2891" spans="1:5">
      <c r="A2891">
        <v>2011</v>
      </c>
      <c r="B2891" t="s">
        <v>129</v>
      </c>
      <c r="C2891" t="s">
        <v>2</v>
      </c>
      <c r="D2891" t="s">
        <v>181</v>
      </c>
      <c r="E2891" s="63" t="s">
        <v>1867</v>
      </c>
    </row>
    <row r="2892" spans="1:5">
      <c r="A2892">
        <v>2011</v>
      </c>
      <c r="B2892" t="s">
        <v>130</v>
      </c>
      <c r="C2892" t="s">
        <v>2</v>
      </c>
      <c r="D2892" t="s">
        <v>181</v>
      </c>
      <c r="E2892" s="63" t="s">
        <v>1868</v>
      </c>
    </row>
    <row r="2893" spans="1:5">
      <c r="A2893">
        <v>2011</v>
      </c>
      <c r="B2893" t="s">
        <v>131</v>
      </c>
      <c r="C2893" t="s">
        <v>2</v>
      </c>
      <c r="D2893" t="s">
        <v>181</v>
      </c>
      <c r="E2893" s="63" t="s">
        <v>1869</v>
      </c>
    </row>
    <row r="2894" spans="1:5">
      <c r="A2894">
        <v>2011</v>
      </c>
      <c r="B2894" t="s">
        <v>190</v>
      </c>
      <c r="C2894" t="s">
        <v>2</v>
      </c>
      <c r="D2894" t="s">
        <v>181</v>
      </c>
      <c r="E2894" s="63" t="s">
        <v>1870</v>
      </c>
    </row>
    <row r="2895" spans="1:5">
      <c r="A2895">
        <v>2011</v>
      </c>
      <c r="B2895" t="s">
        <v>191</v>
      </c>
      <c r="C2895" t="s">
        <v>2</v>
      </c>
      <c r="D2895" t="s">
        <v>181</v>
      </c>
      <c r="E2895" s="63" t="s">
        <v>1871</v>
      </c>
    </row>
    <row r="2896" spans="1:5">
      <c r="A2896">
        <v>2011</v>
      </c>
      <c r="B2896" t="s">
        <v>192</v>
      </c>
      <c r="C2896" t="s">
        <v>2</v>
      </c>
      <c r="D2896" t="s">
        <v>181</v>
      </c>
      <c r="E2896" s="63" t="s">
        <v>1872</v>
      </c>
    </row>
    <row r="2897" spans="1:5">
      <c r="A2897">
        <v>2011</v>
      </c>
      <c r="B2897" t="s">
        <v>193</v>
      </c>
      <c r="C2897" t="s">
        <v>2</v>
      </c>
      <c r="D2897" t="s">
        <v>181</v>
      </c>
      <c r="E2897" s="63" t="s">
        <v>1873</v>
      </c>
    </row>
    <row r="2898" spans="1:5">
      <c r="A2898">
        <v>2011</v>
      </c>
      <c r="B2898" t="s">
        <v>194</v>
      </c>
      <c r="C2898" t="s">
        <v>2</v>
      </c>
      <c r="D2898" t="s">
        <v>181</v>
      </c>
      <c r="E2898" s="63" t="s">
        <v>1874</v>
      </c>
    </row>
    <row r="2899" spans="1:5">
      <c r="A2899">
        <v>2011</v>
      </c>
      <c r="B2899" t="s">
        <v>195</v>
      </c>
      <c r="C2899" t="s">
        <v>2</v>
      </c>
      <c r="D2899" t="s">
        <v>181</v>
      </c>
      <c r="E2899" s="63" t="s">
        <v>1875</v>
      </c>
    </row>
    <row r="2900" spans="1:5">
      <c r="A2900">
        <v>2011</v>
      </c>
      <c r="B2900" t="s">
        <v>137</v>
      </c>
      <c r="C2900" t="s">
        <v>2</v>
      </c>
      <c r="D2900" t="s">
        <v>181</v>
      </c>
      <c r="E2900" s="63" t="s">
        <v>1876</v>
      </c>
    </row>
    <row r="2901" spans="1:5">
      <c r="A2901">
        <v>2011</v>
      </c>
      <c r="B2901" t="s">
        <v>138</v>
      </c>
      <c r="C2901" t="s">
        <v>2</v>
      </c>
      <c r="D2901" t="s">
        <v>181</v>
      </c>
      <c r="E2901" s="63" t="s">
        <v>1877</v>
      </c>
    </row>
    <row r="2902" spans="1:5">
      <c r="A2902">
        <v>2011</v>
      </c>
      <c r="B2902" t="s">
        <v>139</v>
      </c>
      <c r="C2902" t="s">
        <v>2</v>
      </c>
      <c r="D2902" t="s">
        <v>181</v>
      </c>
      <c r="E2902" s="63" t="s">
        <v>1878</v>
      </c>
    </row>
    <row r="2903" spans="1:5">
      <c r="A2903">
        <v>2011</v>
      </c>
      <c r="B2903" t="s">
        <v>140</v>
      </c>
      <c r="C2903" t="s">
        <v>2</v>
      </c>
      <c r="D2903" t="s">
        <v>181</v>
      </c>
      <c r="E2903" s="63" t="s">
        <v>1879</v>
      </c>
    </row>
    <row r="2904" spans="1:5">
      <c r="A2904">
        <v>2011</v>
      </c>
      <c r="B2904" t="s">
        <v>141</v>
      </c>
      <c r="C2904" t="s">
        <v>2</v>
      </c>
      <c r="D2904" t="s">
        <v>181</v>
      </c>
      <c r="E2904" s="63" t="s">
        <v>1880</v>
      </c>
    </row>
    <row r="2905" spans="1:5">
      <c r="A2905">
        <v>2011</v>
      </c>
      <c r="B2905" t="s">
        <v>142</v>
      </c>
      <c r="C2905" t="s">
        <v>2</v>
      </c>
      <c r="D2905" t="s">
        <v>181</v>
      </c>
      <c r="E2905" s="63" t="s">
        <v>1881</v>
      </c>
    </row>
    <row r="2906" spans="1:5">
      <c r="A2906">
        <v>2011</v>
      </c>
      <c r="B2906" t="s">
        <v>143</v>
      </c>
      <c r="C2906" t="s">
        <v>2</v>
      </c>
      <c r="D2906" t="s">
        <v>181</v>
      </c>
      <c r="E2906" s="63" t="s">
        <v>1882</v>
      </c>
    </row>
    <row r="2907" spans="1:5">
      <c r="A2907">
        <v>2011</v>
      </c>
      <c r="B2907" t="s">
        <v>144</v>
      </c>
      <c r="C2907" t="s">
        <v>2</v>
      </c>
      <c r="D2907" t="s">
        <v>181</v>
      </c>
      <c r="E2907" s="63" t="s">
        <v>1883</v>
      </c>
    </row>
    <row r="2908" spans="1:5">
      <c r="A2908">
        <v>2011</v>
      </c>
      <c r="B2908" t="s">
        <v>145</v>
      </c>
      <c r="C2908" t="s">
        <v>2</v>
      </c>
      <c r="D2908" t="s">
        <v>181</v>
      </c>
      <c r="E2908" s="63" t="s">
        <v>1884</v>
      </c>
    </row>
    <row r="2909" spans="1:5">
      <c r="A2909">
        <v>2011</v>
      </c>
      <c r="B2909" t="s">
        <v>146</v>
      </c>
      <c r="C2909" t="s">
        <v>2</v>
      </c>
      <c r="D2909" t="s">
        <v>181</v>
      </c>
      <c r="E2909" s="63" t="s">
        <v>1885</v>
      </c>
    </row>
    <row r="2910" spans="1:5">
      <c r="A2910">
        <v>2011</v>
      </c>
      <c r="B2910" t="s">
        <v>147</v>
      </c>
      <c r="C2910" t="s">
        <v>2</v>
      </c>
      <c r="D2910" t="s">
        <v>181</v>
      </c>
      <c r="E2910" s="63" t="s">
        <v>1886</v>
      </c>
    </row>
    <row r="2911" spans="1:5">
      <c r="A2911">
        <v>2011</v>
      </c>
      <c r="B2911" t="s">
        <v>148</v>
      </c>
      <c r="C2911" t="s">
        <v>2</v>
      </c>
      <c r="D2911" t="s">
        <v>181</v>
      </c>
      <c r="E2911" s="63" t="s">
        <v>1887</v>
      </c>
    </row>
    <row r="2912" spans="1:5">
      <c r="A2912">
        <v>2011</v>
      </c>
      <c r="B2912" t="s">
        <v>196</v>
      </c>
      <c r="C2912" t="s">
        <v>2</v>
      </c>
      <c r="D2912" t="s">
        <v>181</v>
      </c>
      <c r="E2912" s="63" t="s">
        <v>1888</v>
      </c>
    </row>
    <row r="2913" spans="1:5">
      <c r="A2913">
        <v>2011</v>
      </c>
      <c r="B2913" t="s">
        <v>55</v>
      </c>
      <c r="C2913" t="s">
        <v>2</v>
      </c>
      <c r="D2913" t="s">
        <v>181</v>
      </c>
      <c r="E2913" s="63" t="s">
        <v>1889</v>
      </c>
    </row>
    <row r="2914" spans="1:5">
      <c r="A2914">
        <v>2012</v>
      </c>
      <c r="B2914" t="s">
        <v>182</v>
      </c>
      <c r="C2914" t="s">
        <v>2</v>
      </c>
      <c r="D2914" t="s">
        <v>181</v>
      </c>
      <c r="E2914" s="63" t="s">
        <v>1890</v>
      </c>
    </row>
    <row r="2915" spans="1:5">
      <c r="A2915">
        <v>2012</v>
      </c>
      <c r="B2915" t="s">
        <v>183</v>
      </c>
      <c r="C2915" t="s">
        <v>2</v>
      </c>
      <c r="D2915" t="s">
        <v>181</v>
      </c>
      <c r="E2915" s="63" t="s">
        <v>1891</v>
      </c>
    </row>
    <row r="2916" spans="1:5">
      <c r="A2916">
        <v>2012</v>
      </c>
      <c r="B2916" t="s">
        <v>184</v>
      </c>
      <c r="C2916" t="s">
        <v>2</v>
      </c>
      <c r="D2916" t="s">
        <v>181</v>
      </c>
      <c r="E2916" s="63" t="s">
        <v>1892</v>
      </c>
    </row>
    <row r="2917" spans="1:5">
      <c r="A2917">
        <v>2012</v>
      </c>
      <c r="B2917" t="s">
        <v>94</v>
      </c>
      <c r="C2917" t="s">
        <v>2</v>
      </c>
      <c r="D2917" t="s">
        <v>181</v>
      </c>
      <c r="E2917" s="63" t="s">
        <v>1893</v>
      </c>
    </row>
    <row r="2918" spans="1:5">
      <c r="A2918">
        <v>2012</v>
      </c>
      <c r="B2918" t="s">
        <v>100</v>
      </c>
      <c r="C2918" t="s">
        <v>2</v>
      </c>
      <c r="D2918" t="s">
        <v>181</v>
      </c>
      <c r="E2918" s="63" t="s">
        <v>1894</v>
      </c>
    </row>
    <row r="2919" spans="1:5">
      <c r="A2919">
        <v>2012</v>
      </c>
      <c r="B2919" t="s">
        <v>101</v>
      </c>
      <c r="C2919" t="s">
        <v>2</v>
      </c>
      <c r="D2919" t="s">
        <v>181</v>
      </c>
      <c r="E2919" s="63" t="s">
        <v>1895</v>
      </c>
    </row>
    <row r="2920" spans="1:5">
      <c r="A2920">
        <v>2012</v>
      </c>
      <c r="B2920" t="s">
        <v>102</v>
      </c>
      <c r="C2920" t="s">
        <v>2</v>
      </c>
      <c r="D2920" t="s">
        <v>181</v>
      </c>
      <c r="E2920" s="63" t="s">
        <v>1896</v>
      </c>
    </row>
    <row r="2921" spans="1:5">
      <c r="A2921">
        <v>2012</v>
      </c>
      <c r="B2921" t="s">
        <v>104</v>
      </c>
      <c r="C2921" t="s">
        <v>2</v>
      </c>
      <c r="D2921" t="s">
        <v>181</v>
      </c>
      <c r="E2921" s="63" t="s">
        <v>1897</v>
      </c>
    </row>
    <row r="2922" spans="1:5">
      <c r="A2922">
        <v>2012</v>
      </c>
      <c r="B2922" t="s">
        <v>105</v>
      </c>
      <c r="C2922" t="s">
        <v>2</v>
      </c>
      <c r="D2922" t="s">
        <v>181</v>
      </c>
      <c r="E2922" s="63" t="s">
        <v>1898</v>
      </c>
    </row>
    <row r="2923" spans="1:5">
      <c r="A2923">
        <v>2012</v>
      </c>
      <c r="B2923" t="s">
        <v>185</v>
      </c>
      <c r="C2923" t="s">
        <v>2</v>
      </c>
      <c r="D2923" t="s">
        <v>181</v>
      </c>
      <c r="E2923" s="63" t="s">
        <v>1899</v>
      </c>
    </row>
    <row r="2924" spans="1:5">
      <c r="A2924">
        <v>2012</v>
      </c>
      <c r="B2924" t="s">
        <v>58</v>
      </c>
      <c r="C2924" t="s">
        <v>2</v>
      </c>
      <c r="D2924" t="s">
        <v>181</v>
      </c>
      <c r="E2924" s="63" t="s">
        <v>1900</v>
      </c>
    </row>
    <row r="2925" spans="1:5">
      <c r="A2925">
        <v>2012</v>
      </c>
      <c r="B2925" t="s">
        <v>186</v>
      </c>
      <c r="C2925" t="s">
        <v>2</v>
      </c>
      <c r="D2925" t="s">
        <v>181</v>
      </c>
      <c r="E2925" s="63" t="s">
        <v>1901</v>
      </c>
    </row>
    <row r="2926" spans="1:5">
      <c r="A2926">
        <v>2012</v>
      </c>
      <c r="B2926" t="s">
        <v>187</v>
      </c>
      <c r="C2926" t="s">
        <v>2</v>
      </c>
      <c r="D2926" t="s">
        <v>181</v>
      </c>
      <c r="E2926" s="63" t="s">
        <v>1902</v>
      </c>
    </row>
    <row r="2927" spans="1:5">
      <c r="A2927">
        <v>2012</v>
      </c>
      <c r="B2927" t="s">
        <v>188</v>
      </c>
      <c r="C2927" t="s">
        <v>2</v>
      </c>
      <c r="D2927" t="s">
        <v>181</v>
      </c>
      <c r="E2927" s="63" t="s">
        <v>1903</v>
      </c>
    </row>
    <row r="2928" spans="1:5">
      <c r="A2928">
        <v>2012</v>
      </c>
      <c r="B2928" t="s">
        <v>112</v>
      </c>
      <c r="C2928" t="s">
        <v>2</v>
      </c>
      <c r="D2928" t="s">
        <v>181</v>
      </c>
      <c r="E2928" s="63" t="s">
        <v>1904</v>
      </c>
    </row>
    <row r="2929" spans="1:5">
      <c r="A2929">
        <v>2012</v>
      </c>
      <c r="B2929" t="s">
        <v>113</v>
      </c>
      <c r="C2929" t="s">
        <v>2</v>
      </c>
      <c r="D2929" t="s">
        <v>181</v>
      </c>
      <c r="E2929" s="63" t="s">
        <v>1905</v>
      </c>
    </row>
    <row r="2930" spans="1:5">
      <c r="A2930">
        <v>2012</v>
      </c>
      <c r="B2930" t="s">
        <v>114</v>
      </c>
      <c r="C2930" t="s">
        <v>2</v>
      </c>
      <c r="D2930" t="s">
        <v>181</v>
      </c>
      <c r="E2930" s="63" t="s">
        <v>1906</v>
      </c>
    </row>
    <row r="2931" spans="1:5">
      <c r="A2931">
        <v>2012</v>
      </c>
      <c r="B2931" t="s">
        <v>118</v>
      </c>
      <c r="C2931" t="s">
        <v>2</v>
      </c>
      <c r="D2931" t="s">
        <v>181</v>
      </c>
      <c r="E2931" s="63" t="s">
        <v>1907</v>
      </c>
    </row>
    <row r="2932" spans="1:5">
      <c r="A2932">
        <v>2012</v>
      </c>
      <c r="B2932" t="s">
        <v>119</v>
      </c>
      <c r="C2932" t="s">
        <v>2</v>
      </c>
      <c r="D2932" t="s">
        <v>181</v>
      </c>
      <c r="E2932" s="63" t="s">
        <v>1908</v>
      </c>
    </row>
    <row r="2933" spans="1:5">
      <c r="A2933">
        <v>2012</v>
      </c>
      <c r="B2933" t="s">
        <v>120</v>
      </c>
      <c r="C2933" t="s">
        <v>2</v>
      </c>
      <c r="D2933" t="s">
        <v>181</v>
      </c>
      <c r="E2933" s="63" t="s">
        <v>1909</v>
      </c>
    </row>
    <row r="2934" spans="1:5">
      <c r="A2934">
        <v>2012</v>
      </c>
      <c r="B2934" t="s">
        <v>189</v>
      </c>
      <c r="C2934" t="s">
        <v>2</v>
      </c>
      <c r="D2934" t="s">
        <v>181</v>
      </c>
      <c r="E2934" s="63" t="s">
        <v>1910</v>
      </c>
    </row>
    <row r="2935" spans="1:5">
      <c r="A2935">
        <v>2012</v>
      </c>
      <c r="B2935" t="s">
        <v>121</v>
      </c>
      <c r="C2935" t="s">
        <v>2</v>
      </c>
      <c r="D2935" t="s">
        <v>181</v>
      </c>
      <c r="E2935" s="63" t="s">
        <v>1911</v>
      </c>
    </row>
    <row r="2936" spans="1:5">
      <c r="A2936">
        <v>2012</v>
      </c>
      <c r="B2936" t="s">
        <v>122</v>
      </c>
      <c r="C2936" t="s">
        <v>2</v>
      </c>
      <c r="D2936" t="s">
        <v>181</v>
      </c>
      <c r="E2936" s="63" t="s">
        <v>1912</v>
      </c>
    </row>
    <row r="2937" spans="1:5">
      <c r="A2937">
        <v>2012</v>
      </c>
      <c r="B2937" t="s">
        <v>123</v>
      </c>
      <c r="C2937" t="s">
        <v>2</v>
      </c>
      <c r="D2937" t="s">
        <v>181</v>
      </c>
      <c r="E2937" s="63" t="s">
        <v>1913</v>
      </c>
    </row>
    <row r="2938" spans="1:5">
      <c r="A2938">
        <v>2012</v>
      </c>
      <c r="B2938" t="s">
        <v>124</v>
      </c>
      <c r="C2938" t="s">
        <v>2</v>
      </c>
      <c r="D2938" t="s">
        <v>181</v>
      </c>
      <c r="E2938" s="63" t="s">
        <v>1914</v>
      </c>
    </row>
    <row r="2939" spans="1:5">
      <c r="A2939">
        <v>2012</v>
      </c>
      <c r="B2939" t="s">
        <v>125</v>
      </c>
      <c r="C2939" t="s">
        <v>2</v>
      </c>
      <c r="D2939" t="s">
        <v>181</v>
      </c>
      <c r="E2939" s="63" t="s">
        <v>1915</v>
      </c>
    </row>
    <row r="2940" spans="1:5">
      <c r="A2940">
        <v>2012</v>
      </c>
      <c r="B2940" t="s">
        <v>126</v>
      </c>
      <c r="C2940" t="s">
        <v>2</v>
      </c>
      <c r="D2940" t="s">
        <v>181</v>
      </c>
      <c r="E2940" s="63" t="s">
        <v>1916</v>
      </c>
    </row>
    <row r="2941" spans="1:5">
      <c r="A2941">
        <v>2012</v>
      </c>
      <c r="B2941" t="s">
        <v>127</v>
      </c>
      <c r="C2941" t="s">
        <v>2</v>
      </c>
      <c r="D2941" t="s">
        <v>181</v>
      </c>
      <c r="E2941" s="63" t="s">
        <v>1917</v>
      </c>
    </row>
    <row r="2942" spans="1:5">
      <c r="A2942">
        <v>2012</v>
      </c>
      <c r="B2942" t="s">
        <v>128</v>
      </c>
      <c r="C2942" t="s">
        <v>2</v>
      </c>
      <c r="D2942" t="s">
        <v>181</v>
      </c>
      <c r="E2942" s="63" t="s">
        <v>1918</v>
      </c>
    </row>
    <row r="2943" spans="1:5">
      <c r="A2943">
        <v>2012</v>
      </c>
      <c r="B2943" t="s">
        <v>129</v>
      </c>
      <c r="C2943" t="s">
        <v>2</v>
      </c>
      <c r="D2943" t="s">
        <v>181</v>
      </c>
      <c r="E2943" s="63" t="s">
        <v>1919</v>
      </c>
    </row>
    <row r="2944" spans="1:5">
      <c r="A2944">
        <v>2012</v>
      </c>
      <c r="B2944" t="s">
        <v>130</v>
      </c>
      <c r="C2944" t="s">
        <v>2</v>
      </c>
      <c r="D2944" t="s">
        <v>181</v>
      </c>
      <c r="E2944" s="63" t="s">
        <v>1920</v>
      </c>
    </row>
    <row r="2945" spans="1:5">
      <c r="A2945">
        <v>2012</v>
      </c>
      <c r="B2945" t="s">
        <v>131</v>
      </c>
      <c r="C2945" t="s">
        <v>2</v>
      </c>
      <c r="D2945" t="s">
        <v>181</v>
      </c>
      <c r="E2945" s="63" t="s">
        <v>1921</v>
      </c>
    </row>
    <row r="2946" spans="1:5">
      <c r="A2946">
        <v>2012</v>
      </c>
      <c r="B2946" t="s">
        <v>190</v>
      </c>
      <c r="C2946" t="s">
        <v>2</v>
      </c>
      <c r="D2946" t="s">
        <v>181</v>
      </c>
      <c r="E2946" s="63" t="s">
        <v>1922</v>
      </c>
    </row>
    <row r="2947" spans="1:5">
      <c r="A2947">
        <v>2012</v>
      </c>
      <c r="B2947" t="s">
        <v>191</v>
      </c>
      <c r="C2947" t="s">
        <v>2</v>
      </c>
      <c r="D2947" t="s">
        <v>181</v>
      </c>
      <c r="E2947" s="63" t="s">
        <v>1923</v>
      </c>
    </row>
    <row r="2948" spans="1:5">
      <c r="A2948">
        <v>2012</v>
      </c>
      <c r="B2948" t="s">
        <v>192</v>
      </c>
      <c r="C2948" t="s">
        <v>2</v>
      </c>
      <c r="D2948" t="s">
        <v>181</v>
      </c>
      <c r="E2948" s="63" t="s">
        <v>1924</v>
      </c>
    </row>
    <row r="2949" spans="1:5">
      <c r="A2949">
        <v>2012</v>
      </c>
      <c r="B2949" t="s">
        <v>193</v>
      </c>
      <c r="C2949" t="s">
        <v>2</v>
      </c>
      <c r="D2949" t="s">
        <v>181</v>
      </c>
      <c r="E2949" s="63" t="s">
        <v>1925</v>
      </c>
    </row>
    <row r="2950" spans="1:5">
      <c r="A2950">
        <v>2012</v>
      </c>
      <c r="B2950" t="s">
        <v>194</v>
      </c>
      <c r="C2950" t="s">
        <v>2</v>
      </c>
      <c r="D2950" t="s">
        <v>181</v>
      </c>
      <c r="E2950" s="63" t="s">
        <v>1926</v>
      </c>
    </row>
    <row r="2951" spans="1:5">
      <c r="A2951">
        <v>2012</v>
      </c>
      <c r="B2951" t="s">
        <v>195</v>
      </c>
      <c r="C2951" t="s">
        <v>2</v>
      </c>
      <c r="D2951" t="s">
        <v>181</v>
      </c>
      <c r="E2951" s="63" t="s">
        <v>1927</v>
      </c>
    </row>
    <row r="2952" spans="1:5">
      <c r="A2952">
        <v>2012</v>
      </c>
      <c r="B2952" t="s">
        <v>137</v>
      </c>
      <c r="C2952" t="s">
        <v>2</v>
      </c>
      <c r="D2952" t="s">
        <v>181</v>
      </c>
      <c r="E2952" s="63" t="s">
        <v>1928</v>
      </c>
    </row>
    <row r="2953" spans="1:5">
      <c r="A2953">
        <v>2012</v>
      </c>
      <c r="B2953" t="s">
        <v>138</v>
      </c>
      <c r="C2953" t="s">
        <v>2</v>
      </c>
      <c r="D2953" t="s">
        <v>181</v>
      </c>
      <c r="E2953" s="63" t="s">
        <v>1929</v>
      </c>
    </row>
    <row r="2954" spans="1:5">
      <c r="A2954">
        <v>2012</v>
      </c>
      <c r="B2954" t="s">
        <v>139</v>
      </c>
      <c r="C2954" t="s">
        <v>2</v>
      </c>
      <c r="D2954" t="s">
        <v>181</v>
      </c>
      <c r="E2954" s="63" t="s">
        <v>1930</v>
      </c>
    </row>
    <row r="2955" spans="1:5">
      <c r="A2955">
        <v>2012</v>
      </c>
      <c r="B2955" t="s">
        <v>140</v>
      </c>
      <c r="C2955" t="s">
        <v>2</v>
      </c>
      <c r="D2955" t="s">
        <v>181</v>
      </c>
      <c r="E2955" s="63" t="s">
        <v>1931</v>
      </c>
    </row>
    <row r="2956" spans="1:5">
      <c r="A2956">
        <v>2012</v>
      </c>
      <c r="B2956" t="s">
        <v>141</v>
      </c>
      <c r="C2956" t="s">
        <v>2</v>
      </c>
      <c r="D2956" t="s">
        <v>181</v>
      </c>
      <c r="E2956" s="63" t="s">
        <v>1932</v>
      </c>
    </row>
    <row r="2957" spans="1:5">
      <c r="A2957">
        <v>2012</v>
      </c>
      <c r="B2957" t="s">
        <v>142</v>
      </c>
      <c r="C2957" t="s">
        <v>2</v>
      </c>
      <c r="D2957" t="s">
        <v>181</v>
      </c>
      <c r="E2957" s="63" t="s">
        <v>1933</v>
      </c>
    </row>
    <row r="2958" spans="1:5">
      <c r="A2958">
        <v>2012</v>
      </c>
      <c r="B2958" t="s">
        <v>143</v>
      </c>
      <c r="C2958" t="s">
        <v>2</v>
      </c>
      <c r="D2958" t="s">
        <v>181</v>
      </c>
      <c r="E2958" s="63" t="s">
        <v>1934</v>
      </c>
    </row>
    <row r="2959" spans="1:5">
      <c r="A2959">
        <v>2012</v>
      </c>
      <c r="B2959" t="s">
        <v>144</v>
      </c>
      <c r="C2959" t="s">
        <v>2</v>
      </c>
      <c r="D2959" t="s">
        <v>181</v>
      </c>
      <c r="E2959" s="63" t="s">
        <v>1935</v>
      </c>
    </row>
    <row r="2960" spans="1:5">
      <c r="A2960">
        <v>2012</v>
      </c>
      <c r="B2960" t="s">
        <v>145</v>
      </c>
      <c r="C2960" t="s">
        <v>2</v>
      </c>
      <c r="D2960" t="s">
        <v>181</v>
      </c>
      <c r="E2960" s="63" t="s">
        <v>1936</v>
      </c>
    </row>
    <row r="2961" spans="1:5">
      <c r="A2961">
        <v>2012</v>
      </c>
      <c r="B2961" t="s">
        <v>146</v>
      </c>
      <c r="C2961" t="s">
        <v>2</v>
      </c>
      <c r="D2961" t="s">
        <v>181</v>
      </c>
      <c r="E2961" s="63" t="s">
        <v>1937</v>
      </c>
    </row>
    <row r="2962" spans="1:5">
      <c r="A2962">
        <v>2012</v>
      </c>
      <c r="B2962" t="s">
        <v>147</v>
      </c>
      <c r="C2962" t="s">
        <v>2</v>
      </c>
      <c r="D2962" t="s">
        <v>181</v>
      </c>
      <c r="E2962" s="63" t="s">
        <v>1938</v>
      </c>
    </row>
    <row r="2963" spans="1:5">
      <c r="A2963">
        <v>2012</v>
      </c>
      <c r="B2963" t="s">
        <v>148</v>
      </c>
      <c r="C2963" t="s">
        <v>2</v>
      </c>
      <c r="D2963" t="s">
        <v>181</v>
      </c>
      <c r="E2963" s="63" t="s">
        <v>197</v>
      </c>
    </row>
    <row r="2964" spans="1:5">
      <c r="A2964">
        <v>2012</v>
      </c>
      <c r="B2964" t="s">
        <v>196</v>
      </c>
      <c r="C2964" t="s">
        <v>2</v>
      </c>
      <c r="D2964" t="s">
        <v>181</v>
      </c>
      <c r="E2964" s="63" t="s">
        <v>1939</v>
      </c>
    </row>
    <row r="2965" spans="1:5">
      <c r="A2965">
        <v>2012</v>
      </c>
      <c r="B2965" t="s">
        <v>55</v>
      </c>
      <c r="C2965" t="s">
        <v>2</v>
      </c>
      <c r="D2965" t="s">
        <v>181</v>
      </c>
      <c r="E2965" s="63" t="s">
        <v>1940</v>
      </c>
    </row>
    <row r="2966" spans="1:5">
      <c r="A2966">
        <v>2013</v>
      </c>
      <c r="B2966" t="s">
        <v>182</v>
      </c>
      <c r="C2966" t="s">
        <v>2</v>
      </c>
      <c r="D2966" t="s">
        <v>181</v>
      </c>
      <c r="E2966" s="63" t="s">
        <v>1941</v>
      </c>
    </row>
    <row r="2967" spans="1:5">
      <c r="A2967">
        <v>2013</v>
      </c>
      <c r="B2967" t="s">
        <v>183</v>
      </c>
      <c r="C2967" t="s">
        <v>2</v>
      </c>
      <c r="D2967" t="s">
        <v>181</v>
      </c>
      <c r="E2967" s="63" t="s">
        <v>1942</v>
      </c>
    </row>
    <row r="2968" spans="1:5">
      <c r="A2968">
        <v>2013</v>
      </c>
      <c r="B2968" t="s">
        <v>184</v>
      </c>
      <c r="C2968" t="s">
        <v>2</v>
      </c>
      <c r="D2968" t="s">
        <v>181</v>
      </c>
      <c r="E2968" s="63" t="s">
        <v>1943</v>
      </c>
    </row>
    <row r="2969" spans="1:5">
      <c r="A2969">
        <v>2013</v>
      </c>
      <c r="B2969" t="s">
        <v>94</v>
      </c>
      <c r="C2969" t="s">
        <v>2</v>
      </c>
      <c r="D2969" t="s">
        <v>181</v>
      </c>
      <c r="E2969" s="63" t="s">
        <v>1944</v>
      </c>
    </row>
    <row r="2970" spans="1:5">
      <c r="A2970">
        <v>2013</v>
      </c>
      <c r="B2970" t="s">
        <v>100</v>
      </c>
      <c r="C2970" t="s">
        <v>2</v>
      </c>
      <c r="D2970" t="s">
        <v>181</v>
      </c>
      <c r="E2970" s="63" t="s">
        <v>1945</v>
      </c>
    </row>
    <row r="2971" spans="1:5">
      <c r="A2971">
        <v>2013</v>
      </c>
      <c r="B2971" t="s">
        <v>101</v>
      </c>
      <c r="C2971" t="s">
        <v>2</v>
      </c>
      <c r="D2971" t="s">
        <v>181</v>
      </c>
      <c r="E2971" s="63" t="s">
        <v>1946</v>
      </c>
    </row>
    <row r="2972" spans="1:5">
      <c r="A2972">
        <v>2013</v>
      </c>
      <c r="B2972" t="s">
        <v>102</v>
      </c>
      <c r="C2972" t="s">
        <v>2</v>
      </c>
      <c r="D2972" t="s">
        <v>181</v>
      </c>
      <c r="E2972" s="63" t="s">
        <v>1947</v>
      </c>
    </row>
    <row r="2973" spans="1:5">
      <c r="A2973">
        <v>2013</v>
      </c>
      <c r="B2973" t="s">
        <v>104</v>
      </c>
      <c r="C2973" t="s">
        <v>2</v>
      </c>
      <c r="D2973" t="s">
        <v>181</v>
      </c>
      <c r="E2973" s="63" t="s">
        <v>1948</v>
      </c>
    </row>
    <row r="2974" spans="1:5">
      <c r="A2974">
        <v>2013</v>
      </c>
      <c r="B2974" t="s">
        <v>105</v>
      </c>
      <c r="C2974" t="s">
        <v>2</v>
      </c>
      <c r="D2974" t="s">
        <v>181</v>
      </c>
      <c r="E2974" s="63" t="s">
        <v>1949</v>
      </c>
    </row>
    <row r="2975" spans="1:5">
      <c r="A2975">
        <v>2013</v>
      </c>
      <c r="B2975" t="s">
        <v>185</v>
      </c>
      <c r="C2975" t="s">
        <v>2</v>
      </c>
      <c r="D2975" t="s">
        <v>181</v>
      </c>
      <c r="E2975" s="63" t="s">
        <v>1950</v>
      </c>
    </row>
    <row r="2976" spans="1:5">
      <c r="A2976">
        <v>2013</v>
      </c>
      <c r="B2976" t="s">
        <v>58</v>
      </c>
      <c r="C2976" t="s">
        <v>2</v>
      </c>
      <c r="D2976" t="s">
        <v>181</v>
      </c>
      <c r="E2976" s="63" t="s">
        <v>1951</v>
      </c>
    </row>
    <row r="2977" spans="1:5">
      <c r="A2977">
        <v>2013</v>
      </c>
      <c r="B2977" t="s">
        <v>186</v>
      </c>
      <c r="C2977" t="s">
        <v>2</v>
      </c>
      <c r="D2977" t="s">
        <v>181</v>
      </c>
      <c r="E2977" s="63" t="s">
        <v>1952</v>
      </c>
    </row>
    <row r="2978" spans="1:5">
      <c r="A2978">
        <v>2013</v>
      </c>
      <c r="B2978" t="s">
        <v>187</v>
      </c>
      <c r="C2978" t="s">
        <v>2</v>
      </c>
      <c r="D2978" t="s">
        <v>181</v>
      </c>
      <c r="E2978" s="63" t="s">
        <v>1953</v>
      </c>
    </row>
    <row r="2979" spans="1:5">
      <c r="A2979">
        <v>2013</v>
      </c>
      <c r="B2979" t="s">
        <v>188</v>
      </c>
      <c r="C2979" t="s">
        <v>2</v>
      </c>
      <c r="D2979" t="s">
        <v>181</v>
      </c>
      <c r="E2979" s="63" t="s">
        <v>1954</v>
      </c>
    </row>
    <row r="2980" spans="1:5">
      <c r="A2980">
        <v>2013</v>
      </c>
      <c r="B2980" t="s">
        <v>112</v>
      </c>
      <c r="C2980" t="s">
        <v>2</v>
      </c>
      <c r="D2980" t="s">
        <v>181</v>
      </c>
      <c r="E2980" s="63" t="s">
        <v>1955</v>
      </c>
    </row>
    <row r="2981" spans="1:5">
      <c r="A2981">
        <v>2013</v>
      </c>
      <c r="B2981" t="s">
        <v>113</v>
      </c>
      <c r="C2981" t="s">
        <v>2</v>
      </c>
      <c r="D2981" t="s">
        <v>181</v>
      </c>
      <c r="E2981" s="63" t="s">
        <v>1956</v>
      </c>
    </row>
    <row r="2982" spans="1:5">
      <c r="A2982">
        <v>2013</v>
      </c>
      <c r="B2982" t="s">
        <v>114</v>
      </c>
      <c r="C2982" t="s">
        <v>2</v>
      </c>
      <c r="D2982" t="s">
        <v>181</v>
      </c>
      <c r="E2982" s="63" t="s">
        <v>1957</v>
      </c>
    </row>
    <row r="2983" spans="1:5">
      <c r="A2983">
        <v>2013</v>
      </c>
      <c r="B2983" t="s">
        <v>118</v>
      </c>
      <c r="C2983" t="s">
        <v>2</v>
      </c>
      <c r="D2983" t="s">
        <v>181</v>
      </c>
      <c r="E2983" s="63" t="s">
        <v>1958</v>
      </c>
    </row>
    <row r="2984" spans="1:5">
      <c r="A2984">
        <v>2013</v>
      </c>
      <c r="B2984" t="s">
        <v>119</v>
      </c>
      <c r="C2984" t="s">
        <v>2</v>
      </c>
      <c r="D2984" t="s">
        <v>181</v>
      </c>
      <c r="E2984" s="63" t="s">
        <v>1959</v>
      </c>
    </row>
    <row r="2985" spans="1:5">
      <c r="A2985">
        <v>2013</v>
      </c>
      <c r="B2985" t="s">
        <v>120</v>
      </c>
      <c r="C2985" t="s">
        <v>2</v>
      </c>
      <c r="D2985" t="s">
        <v>181</v>
      </c>
      <c r="E2985" s="63" t="s">
        <v>1960</v>
      </c>
    </row>
    <row r="2986" spans="1:5">
      <c r="A2986">
        <v>2013</v>
      </c>
      <c r="B2986" t="s">
        <v>189</v>
      </c>
      <c r="C2986" t="s">
        <v>2</v>
      </c>
      <c r="D2986" t="s">
        <v>181</v>
      </c>
      <c r="E2986" s="63" t="s">
        <v>1961</v>
      </c>
    </row>
    <row r="2987" spans="1:5">
      <c r="A2987">
        <v>2013</v>
      </c>
      <c r="B2987" t="s">
        <v>121</v>
      </c>
      <c r="C2987" t="s">
        <v>2</v>
      </c>
      <c r="D2987" t="s">
        <v>181</v>
      </c>
      <c r="E2987" s="63" t="s">
        <v>1962</v>
      </c>
    </row>
    <row r="2988" spans="1:5">
      <c r="A2988">
        <v>2013</v>
      </c>
      <c r="B2988" t="s">
        <v>122</v>
      </c>
      <c r="C2988" t="s">
        <v>2</v>
      </c>
      <c r="D2988" t="s">
        <v>181</v>
      </c>
      <c r="E2988" s="63" t="s">
        <v>1963</v>
      </c>
    </row>
    <row r="2989" spans="1:5">
      <c r="A2989">
        <v>2013</v>
      </c>
      <c r="B2989" t="s">
        <v>123</v>
      </c>
      <c r="C2989" t="s">
        <v>2</v>
      </c>
      <c r="D2989" t="s">
        <v>181</v>
      </c>
      <c r="E2989" s="63" t="s">
        <v>1964</v>
      </c>
    </row>
    <row r="2990" spans="1:5">
      <c r="A2990">
        <v>2013</v>
      </c>
      <c r="B2990" t="s">
        <v>124</v>
      </c>
      <c r="C2990" t="s">
        <v>2</v>
      </c>
      <c r="D2990" t="s">
        <v>181</v>
      </c>
      <c r="E2990" s="63" t="s">
        <v>1965</v>
      </c>
    </row>
    <row r="2991" spans="1:5">
      <c r="A2991">
        <v>2013</v>
      </c>
      <c r="B2991" t="s">
        <v>125</v>
      </c>
      <c r="C2991" t="s">
        <v>2</v>
      </c>
      <c r="D2991" t="s">
        <v>181</v>
      </c>
      <c r="E2991" s="63" t="s">
        <v>1966</v>
      </c>
    </row>
    <row r="2992" spans="1:5">
      <c r="A2992">
        <v>2013</v>
      </c>
      <c r="B2992" t="s">
        <v>126</v>
      </c>
      <c r="C2992" t="s">
        <v>2</v>
      </c>
      <c r="D2992" t="s">
        <v>181</v>
      </c>
      <c r="E2992" s="63" t="s">
        <v>1967</v>
      </c>
    </row>
    <row r="2993" spans="1:5">
      <c r="A2993">
        <v>2013</v>
      </c>
      <c r="B2993" t="s">
        <v>127</v>
      </c>
      <c r="C2993" t="s">
        <v>2</v>
      </c>
      <c r="D2993" t="s">
        <v>181</v>
      </c>
      <c r="E2993" s="63" t="s">
        <v>1968</v>
      </c>
    </row>
    <row r="2994" spans="1:5">
      <c r="A2994">
        <v>2013</v>
      </c>
      <c r="B2994" t="s">
        <v>128</v>
      </c>
      <c r="C2994" t="s">
        <v>2</v>
      </c>
      <c r="D2994" t="s">
        <v>181</v>
      </c>
      <c r="E2994" s="63" t="s">
        <v>1969</v>
      </c>
    </row>
    <row r="2995" spans="1:5">
      <c r="A2995">
        <v>2013</v>
      </c>
      <c r="B2995" t="s">
        <v>129</v>
      </c>
      <c r="C2995" t="s">
        <v>2</v>
      </c>
      <c r="D2995" t="s">
        <v>181</v>
      </c>
      <c r="E2995" s="63" t="s">
        <v>1970</v>
      </c>
    </row>
    <row r="2996" spans="1:5">
      <c r="A2996">
        <v>2013</v>
      </c>
      <c r="B2996" t="s">
        <v>130</v>
      </c>
      <c r="C2996" t="s">
        <v>2</v>
      </c>
      <c r="D2996" t="s">
        <v>181</v>
      </c>
      <c r="E2996" s="63" t="s">
        <v>1971</v>
      </c>
    </row>
    <row r="2997" spans="1:5">
      <c r="A2997">
        <v>2013</v>
      </c>
      <c r="B2997" t="s">
        <v>131</v>
      </c>
      <c r="C2997" t="s">
        <v>2</v>
      </c>
      <c r="D2997" t="s">
        <v>181</v>
      </c>
      <c r="E2997" s="63" t="s">
        <v>1972</v>
      </c>
    </row>
    <row r="2998" spans="1:5">
      <c r="A2998">
        <v>2013</v>
      </c>
      <c r="B2998" t="s">
        <v>190</v>
      </c>
      <c r="C2998" t="s">
        <v>2</v>
      </c>
      <c r="D2998" t="s">
        <v>181</v>
      </c>
      <c r="E2998" s="63" t="s">
        <v>1973</v>
      </c>
    </row>
    <row r="2999" spans="1:5">
      <c r="A2999">
        <v>2013</v>
      </c>
      <c r="B2999" t="s">
        <v>191</v>
      </c>
      <c r="C2999" t="s">
        <v>2</v>
      </c>
      <c r="D2999" t="s">
        <v>181</v>
      </c>
      <c r="E2999" s="63" t="s">
        <v>1974</v>
      </c>
    </row>
    <row r="3000" spans="1:5">
      <c r="A3000">
        <v>2013</v>
      </c>
      <c r="B3000" t="s">
        <v>192</v>
      </c>
      <c r="C3000" t="s">
        <v>2</v>
      </c>
      <c r="D3000" t="s">
        <v>181</v>
      </c>
      <c r="E3000" s="63" t="s">
        <v>1975</v>
      </c>
    </row>
    <row r="3001" spans="1:5">
      <c r="A3001">
        <v>2013</v>
      </c>
      <c r="B3001" t="s">
        <v>193</v>
      </c>
      <c r="C3001" t="s">
        <v>2</v>
      </c>
      <c r="D3001" t="s">
        <v>181</v>
      </c>
      <c r="E3001" s="63" t="s">
        <v>1976</v>
      </c>
    </row>
    <row r="3002" spans="1:5">
      <c r="A3002">
        <v>2013</v>
      </c>
      <c r="B3002" t="s">
        <v>194</v>
      </c>
      <c r="C3002" t="s">
        <v>2</v>
      </c>
      <c r="D3002" t="s">
        <v>181</v>
      </c>
      <c r="E3002" s="63" t="s">
        <v>1977</v>
      </c>
    </row>
    <row r="3003" spans="1:5">
      <c r="A3003">
        <v>2013</v>
      </c>
      <c r="B3003" t="s">
        <v>195</v>
      </c>
      <c r="C3003" t="s">
        <v>2</v>
      </c>
      <c r="D3003" t="s">
        <v>181</v>
      </c>
      <c r="E3003" s="63" t="s">
        <v>1978</v>
      </c>
    </row>
    <row r="3004" spans="1:5">
      <c r="A3004">
        <v>2013</v>
      </c>
      <c r="B3004" t="s">
        <v>137</v>
      </c>
      <c r="C3004" t="s">
        <v>2</v>
      </c>
      <c r="D3004" t="s">
        <v>181</v>
      </c>
      <c r="E3004" s="63" t="s">
        <v>1979</v>
      </c>
    </row>
    <row r="3005" spans="1:5">
      <c r="A3005">
        <v>2013</v>
      </c>
      <c r="B3005" t="s">
        <v>138</v>
      </c>
      <c r="C3005" t="s">
        <v>2</v>
      </c>
      <c r="D3005" t="s">
        <v>181</v>
      </c>
      <c r="E3005" s="63" t="s">
        <v>1980</v>
      </c>
    </row>
    <row r="3006" spans="1:5">
      <c r="A3006">
        <v>2013</v>
      </c>
      <c r="B3006" t="s">
        <v>139</v>
      </c>
      <c r="C3006" t="s">
        <v>2</v>
      </c>
      <c r="D3006" t="s">
        <v>181</v>
      </c>
      <c r="E3006" s="63" t="s">
        <v>1981</v>
      </c>
    </row>
    <row r="3007" spans="1:5">
      <c r="A3007">
        <v>2013</v>
      </c>
      <c r="B3007" t="s">
        <v>140</v>
      </c>
      <c r="C3007" t="s">
        <v>2</v>
      </c>
      <c r="D3007" t="s">
        <v>181</v>
      </c>
      <c r="E3007" s="63" t="s">
        <v>1982</v>
      </c>
    </row>
    <row r="3008" spans="1:5">
      <c r="A3008">
        <v>2013</v>
      </c>
      <c r="B3008" t="s">
        <v>141</v>
      </c>
      <c r="C3008" t="s">
        <v>2</v>
      </c>
      <c r="D3008" t="s">
        <v>181</v>
      </c>
      <c r="E3008" s="63" t="s">
        <v>1983</v>
      </c>
    </row>
    <row r="3009" spans="1:5">
      <c r="A3009">
        <v>2013</v>
      </c>
      <c r="B3009" t="s">
        <v>142</v>
      </c>
      <c r="C3009" t="s">
        <v>2</v>
      </c>
      <c r="D3009" t="s">
        <v>181</v>
      </c>
      <c r="E3009" s="63" t="s">
        <v>1984</v>
      </c>
    </row>
    <row r="3010" spans="1:5">
      <c r="A3010">
        <v>2013</v>
      </c>
      <c r="B3010" t="s">
        <v>143</v>
      </c>
      <c r="C3010" t="s">
        <v>2</v>
      </c>
      <c r="D3010" t="s">
        <v>181</v>
      </c>
      <c r="E3010" s="63" t="s">
        <v>1985</v>
      </c>
    </row>
    <row r="3011" spans="1:5">
      <c r="A3011">
        <v>2013</v>
      </c>
      <c r="B3011" t="s">
        <v>144</v>
      </c>
      <c r="C3011" t="s">
        <v>2</v>
      </c>
      <c r="D3011" t="s">
        <v>181</v>
      </c>
      <c r="E3011" s="63" t="s">
        <v>1986</v>
      </c>
    </row>
    <row r="3012" spans="1:5">
      <c r="A3012">
        <v>2013</v>
      </c>
      <c r="B3012" t="s">
        <v>145</v>
      </c>
      <c r="C3012" t="s">
        <v>2</v>
      </c>
      <c r="D3012" t="s">
        <v>181</v>
      </c>
      <c r="E3012" s="63" t="s">
        <v>1987</v>
      </c>
    </row>
    <row r="3013" spans="1:5">
      <c r="A3013">
        <v>2013</v>
      </c>
      <c r="B3013" t="s">
        <v>146</v>
      </c>
      <c r="C3013" t="s">
        <v>2</v>
      </c>
      <c r="D3013" t="s">
        <v>181</v>
      </c>
      <c r="E3013" s="63" t="s">
        <v>1988</v>
      </c>
    </row>
    <row r="3014" spans="1:5">
      <c r="A3014">
        <v>2013</v>
      </c>
      <c r="B3014" t="s">
        <v>147</v>
      </c>
      <c r="C3014" t="s">
        <v>2</v>
      </c>
      <c r="D3014" t="s">
        <v>181</v>
      </c>
      <c r="E3014" s="63" t="s">
        <v>1989</v>
      </c>
    </row>
    <row r="3015" spans="1:5">
      <c r="A3015">
        <v>2013</v>
      </c>
      <c r="B3015" t="s">
        <v>148</v>
      </c>
      <c r="C3015" t="s">
        <v>2</v>
      </c>
      <c r="D3015" t="s">
        <v>181</v>
      </c>
      <c r="E3015" s="63" t="s">
        <v>1990</v>
      </c>
    </row>
    <row r="3016" spans="1:5">
      <c r="A3016">
        <v>2013</v>
      </c>
      <c r="B3016" t="s">
        <v>196</v>
      </c>
      <c r="C3016" t="s">
        <v>2</v>
      </c>
      <c r="D3016" t="s">
        <v>181</v>
      </c>
      <c r="E3016" s="63" t="s">
        <v>1991</v>
      </c>
    </row>
    <row r="3017" spans="1:5">
      <c r="A3017">
        <v>2013</v>
      </c>
      <c r="B3017" t="s">
        <v>55</v>
      </c>
      <c r="C3017" t="s">
        <v>2</v>
      </c>
      <c r="D3017" t="s">
        <v>181</v>
      </c>
      <c r="E3017" s="63" t="s">
        <v>1992</v>
      </c>
    </row>
    <row r="3018" spans="1:5">
      <c r="A3018">
        <v>2014</v>
      </c>
      <c r="B3018" t="s">
        <v>182</v>
      </c>
      <c r="C3018" t="s">
        <v>2</v>
      </c>
      <c r="D3018" t="s">
        <v>181</v>
      </c>
      <c r="E3018" s="63" t="s">
        <v>1993</v>
      </c>
    </row>
    <row r="3019" spans="1:5">
      <c r="A3019">
        <v>2014</v>
      </c>
      <c r="B3019" t="s">
        <v>183</v>
      </c>
      <c r="C3019" t="s">
        <v>2</v>
      </c>
      <c r="D3019" t="s">
        <v>181</v>
      </c>
      <c r="E3019" s="63" t="s">
        <v>1994</v>
      </c>
    </row>
    <row r="3020" spans="1:5">
      <c r="A3020">
        <v>2014</v>
      </c>
      <c r="B3020" t="s">
        <v>184</v>
      </c>
      <c r="C3020" t="s">
        <v>2</v>
      </c>
      <c r="D3020" t="s">
        <v>181</v>
      </c>
      <c r="E3020" s="63" t="s">
        <v>1995</v>
      </c>
    </row>
    <row r="3021" spans="1:5">
      <c r="A3021">
        <v>2014</v>
      </c>
      <c r="B3021" t="s">
        <v>94</v>
      </c>
      <c r="C3021" t="s">
        <v>2</v>
      </c>
      <c r="D3021" t="s">
        <v>181</v>
      </c>
      <c r="E3021" s="63" t="s">
        <v>1996</v>
      </c>
    </row>
    <row r="3022" spans="1:5">
      <c r="A3022">
        <v>2014</v>
      </c>
      <c r="B3022" t="s">
        <v>100</v>
      </c>
      <c r="C3022" t="s">
        <v>2</v>
      </c>
      <c r="D3022" t="s">
        <v>181</v>
      </c>
      <c r="E3022" s="63" t="s">
        <v>1997</v>
      </c>
    </row>
    <row r="3023" spans="1:5">
      <c r="A3023">
        <v>2014</v>
      </c>
      <c r="B3023" t="s">
        <v>101</v>
      </c>
      <c r="C3023" t="s">
        <v>2</v>
      </c>
      <c r="D3023" t="s">
        <v>181</v>
      </c>
      <c r="E3023" s="63" t="s">
        <v>1998</v>
      </c>
    </row>
    <row r="3024" spans="1:5">
      <c r="A3024">
        <v>2014</v>
      </c>
      <c r="B3024" t="s">
        <v>102</v>
      </c>
      <c r="C3024" t="s">
        <v>2</v>
      </c>
      <c r="D3024" t="s">
        <v>181</v>
      </c>
      <c r="E3024" s="63" t="s">
        <v>1999</v>
      </c>
    </row>
    <row r="3025" spans="1:5">
      <c r="A3025">
        <v>2014</v>
      </c>
      <c r="B3025" t="s">
        <v>104</v>
      </c>
      <c r="C3025" t="s">
        <v>2</v>
      </c>
      <c r="D3025" t="s">
        <v>181</v>
      </c>
      <c r="E3025" s="63" t="s">
        <v>2000</v>
      </c>
    </row>
    <row r="3026" spans="1:5">
      <c r="A3026">
        <v>2014</v>
      </c>
      <c r="B3026" t="s">
        <v>105</v>
      </c>
      <c r="C3026" t="s">
        <v>2</v>
      </c>
      <c r="D3026" t="s">
        <v>181</v>
      </c>
      <c r="E3026" s="63" t="s">
        <v>2001</v>
      </c>
    </row>
    <row r="3027" spans="1:5">
      <c r="A3027">
        <v>2014</v>
      </c>
      <c r="B3027" t="s">
        <v>185</v>
      </c>
      <c r="C3027" t="s">
        <v>2</v>
      </c>
      <c r="D3027" t="s">
        <v>181</v>
      </c>
      <c r="E3027" s="63" t="s">
        <v>2002</v>
      </c>
    </row>
    <row r="3028" spans="1:5">
      <c r="A3028">
        <v>2014</v>
      </c>
      <c r="B3028" t="s">
        <v>58</v>
      </c>
      <c r="C3028" t="s">
        <v>2</v>
      </c>
      <c r="D3028" t="s">
        <v>181</v>
      </c>
      <c r="E3028" s="63" t="s">
        <v>2003</v>
      </c>
    </row>
    <row r="3029" spans="1:5">
      <c r="A3029">
        <v>2014</v>
      </c>
      <c r="B3029" t="s">
        <v>186</v>
      </c>
      <c r="C3029" t="s">
        <v>2</v>
      </c>
      <c r="D3029" t="s">
        <v>181</v>
      </c>
      <c r="E3029" s="63" t="s">
        <v>2004</v>
      </c>
    </row>
    <row r="3030" spans="1:5">
      <c r="A3030">
        <v>2014</v>
      </c>
      <c r="B3030" t="s">
        <v>187</v>
      </c>
      <c r="C3030" t="s">
        <v>2</v>
      </c>
      <c r="D3030" t="s">
        <v>181</v>
      </c>
      <c r="E3030" s="63" t="s">
        <v>2005</v>
      </c>
    </row>
    <row r="3031" spans="1:5">
      <c r="A3031">
        <v>2014</v>
      </c>
      <c r="B3031" t="s">
        <v>188</v>
      </c>
      <c r="C3031" t="s">
        <v>2</v>
      </c>
      <c r="D3031" t="s">
        <v>181</v>
      </c>
      <c r="E3031" s="63" t="s">
        <v>2006</v>
      </c>
    </row>
    <row r="3032" spans="1:5">
      <c r="A3032">
        <v>2014</v>
      </c>
      <c r="B3032" t="s">
        <v>112</v>
      </c>
      <c r="C3032" t="s">
        <v>2</v>
      </c>
      <c r="D3032" t="s">
        <v>181</v>
      </c>
      <c r="E3032" s="63" t="s">
        <v>2007</v>
      </c>
    </row>
    <row r="3033" spans="1:5">
      <c r="A3033">
        <v>2014</v>
      </c>
      <c r="B3033" t="s">
        <v>113</v>
      </c>
      <c r="C3033" t="s">
        <v>2</v>
      </c>
      <c r="D3033" t="s">
        <v>181</v>
      </c>
      <c r="E3033" s="63" t="s">
        <v>2008</v>
      </c>
    </row>
    <row r="3034" spans="1:5">
      <c r="A3034">
        <v>2014</v>
      </c>
      <c r="B3034" t="s">
        <v>114</v>
      </c>
      <c r="C3034" t="s">
        <v>2</v>
      </c>
      <c r="D3034" t="s">
        <v>181</v>
      </c>
      <c r="E3034" s="63" t="s">
        <v>2009</v>
      </c>
    </row>
    <row r="3035" spans="1:5">
      <c r="A3035">
        <v>2014</v>
      </c>
      <c r="B3035" t="s">
        <v>118</v>
      </c>
      <c r="C3035" t="s">
        <v>2</v>
      </c>
      <c r="D3035" t="s">
        <v>181</v>
      </c>
      <c r="E3035" s="63" t="s">
        <v>2010</v>
      </c>
    </row>
    <row r="3036" spans="1:5">
      <c r="A3036">
        <v>2014</v>
      </c>
      <c r="B3036" t="s">
        <v>119</v>
      </c>
      <c r="C3036" t="s">
        <v>2</v>
      </c>
      <c r="D3036" t="s">
        <v>181</v>
      </c>
      <c r="E3036" s="63" t="s">
        <v>2011</v>
      </c>
    </row>
    <row r="3037" spans="1:5">
      <c r="A3037">
        <v>2014</v>
      </c>
      <c r="B3037" t="s">
        <v>120</v>
      </c>
      <c r="C3037" t="s">
        <v>2</v>
      </c>
      <c r="D3037" t="s">
        <v>181</v>
      </c>
      <c r="E3037" s="63" t="s">
        <v>2012</v>
      </c>
    </row>
    <row r="3038" spans="1:5">
      <c r="A3038">
        <v>2014</v>
      </c>
      <c r="B3038" t="s">
        <v>189</v>
      </c>
      <c r="C3038" t="s">
        <v>2</v>
      </c>
      <c r="D3038" t="s">
        <v>181</v>
      </c>
      <c r="E3038" s="63" t="s">
        <v>2013</v>
      </c>
    </row>
    <row r="3039" spans="1:5">
      <c r="A3039">
        <v>2014</v>
      </c>
      <c r="B3039" t="s">
        <v>121</v>
      </c>
      <c r="C3039" t="s">
        <v>2</v>
      </c>
      <c r="D3039" t="s">
        <v>181</v>
      </c>
      <c r="E3039" s="63" t="s">
        <v>2014</v>
      </c>
    </row>
    <row r="3040" spans="1:5">
      <c r="A3040">
        <v>2014</v>
      </c>
      <c r="B3040" t="s">
        <v>122</v>
      </c>
      <c r="C3040" t="s">
        <v>2</v>
      </c>
      <c r="D3040" t="s">
        <v>181</v>
      </c>
      <c r="E3040" s="63" t="s">
        <v>2015</v>
      </c>
    </row>
    <row r="3041" spans="1:5">
      <c r="A3041">
        <v>2014</v>
      </c>
      <c r="B3041" t="s">
        <v>123</v>
      </c>
      <c r="C3041" t="s">
        <v>2</v>
      </c>
      <c r="D3041" t="s">
        <v>181</v>
      </c>
      <c r="E3041" s="63" t="s">
        <v>2016</v>
      </c>
    </row>
    <row r="3042" spans="1:5">
      <c r="A3042">
        <v>2014</v>
      </c>
      <c r="B3042" t="s">
        <v>124</v>
      </c>
      <c r="C3042" t="s">
        <v>2</v>
      </c>
      <c r="D3042" t="s">
        <v>181</v>
      </c>
      <c r="E3042" s="63" t="s">
        <v>2017</v>
      </c>
    </row>
    <row r="3043" spans="1:5">
      <c r="A3043">
        <v>2014</v>
      </c>
      <c r="B3043" t="s">
        <v>125</v>
      </c>
      <c r="C3043" t="s">
        <v>2</v>
      </c>
      <c r="D3043" t="s">
        <v>181</v>
      </c>
      <c r="E3043" s="63" t="s">
        <v>2018</v>
      </c>
    </row>
    <row r="3044" spans="1:5">
      <c r="A3044">
        <v>2014</v>
      </c>
      <c r="B3044" t="s">
        <v>126</v>
      </c>
      <c r="C3044" t="s">
        <v>2</v>
      </c>
      <c r="D3044" t="s">
        <v>181</v>
      </c>
      <c r="E3044" s="63" t="s">
        <v>2019</v>
      </c>
    </row>
    <row r="3045" spans="1:5">
      <c r="A3045">
        <v>2014</v>
      </c>
      <c r="B3045" t="s">
        <v>127</v>
      </c>
      <c r="C3045" t="s">
        <v>2</v>
      </c>
      <c r="D3045" t="s">
        <v>181</v>
      </c>
      <c r="E3045" s="63" t="s">
        <v>2020</v>
      </c>
    </row>
    <row r="3046" spans="1:5">
      <c r="A3046">
        <v>2014</v>
      </c>
      <c r="B3046" t="s">
        <v>128</v>
      </c>
      <c r="C3046" t="s">
        <v>2</v>
      </c>
      <c r="D3046" t="s">
        <v>181</v>
      </c>
      <c r="E3046" s="63" t="s">
        <v>2021</v>
      </c>
    </row>
    <row r="3047" spans="1:5">
      <c r="A3047">
        <v>2014</v>
      </c>
      <c r="B3047" t="s">
        <v>129</v>
      </c>
      <c r="C3047" t="s">
        <v>2</v>
      </c>
      <c r="D3047" t="s">
        <v>181</v>
      </c>
      <c r="E3047" s="63" t="s">
        <v>2022</v>
      </c>
    </row>
    <row r="3048" spans="1:5">
      <c r="A3048">
        <v>2014</v>
      </c>
      <c r="B3048" t="s">
        <v>130</v>
      </c>
      <c r="C3048" t="s">
        <v>2</v>
      </c>
      <c r="D3048" t="s">
        <v>181</v>
      </c>
      <c r="E3048" s="63" t="s">
        <v>2023</v>
      </c>
    </row>
    <row r="3049" spans="1:5">
      <c r="A3049">
        <v>2014</v>
      </c>
      <c r="B3049" t="s">
        <v>131</v>
      </c>
      <c r="C3049" t="s">
        <v>2</v>
      </c>
      <c r="D3049" t="s">
        <v>181</v>
      </c>
      <c r="E3049" s="63" t="s">
        <v>2024</v>
      </c>
    </row>
    <row r="3050" spans="1:5">
      <c r="A3050">
        <v>2014</v>
      </c>
      <c r="B3050" t="s">
        <v>190</v>
      </c>
      <c r="C3050" t="s">
        <v>2</v>
      </c>
      <c r="D3050" t="s">
        <v>181</v>
      </c>
      <c r="E3050" s="63" t="s">
        <v>2025</v>
      </c>
    </row>
    <row r="3051" spans="1:5">
      <c r="A3051">
        <v>2014</v>
      </c>
      <c r="B3051" t="s">
        <v>191</v>
      </c>
      <c r="C3051" t="s">
        <v>2</v>
      </c>
      <c r="D3051" t="s">
        <v>181</v>
      </c>
      <c r="E3051" s="63" t="s">
        <v>2026</v>
      </c>
    </row>
    <row r="3052" spans="1:5">
      <c r="A3052">
        <v>2014</v>
      </c>
      <c r="B3052" t="s">
        <v>192</v>
      </c>
      <c r="C3052" t="s">
        <v>2</v>
      </c>
      <c r="D3052" t="s">
        <v>181</v>
      </c>
      <c r="E3052" s="63" t="s">
        <v>2027</v>
      </c>
    </row>
    <row r="3053" spans="1:5">
      <c r="A3053">
        <v>2014</v>
      </c>
      <c r="B3053" t="s">
        <v>193</v>
      </c>
      <c r="C3053" t="s">
        <v>2</v>
      </c>
      <c r="D3053" t="s">
        <v>181</v>
      </c>
      <c r="E3053" s="63" t="s">
        <v>2028</v>
      </c>
    </row>
    <row r="3054" spans="1:5">
      <c r="A3054">
        <v>2014</v>
      </c>
      <c r="B3054" t="s">
        <v>194</v>
      </c>
      <c r="C3054" t="s">
        <v>2</v>
      </c>
      <c r="D3054" t="s">
        <v>181</v>
      </c>
      <c r="E3054" s="63" t="s">
        <v>2029</v>
      </c>
    </row>
    <row r="3055" spans="1:5">
      <c r="A3055">
        <v>2014</v>
      </c>
      <c r="B3055" t="s">
        <v>195</v>
      </c>
      <c r="C3055" t="s">
        <v>2</v>
      </c>
      <c r="D3055" t="s">
        <v>181</v>
      </c>
      <c r="E3055" s="63" t="s">
        <v>2030</v>
      </c>
    </row>
    <row r="3056" spans="1:5">
      <c r="A3056">
        <v>2014</v>
      </c>
      <c r="B3056" t="s">
        <v>137</v>
      </c>
      <c r="C3056" t="s">
        <v>2</v>
      </c>
      <c r="D3056" t="s">
        <v>181</v>
      </c>
      <c r="E3056" s="63" t="s">
        <v>2031</v>
      </c>
    </row>
    <row r="3057" spans="1:5">
      <c r="A3057">
        <v>2014</v>
      </c>
      <c r="B3057" t="s">
        <v>138</v>
      </c>
      <c r="C3057" t="s">
        <v>2</v>
      </c>
      <c r="D3057" t="s">
        <v>181</v>
      </c>
      <c r="E3057" s="63" t="s">
        <v>2032</v>
      </c>
    </row>
    <row r="3058" spans="1:5">
      <c r="A3058">
        <v>2014</v>
      </c>
      <c r="B3058" t="s">
        <v>139</v>
      </c>
      <c r="C3058" t="s">
        <v>2</v>
      </c>
      <c r="D3058" t="s">
        <v>181</v>
      </c>
      <c r="E3058" s="63" t="s">
        <v>2033</v>
      </c>
    </row>
    <row r="3059" spans="1:5">
      <c r="A3059">
        <v>2014</v>
      </c>
      <c r="B3059" t="s">
        <v>140</v>
      </c>
      <c r="C3059" t="s">
        <v>2</v>
      </c>
      <c r="D3059" t="s">
        <v>181</v>
      </c>
      <c r="E3059" s="63" t="s">
        <v>2034</v>
      </c>
    </row>
    <row r="3060" spans="1:5">
      <c r="A3060">
        <v>2014</v>
      </c>
      <c r="B3060" t="s">
        <v>141</v>
      </c>
      <c r="C3060" t="s">
        <v>2</v>
      </c>
      <c r="D3060" t="s">
        <v>181</v>
      </c>
      <c r="E3060" s="63" t="s">
        <v>2035</v>
      </c>
    </row>
    <row r="3061" spans="1:5">
      <c r="A3061">
        <v>2014</v>
      </c>
      <c r="B3061" t="s">
        <v>142</v>
      </c>
      <c r="C3061" t="s">
        <v>2</v>
      </c>
      <c r="D3061" t="s">
        <v>181</v>
      </c>
      <c r="E3061" s="63" t="s">
        <v>2036</v>
      </c>
    </row>
    <row r="3062" spans="1:5">
      <c r="A3062">
        <v>2014</v>
      </c>
      <c r="B3062" t="s">
        <v>143</v>
      </c>
      <c r="C3062" t="s">
        <v>2</v>
      </c>
      <c r="D3062" t="s">
        <v>181</v>
      </c>
      <c r="E3062" s="63" t="s">
        <v>2037</v>
      </c>
    </row>
    <row r="3063" spans="1:5">
      <c r="A3063">
        <v>2014</v>
      </c>
      <c r="B3063" t="s">
        <v>144</v>
      </c>
      <c r="C3063" t="s">
        <v>2</v>
      </c>
      <c r="D3063" t="s">
        <v>181</v>
      </c>
      <c r="E3063" s="63" t="s">
        <v>2038</v>
      </c>
    </row>
    <row r="3064" spans="1:5">
      <c r="A3064">
        <v>2014</v>
      </c>
      <c r="B3064" t="s">
        <v>145</v>
      </c>
      <c r="C3064" t="s">
        <v>2</v>
      </c>
      <c r="D3064" t="s">
        <v>181</v>
      </c>
      <c r="E3064" s="63" t="s">
        <v>2039</v>
      </c>
    </row>
    <row r="3065" spans="1:5">
      <c r="A3065">
        <v>2014</v>
      </c>
      <c r="B3065" t="s">
        <v>146</v>
      </c>
      <c r="C3065" t="s">
        <v>2</v>
      </c>
      <c r="D3065" t="s">
        <v>181</v>
      </c>
      <c r="E3065" s="63" t="s">
        <v>2040</v>
      </c>
    </row>
    <row r="3066" spans="1:5">
      <c r="A3066">
        <v>2014</v>
      </c>
      <c r="B3066" t="s">
        <v>147</v>
      </c>
      <c r="C3066" t="s">
        <v>2</v>
      </c>
      <c r="D3066" t="s">
        <v>181</v>
      </c>
      <c r="E3066" s="63" t="s">
        <v>2041</v>
      </c>
    </row>
    <row r="3067" spans="1:5">
      <c r="A3067">
        <v>2014</v>
      </c>
      <c r="B3067" t="s">
        <v>148</v>
      </c>
      <c r="C3067" t="s">
        <v>2</v>
      </c>
      <c r="D3067" t="s">
        <v>181</v>
      </c>
      <c r="E3067" s="63" t="s">
        <v>2042</v>
      </c>
    </row>
    <row r="3068" spans="1:5">
      <c r="A3068">
        <v>2014</v>
      </c>
      <c r="B3068" t="s">
        <v>196</v>
      </c>
      <c r="C3068" t="s">
        <v>2</v>
      </c>
      <c r="D3068" t="s">
        <v>181</v>
      </c>
      <c r="E3068" s="63" t="s">
        <v>2043</v>
      </c>
    </row>
    <row r="3069" spans="1:5">
      <c r="A3069">
        <v>2014</v>
      </c>
      <c r="B3069" t="s">
        <v>55</v>
      </c>
      <c r="C3069" t="s">
        <v>2</v>
      </c>
      <c r="D3069" t="s">
        <v>181</v>
      </c>
      <c r="E3069" s="63" t="s">
        <v>2044</v>
      </c>
    </row>
    <row r="3070" spans="1:5">
      <c r="A3070">
        <v>2015</v>
      </c>
      <c r="B3070" t="s">
        <v>182</v>
      </c>
      <c r="C3070" t="s">
        <v>2</v>
      </c>
      <c r="D3070" t="s">
        <v>181</v>
      </c>
      <c r="E3070" s="63" t="s">
        <v>2045</v>
      </c>
    </row>
    <row r="3071" spans="1:5">
      <c r="A3071">
        <v>2015</v>
      </c>
      <c r="B3071" t="s">
        <v>183</v>
      </c>
      <c r="C3071" t="s">
        <v>2</v>
      </c>
      <c r="D3071" t="s">
        <v>181</v>
      </c>
      <c r="E3071" s="63" t="s">
        <v>2046</v>
      </c>
    </row>
    <row r="3072" spans="1:5">
      <c r="A3072">
        <v>2015</v>
      </c>
      <c r="B3072" t="s">
        <v>184</v>
      </c>
      <c r="C3072" t="s">
        <v>2</v>
      </c>
      <c r="D3072" t="s">
        <v>181</v>
      </c>
      <c r="E3072" s="63" t="s">
        <v>2047</v>
      </c>
    </row>
    <row r="3073" spans="1:5">
      <c r="A3073">
        <v>2015</v>
      </c>
      <c r="B3073" t="s">
        <v>94</v>
      </c>
      <c r="C3073" t="s">
        <v>2</v>
      </c>
      <c r="D3073" t="s">
        <v>181</v>
      </c>
      <c r="E3073" s="63" t="s">
        <v>2048</v>
      </c>
    </row>
    <row r="3074" spans="1:5">
      <c r="A3074">
        <v>2015</v>
      </c>
      <c r="B3074" t="s">
        <v>100</v>
      </c>
      <c r="C3074" t="s">
        <v>2</v>
      </c>
      <c r="D3074" t="s">
        <v>181</v>
      </c>
      <c r="E3074" s="63" t="s">
        <v>2049</v>
      </c>
    </row>
    <row r="3075" spans="1:5">
      <c r="A3075">
        <v>2015</v>
      </c>
      <c r="B3075" t="s">
        <v>101</v>
      </c>
      <c r="C3075" t="s">
        <v>2</v>
      </c>
      <c r="D3075" t="s">
        <v>181</v>
      </c>
      <c r="E3075" s="63" t="s">
        <v>2050</v>
      </c>
    </row>
    <row r="3076" spans="1:5">
      <c r="A3076">
        <v>2015</v>
      </c>
      <c r="B3076" t="s">
        <v>102</v>
      </c>
      <c r="C3076" t="s">
        <v>2</v>
      </c>
      <c r="D3076" t="s">
        <v>181</v>
      </c>
      <c r="E3076" s="63" t="s">
        <v>2051</v>
      </c>
    </row>
    <row r="3077" spans="1:5">
      <c r="A3077">
        <v>2015</v>
      </c>
      <c r="B3077" t="s">
        <v>104</v>
      </c>
      <c r="C3077" t="s">
        <v>2</v>
      </c>
      <c r="D3077" t="s">
        <v>181</v>
      </c>
      <c r="E3077" s="63" t="s">
        <v>2052</v>
      </c>
    </row>
    <row r="3078" spans="1:5">
      <c r="A3078">
        <v>2015</v>
      </c>
      <c r="B3078" t="s">
        <v>105</v>
      </c>
      <c r="C3078" t="s">
        <v>2</v>
      </c>
      <c r="D3078" t="s">
        <v>181</v>
      </c>
      <c r="E3078" s="63" t="s">
        <v>2053</v>
      </c>
    </row>
    <row r="3079" spans="1:5">
      <c r="A3079">
        <v>2015</v>
      </c>
      <c r="B3079" t="s">
        <v>185</v>
      </c>
      <c r="C3079" t="s">
        <v>2</v>
      </c>
      <c r="D3079" t="s">
        <v>181</v>
      </c>
      <c r="E3079" s="63" t="s">
        <v>2054</v>
      </c>
    </row>
    <row r="3080" spans="1:5">
      <c r="A3080">
        <v>2015</v>
      </c>
      <c r="B3080" t="s">
        <v>58</v>
      </c>
      <c r="C3080" t="s">
        <v>2</v>
      </c>
      <c r="D3080" t="s">
        <v>181</v>
      </c>
      <c r="E3080" s="63" t="s">
        <v>2055</v>
      </c>
    </row>
    <row r="3081" spans="1:5">
      <c r="A3081">
        <v>2015</v>
      </c>
      <c r="B3081" t="s">
        <v>186</v>
      </c>
      <c r="C3081" t="s">
        <v>2</v>
      </c>
      <c r="D3081" t="s">
        <v>181</v>
      </c>
      <c r="E3081" s="63" t="s">
        <v>2056</v>
      </c>
    </row>
    <row r="3082" spans="1:5">
      <c r="A3082">
        <v>2015</v>
      </c>
      <c r="B3082" t="s">
        <v>187</v>
      </c>
      <c r="C3082" t="s">
        <v>2</v>
      </c>
      <c r="D3082" t="s">
        <v>181</v>
      </c>
      <c r="E3082" s="63" t="s">
        <v>2057</v>
      </c>
    </row>
    <row r="3083" spans="1:5">
      <c r="A3083">
        <v>2015</v>
      </c>
      <c r="B3083" t="s">
        <v>188</v>
      </c>
      <c r="C3083" t="s">
        <v>2</v>
      </c>
      <c r="D3083" t="s">
        <v>181</v>
      </c>
      <c r="E3083" s="63" t="s">
        <v>2058</v>
      </c>
    </row>
    <row r="3084" spans="1:5">
      <c r="A3084">
        <v>2015</v>
      </c>
      <c r="B3084" t="s">
        <v>112</v>
      </c>
      <c r="C3084" t="s">
        <v>2</v>
      </c>
      <c r="D3084" t="s">
        <v>181</v>
      </c>
      <c r="E3084" s="63" t="s">
        <v>2059</v>
      </c>
    </row>
    <row r="3085" spans="1:5">
      <c r="A3085">
        <v>2015</v>
      </c>
      <c r="B3085" t="s">
        <v>113</v>
      </c>
      <c r="C3085" t="s">
        <v>2</v>
      </c>
      <c r="D3085" t="s">
        <v>181</v>
      </c>
      <c r="E3085" s="63" t="s">
        <v>2060</v>
      </c>
    </row>
    <row r="3086" spans="1:5">
      <c r="A3086">
        <v>2015</v>
      </c>
      <c r="B3086" t="s">
        <v>114</v>
      </c>
      <c r="C3086" t="s">
        <v>2</v>
      </c>
      <c r="D3086" t="s">
        <v>181</v>
      </c>
      <c r="E3086" s="63" t="s">
        <v>2061</v>
      </c>
    </row>
    <row r="3087" spans="1:5">
      <c r="A3087">
        <v>2015</v>
      </c>
      <c r="B3087" t="s">
        <v>118</v>
      </c>
      <c r="C3087" t="s">
        <v>2</v>
      </c>
      <c r="D3087" t="s">
        <v>181</v>
      </c>
      <c r="E3087" s="63" t="s">
        <v>2062</v>
      </c>
    </row>
    <row r="3088" spans="1:5">
      <c r="A3088">
        <v>2015</v>
      </c>
      <c r="B3088" t="s">
        <v>119</v>
      </c>
      <c r="C3088" t="s">
        <v>2</v>
      </c>
      <c r="D3088" t="s">
        <v>181</v>
      </c>
      <c r="E3088" s="63" t="s">
        <v>2063</v>
      </c>
    </row>
    <row r="3089" spans="1:5">
      <c r="A3089">
        <v>2015</v>
      </c>
      <c r="B3089" t="s">
        <v>120</v>
      </c>
      <c r="C3089" t="s">
        <v>2</v>
      </c>
      <c r="D3089" t="s">
        <v>181</v>
      </c>
      <c r="E3089" s="63" t="s">
        <v>2064</v>
      </c>
    </row>
    <row r="3090" spans="1:5">
      <c r="A3090">
        <v>2015</v>
      </c>
      <c r="B3090" t="s">
        <v>189</v>
      </c>
      <c r="C3090" t="s">
        <v>2</v>
      </c>
      <c r="D3090" t="s">
        <v>181</v>
      </c>
      <c r="E3090" s="63" t="s">
        <v>2065</v>
      </c>
    </row>
    <row r="3091" spans="1:5">
      <c r="A3091">
        <v>2015</v>
      </c>
      <c r="B3091" t="s">
        <v>121</v>
      </c>
      <c r="C3091" t="s">
        <v>2</v>
      </c>
      <c r="D3091" t="s">
        <v>181</v>
      </c>
      <c r="E3091" s="63" t="s">
        <v>2066</v>
      </c>
    </row>
    <row r="3092" spans="1:5">
      <c r="A3092">
        <v>2015</v>
      </c>
      <c r="B3092" t="s">
        <v>122</v>
      </c>
      <c r="C3092" t="s">
        <v>2</v>
      </c>
      <c r="D3092" t="s">
        <v>181</v>
      </c>
      <c r="E3092" s="63" t="s">
        <v>2067</v>
      </c>
    </row>
    <row r="3093" spans="1:5">
      <c r="A3093">
        <v>2015</v>
      </c>
      <c r="B3093" t="s">
        <v>123</v>
      </c>
      <c r="C3093" t="s">
        <v>2</v>
      </c>
      <c r="D3093" t="s">
        <v>181</v>
      </c>
      <c r="E3093" s="63" t="s">
        <v>2068</v>
      </c>
    </row>
    <row r="3094" spans="1:5">
      <c r="A3094">
        <v>2015</v>
      </c>
      <c r="B3094" t="s">
        <v>124</v>
      </c>
      <c r="C3094" t="s">
        <v>2</v>
      </c>
      <c r="D3094" t="s">
        <v>181</v>
      </c>
      <c r="E3094" s="63" t="s">
        <v>2069</v>
      </c>
    </row>
    <row r="3095" spans="1:5">
      <c r="A3095">
        <v>2015</v>
      </c>
      <c r="B3095" t="s">
        <v>125</v>
      </c>
      <c r="C3095" t="s">
        <v>2</v>
      </c>
      <c r="D3095" t="s">
        <v>181</v>
      </c>
      <c r="E3095" s="63" t="s">
        <v>2070</v>
      </c>
    </row>
    <row r="3096" spans="1:5">
      <c r="A3096">
        <v>2015</v>
      </c>
      <c r="B3096" t="s">
        <v>126</v>
      </c>
      <c r="C3096" t="s">
        <v>2</v>
      </c>
      <c r="D3096" t="s">
        <v>181</v>
      </c>
      <c r="E3096" s="63" t="s">
        <v>2071</v>
      </c>
    </row>
    <row r="3097" spans="1:5">
      <c r="A3097">
        <v>2015</v>
      </c>
      <c r="B3097" t="s">
        <v>127</v>
      </c>
      <c r="C3097" t="s">
        <v>2</v>
      </c>
      <c r="D3097" t="s">
        <v>181</v>
      </c>
      <c r="E3097" s="63" t="s">
        <v>2072</v>
      </c>
    </row>
    <row r="3098" spans="1:5">
      <c r="A3098">
        <v>2015</v>
      </c>
      <c r="B3098" t="s">
        <v>128</v>
      </c>
      <c r="C3098" t="s">
        <v>2</v>
      </c>
      <c r="D3098" t="s">
        <v>181</v>
      </c>
      <c r="E3098" s="63" t="s">
        <v>2073</v>
      </c>
    </row>
    <row r="3099" spans="1:5">
      <c r="A3099">
        <v>2015</v>
      </c>
      <c r="B3099" t="s">
        <v>129</v>
      </c>
      <c r="C3099" t="s">
        <v>2</v>
      </c>
      <c r="D3099" t="s">
        <v>181</v>
      </c>
      <c r="E3099" s="63" t="s">
        <v>2074</v>
      </c>
    </row>
    <row r="3100" spans="1:5">
      <c r="A3100">
        <v>2015</v>
      </c>
      <c r="B3100" t="s">
        <v>130</v>
      </c>
      <c r="C3100" t="s">
        <v>2</v>
      </c>
      <c r="D3100" t="s">
        <v>181</v>
      </c>
      <c r="E3100" s="63" t="s">
        <v>2075</v>
      </c>
    </row>
    <row r="3101" spans="1:5">
      <c r="A3101">
        <v>2015</v>
      </c>
      <c r="B3101" t="s">
        <v>131</v>
      </c>
      <c r="C3101" t="s">
        <v>2</v>
      </c>
      <c r="D3101" t="s">
        <v>181</v>
      </c>
      <c r="E3101" s="63" t="s">
        <v>2076</v>
      </c>
    </row>
    <row r="3102" spans="1:5">
      <c r="A3102">
        <v>2015</v>
      </c>
      <c r="B3102" t="s">
        <v>190</v>
      </c>
      <c r="C3102" t="s">
        <v>2</v>
      </c>
      <c r="D3102" t="s">
        <v>181</v>
      </c>
      <c r="E3102" s="63" t="s">
        <v>2077</v>
      </c>
    </row>
    <row r="3103" spans="1:5">
      <c r="A3103">
        <v>2015</v>
      </c>
      <c r="B3103" t="s">
        <v>191</v>
      </c>
      <c r="C3103" t="s">
        <v>2</v>
      </c>
      <c r="D3103" t="s">
        <v>181</v>
      </c>
      <c r="E3103" s="63" t="s">
        <v>2078</v>
      </c>
    </row>
    <row r="3104" spans="1:5">
      <c r="A3104">
        <v>2015</v>
      </c>
      <c r="B3104" t="s">
        <v>192</v>
      </c>
      <c r="C3104" t="s">
        <v>2</v>
      </c>
      <c r="D3104" t="s">
        <v>181</v>
      </c>
      <c r="E3104" s="63" t="s">
        <v>2079</v>
      </c>
    </row>
    <row r="3105" spans="1:5">
      <c r="A3105">
        <v>2015</v>
      </c>
      <c r="B3105" t="s">
        <v>193</v>
      </c>
      <c r="C3105" t="s">
        <v>2</v>
      </c>
      <c r="D3105" t="s">
        <v>181</v>
      </c>
      <c r="E3105" s="63" t="s">
        <v>2080</v>
      </c>
    </row>
    <row r="3106" spans="1:5">
      <c r="A3106">
        <v>2015</v>
      </c>
      <c r="B3106" t="s">
        <v>194</v>
      </c>
      <c r="C3106" t="s">
        <v>2</v>
      </c>
      <c r="D3106" t="s">
        <v>181</v>
      </c>
      <c r="E3106" s="63" t="s">
        <v>2081</v>
      </c>
    </row>
    <row r="3107" spans="1:5">
      <c r="A3107">
        <v>2015</v>
      </c>
      <c r="B3107" t="s">
        <v>195</v>
      </c>
      <c r="C3107" t="s">
        <v>2</v>
      </c>
      <c r="D3107" t="s">
        <v>181</v>
      </c>
      <c r="E3107" s="63" t="s">
        <v>2082</v>
      </c>
    </row>
    <row r="3108" spans="1:5">
      <c r="A3108">
        <v>2015</v>
      </c>
      <c r="B3108" t="s">
        <v>137</v>
      </c>
      <c r="C3108" t="s">
        <v>2</v>
      </c>
      <c r="D3108" t="s">
        <v>181</v>
      </c>
      <c r="E3108" s="63" t="s">
        <v>2083</v>
      </c>
    </row>
    <row r="3109" spans="1:5">
      <c r="A3109">
        <v>2015</v>
      </c>
      <c r="B3109" t="s">
        <v>138</v>
      </c>
      <c r="C3109" t="s">
        <v>2</v>
      </c>
      <c r="D3109" t="s">
        <v>181</v>
      </c>
      <c r="E3109" s="63" t="s">
        <v>2084</v>
      </c>
    </row>
    <row r="3110" spans="1:5">
      <c r="A3110">
        <v>2015</v>
      </c>
      <c r="B3110" t="s">
        <v>139</v>
      </c>
      <c r="C3110" t="s">
        <v>2</v>
      </c>
      <c r="D3110" t="s">
        <v>181</v>
      </c>
      <c r="E3110" s="63" t="s">
        <v>2085</v>
      </c>
    </row>
    <row r="3111" spans="1:5">
      <c r="A3111">
        <v>2015</v>
      </c>
      <c r="B3111" t="s">
        <v>140</v>
      </c>
      <c r="C3111" t="s">
        <v>2</v>
      </c>
      <c r="D3111" t="s">
        <v>181</v>
      </c>
      <c r="E3111" s="63" t="s">
        <v>2086</v>
      </c>
    </row>
    <row r="3112" spans="1:5">
      <c r="A3112">
        <v>2015</v>
      </c>
      <c r="B3112" t="s">
        <v>141</v>
      </c>
      <c r="C3112" t="s">
        <v>2</v>
      </c>
      <c r="D3112" t="s">
        <v>181</v>
      </c>
      <c r="E3112" s="63" t="s">
        <v>2087</v>
      </c>
    </row>
    <row r="3113" spans="1:5">
      <c r="A3113">
        <v>2015</v>
      </c>
      <c r="B3113" t="s">
        <v>142</v>
      </c>
      <c r="C3113" t="s">
        <v>2</v>
      </c>
      <c r="D3113" t="s">
        <v>181</v>
      </c>
      <c r="E3113" s="63" t="s">
        <v>2088</v>
      </c>
    </row>
    <row r="3114" spans="1:5">
      <c r="A3114">
        <v>2015</v>
      </c>
      <c r="B3114" t="s">
        <v>143</v>
      </c>
      <c r="C3114" t="s">
        <v>2</v>
      </c>
      <c r="D3114" t="s">
        <v>181</v>
      </c>
      <c r="E3114" s="63" t="s">
        <v>2089</v>
      </c>
    </row>
    <row r="3115" spans="1:5">
      <c r="A3115">
        <v>2015</v>
      </c>
      <c r="B3115" t="s">
        <v>144</v>
      </c>
      <c r="C3115" t="s">
        <v>2</v>
      </c>
      <c r="D3115" t="s">
        <v>181</v>
      </c>
      <c r="E3115" s="63" t="s">
        <v>2090</v>
      </c>
    </row>
    <row r="3116" spans="1:5">
      <c r="A3116">
        <v>2015</v>
      </c>
      <c r="B3116" t="s">
        <v>145</v>
      </c>
      <c r="C3116" t="s">
        <v>2</v>
      </c>
      <c r="D3116" t="s">
        <v>181</v>
      </c>
      <c r="E3116" s="63" t="s">
        <v>2091</v>
      </c>
    </row>
    <row r="3117" spans="1:5">
      <c r="A3117">
        <v>2015</v>
      </c>
      <c r="B3117" t="s">
        <v>146</v>
      </c>
      <c r="C3117" t="s">
        <v>2</v>
      </c>
      <c r="D3117" t="s">
        <v>181</v>
      </c>
      <c r="E3117" s="63" t="s">
        <v>2092</v>
      </c>
    </row>
    <row r="3118" spans="1:5">
      <c r="A3118">
        <v>2015</v>
      </c>
      <c r="B3118" t="s">
        <v>147</v>
      </c>
      <c r="C3118" t="s">
        <v>2</v>
      </c>
      <c r="D3118" t="s">
        <v>181</v>
      </c>
      <c r="E3118" s="63" t="s">
        <v>2093</v>
      </c>
    </row>
    <row r="3119" spans="1:5">
      <c r="A3119">
        <v>2015</v>
      </c>
      <c r="B3119" t="s">
        <v>148</v>
      </c>
      <c r="C3119" t="s">
        <v>2</v>
      </c>
      <c r="D3119" t="s">
        <v>181</v>
      </c>
      <c r="E3119" s="63" t="s">
        <v>2094</v>
      </c>
    </row>
    <row r="3120" spans="1:5">
      <c r="A3120">
        <v>2015</v>
      </c>
      <c r="B3120" t="s">
        <v>196</v>
      </c>
      <c r="C3120" t="s">
        <v>2</v>
      </c>
      <c r="D3120" t="s">
        <v>181</v>
      </c>
      <c r="E3120" s="63" t="s">
        <v>2095</v>
      </c>
    </row>
    <row r="3121" spans="1:5">
      <c r="A3121">
        <v>2015</v>
      </c>
      <c r="B3121" t="s">
        <v>55</v>
      </c>
      <c r="C3121" t="s">
        <v>2</v>
      </c>
      <c r="D3121" t="s">
        <v>181</v>
      </c>
      <c r="E3121" s="63" t="s">
        <v>2096</v>
      </c>
    </row>
    <row r="3122" spans="1:5">
      <c r="A3122">
        <v>2016</v>
      </c>
      <c r="B3122" t="s">
        <v>182</v>
      </c>
      <c r="C3122" t="s">
        <v>2</v>
      </c>
      <c r="D3122" t="s">
        <v>181</v>
      </c>
      <c r="E3122" s="63" t="s">
        <v>2097</v>
      </c>
    </row>
    <row r="3123" spans="1:5">
      <c r="A3123">
        <v>2016</v>
      </c>
      <c r="B3123" t="s">
        <v>183</v>
      </c>
      <c r="C3123" t="s">
        <v>2</v>
      </c>
      <c r="D3123" t="s">
        <v>181</v>
      </c>
      <c r="E3123" s="63" t="s">
        <v>2098</v>
      </c>
    </row>
    <row r="3124" spans="1:5">
      <c r="A3124">
        <v>2016</v>
      </c>
      <c r="B3124" t="s">
        <v>184</v>
      </c>
      <c r="C3124" t="s">
        <v>2</v>
      </c>
      <c r="D3124" t="s">
        <v>181</v>
      </c>
      <c r="E3124" s="63" t="s">
        <v>2099</v>
      </c>
    </row>
    <row r="3125" spans="1:5">
      <c r="A3125">
        <v>2016</v>
      </c>
      <c r="B3125" t="s">
        <v>94</v>
      </c>
      <c r="C3125" t="s">
        <v>2</v>
      </c>
      <c r="D3125" t="s">
        <v>181</v>
      </c>
      <c r="E3125" s="63" t="s">
        <v>2100</v>
      </c>
    </row>
    <row r="3126" spans="1:5">
      <c r="A3126">
        <v>2016</v>
      </c>
      <c r="B3126" t="s">
        <v>100</v>
      </c>
      <c r="C3126" t="s">
        <v>2</v>
      </c>
      <c r="D3126" t="s">
        <v>181</v>
      </c>
      <c r="E3126" s="63" t="s">
        <v>2101</v>
      </c>
    </row>
    <row r="3127" spans="1:5">
      <c r="A3127">
        <v>2016</v>
      </c>
      <c r="B3127" t="s">
        <v>101</v>
      </c>
      <c r="C3127" t="s">
        <v>2</v>
      </c>
      <c r="D3127" t="s">
        <v>181</v>
      </c>
      <c r="E3127" s="63" t="s">
        <v>2102</v>
      </c>
    </row>
    <row r="3128" spans="1:5">
      <c r="A3128">
        <v>2016</v>
      </c>
      <c r="B3128" t="s">
        <v>102</v>
      </c>
      <c r="C3128" t="s">
        <v>2</v>
      </c>
      <c r="D3128" t="s">
        <v>181</v>
      </c>
      <c r="E3128" s="63" t="s">
        <v>2103</v>
      </c>
    </row>
    <row r="3129" spans="1:5">
      <c r="A3129">
        <v>2016</v>
      </c>
      <c r="B3129" t="s">
        <v>104</v>
      </c>
      <c r="C3129" t="s">
        <v>2</v>
      </c>
      <c r="D3129" t="s">
        <v>181</v>
      </c>
      <c r="E3129" s="63" t="s">
        <v>2104</v>
      </c>
    </row>
    <row r="3130" spans="1:5">
      <c r="A3130">
        <v>2016</v>
      </c>
      <c r="B3130" t="s">
        <v>105</v>
      </c>
      <c r="C3130" t="s">
        <v>2</v>
      </c>
      <c r="D3130" t="s">
        <v>181</v>
      </c>
      <c r="E3130" s="63" t="s">
        <v>2105</v>
      </c>
    </row>
    <row r="3131" spans="1:5">
      <c r="A3131">
        <v>2016</v>
      </c>
      <c r="B3131" t="s">
        <v>185</v>
      </c>
      <c r="C3131" t="s">
        <v>2</v>
      </c>
      <c r="D3131" t="s">
        <v>181</v>
      </c>
      <c r="E3131" s="63" t="s">
        <v>2106</v>
      </c>
    </row>
    <row r="3132" spans="1:5">
      <c r="A3132">
        <v>2016</v>
      </c>
      <c r="B3132" t="s">
        <v>58</v>
      </c>
      <c r="C3132" t="s">
        <v>2</v>
      </c>
      <c r="D3132" t="s">
        <v>181</v>
      </c>
      <c r="E3132" s="63" t="s">
        <v>2107</v>
      </c>
    </row>
    <row r="3133" spans="1:5">
      <c r="A3133">
        <v>2016</v>
      </c>
      <c r="B3133" t="s">
        <v>186</v>
      </c>
      <c r="C3133" t="s">
        <v>2</v>
      </c>
      <c r="D3133" t="s">
        <v>181</v>
      </c>
      <c r="E3133" s="63" t="s">
        <v>2108</v>
      </c>
    </row>
    <row r="3134" spans="1:5">
      <c r="A3134">
        <v>2016</v>
      </c>
      <c r="B3134" t="s">
        <v>187</v>
      </c>
      <c r="C3134" t="s">
        <v>2</v>
      </c>
      <c r="D3134" t="s">
        <v>181</v>
      </c>
      <c r="E3134" s="63" t="s">
        <v>2109</v>
      </c>
    </row>
    <row r="3135" spans="1:5">
      <c r="A3135">
        <v>2016</v>
      </c>
      <c r="B3135" t="s">
        <v>188</v>
      </c>
      <c r="C3135" t="s">
        <v>2</v>
      </c>
      <c r="D3135" t="s">
        <v>181</v>
      </c>
      <c r="E3135" s="63" t="s">
        <v>2110</v>
      </c>
    </row>
    <row r="3136" spans="1:5">
      <c r="A3136">
        <v>2016</v>
      </c>
      <c r="B3136" t="s">
        <v>112</v>
      </c>
      <c r="C3136" t="s">
        <v>2</v>
      </c>
      <c r="D3136" t="s">
        <v>181</v>
      </c>
      <c r="E3136" s="63" t="s">
        <v>2111</v>
      </c>
    </row>
    <row r="3137" spans="1:5">
      <c r="A3137">
        <v>2016</v>
      </c>
      <c r="B3137" t="s">
        <v>113</v>
      </c>
      <c r="C3137" t="s">
        <v>2</v>
      </c>
      <c r="D3137" t="s">
        <v>181</v>
      </c>
      <c r="E3137" s="63" t="s">
        <v>2112</v>
      </c>
    </row>
    <row r="3138" spans="1:5">
      <c r="A3138">
        <v>2016</v>
      </c>
      <c r="B3138" t="s">
        <v>114</v>
      </c>
      <c r="C3138" t="s">
        <v>2</v>
      </c>
      <c r="D3138" t="s">
        <v>181</v>
      </c>
      <c r="E3138" s="63" t="s">
        <v>2113</v>
      </c>
    </row>
    <row r="3139" spans="1:5">
      <c r="A3139">
        <v>2016</v>
      </c>
      <c r="B3139" t="s">
        <v>118</v>
      </c>
      <c r="C3139" t="s">
        <v>2</v>
      </c>
      <c r="D3139" t="s">
        <v>181</v>
      </c>
      <c r="E3139" s="63" t="s">
        <v>2114</v>
      </c>
    </row>
    <row r="3140" spans="1:5">
      <c r="A3140">
        <v>2016</v>
      </c>
      <c r="B3140" t="s">
        <v>119</v>
      </c>
      <c r="C3140" t="s">
        <v>2</v>
      </c>
      <c r="D3140" t="s">
        <v>181</v>
      </c>
      <c r="E3140" s="63" t="s">
        <v>2115</v>
      </c>
    </row>
    <row r="3141" spans="1:5">
      <c r="A3141">
        <v>2016</v>
      </c>
      <c r="B3141" t="s">
        <v>120</v>
      </c>
      <c r="C3141" t="s">
        <v>2</v>
      </c>
      <c r="D3141" t="s">
        <v>181</v>
      </c>
      <c r="E3141" s="63" t="s">
        <v>2116</v>
      </c>
    </row>
    <row r="3142" spans="1:5">
      <c r="A3142">
        <v>2016</v>
      </c>
      <c r="B3142" t="s">
        <v>189</v>
      </c>
      <c r="C3142" t="s">
        <v>2</v>
      </c>
      <c r="D3142" t="s">
        <v>181</v>
      </c>
      <c r="E3142" s="63" t="s">
        <v>2117</v>
      </c>
    </row>
    <row r="3143" spans="1:5">
      <c r="A3143">
        <v>2016</v>
      </c>
      <c r="B3143" t="s">
        <v>121</v>
      </c>
      <c r="C3143" t="s">
        <v>2</v>
      </c>
      <c r="D3143" t="s">
        <v>181</v>
      </c>
      <c r="E3143" s="63" t="s">
        <v>2118</v>
      </c>
    </row>
    <row r="3144" spans="1:5">
      <c r="A3144">
        <v>2016</v>
      </c>
      <c r="B3144" t="s">
        <v>122</v>
      </c>
      <c r="C3144" t="s">
        <v>2</v>
      </c>
      <c r="D3144" t="s">
        <v>181</v>
      </c>
      <c r="E3144" s="63" t="s">
        <v>2119</v>
      </c>
    </row>
    <row r="3145" spans="1:5">
      <c r="A3145">
        <v>2016</v>
      </c>
      <c r="B3145" t="s">
        <v>123</v>
      </c>
      <c r="C3145" t="s">
        <v>2</v>
      </c>
      <c r="D3145" t="s">
        <v>181</v>
      </c>
      <c r="E3145" s="63" t="s">
        <v>2120</v>
      </c>
    </row>
    <row r="3146" spans="1:5">
      <c r="A3146">
        <v>2016</v>
      </c>
      <c r="B3146" t="s">
        <v>124</v>
      </c>
      <c r="C3146" t="s">
        <v>2</v>
      </c>
      <c r="D3146" t="s">
        <v>181</v>
      </c>
      <c r="E3146" s="63" t="s">
        <v>2121</v>
      </c>
    </row>
    <row r="3147" spans="1:5">
      <c r="A3147">
        <v>2016</v>
      </c>
      <c r="B3147" t="s">
        <v>125</v>
      </c>
      <c r="C3147" t="s">
        <v>2</v>
      </c>
      <c r="D3147" t="s">
        <v>181</v>
      </c>
      <c r="E3147" s="63" t="s">
        <v>2122</v>
      </c>
    </row>
    <row r="3148" spans="1:5">
      <c r="A3148">
        <v>2016</v>
      </c>
      <c r="B3148" t="s">
        <v>126</v>
      </c>
      <c r="C3148" t="s">
        <v>2</v>
      </c>
      <c r="D3148" t="s">
        <v>181</v>
      </c>
      <c r="E3148" s="63" t="s">
        <v>2123</v>
      </c>
    </row>
    <row r="3149" spans="1:5">
      <c r="A3149">
        <v>2016</v>
      </c>
      <c r="B3149" t="s">
        <v>127</v>
      </c>
      <c r="C3149" t="s">
        <v>2</v>
      </c>
      <c r="D3149" t="s">
        <v>181</v>
      </c>
      <c r="E3149" s="63" t="s">
        <v>2124</v>
      </c>
    </row>
    <row r="3150" spans="1:5">
      <c r="A3150">
        <v>2016</v>
      </c>
      <c r="B3150" t="s">
        <v>128</v>
      </c>
      <c r="C3150" t="s">
        <v>2</v>
      </c>
      <c r="D3150" t="s">
        <v>181</v>
      </c>
      <c r="E3150" s="63" t="s">
        <v>2125</v>
      </c>
    </row>
    <row r="3151" spans="1:5">
      <c r="A3151">
        <v>2016</v>
      </c>
      <c r="B3151" t="s">
        <v>129</v>
      </c>
      <c r="C3151" t="s">
        <v>2</v>
      </c>
      <c r="D3151" t="s">
        <v>181</v>
      </c>
      <c r="E3151" s="63" t="s">
        <v>2126</v>
      </c>
    </row>
    <row r="3152" spans="1:5">
      <c r="A3152">
        <v>2016</v>
      </c>
      <c r="B3152" t="s">
        <v>130</v>
      </c>
      <c r="C3152" t="s">
        <v>2</v>
      </c>
      <c r="D3152" t="s">
        <v>181</v>
      </c>
      <c r="E3152" s="63" t="s">
        <v>2127</v>
      </c>
    </row>
    <row r="3153" spans="1:5">
      <c r="A3153">
        <v>2016</v>
      </c>
      <c r="B3153" t="s">
        <v>131</v>
      </c>
      <c r="C3153" t="s">
        <v>2</v>
      </c>
      <c r="D3153" t="s">
        <v>181</v>
      </c>
      <c r="E3153" s="63" t="s">
        <v>2128</v>
      </c>
    </row>
    <row r="3154" spans="1:5">
      <c r="A3154">
        <v>2016</v>
      </c>
      <c r="B3154" t="s">
        <v>190</v>
      </c>
      <c r="C3154" t="s">
        <v>2</v>
      </c>
      <c r="D3154" t="s">
        <v>181</v>
      </c>
      <c r="E3154" s="63" t="s">
        <v>2129</v>
      </c>
    </row>
    <row r="3155" spans="1:5">
      <c r="A3155">
        <v>2016</v>
      </c>
      <c r="B3155" t="s">
        <v>191</v>
      </c>
      <c r="C3155" t="s">
        <v>2</v>
      </c>
      <c r="D3155" t="s">
        <v>181</v>
      </c>
      <c r="E3155" s="63" t="s">
        <v>2130</v>
      </c>
    </row>
    <row r="3156" spans="1:5">
      <c r="A3156">
        <v>2016</v>
      </c>
      <c r="B3156" t="s">
        <v>192</v>
      </c>
      <c r="C3156" t="s">
        <v>2</v>
      </c>
      <c r="D3156" t="s">
        <v>181</v>
      </c>
      <c r="E3156" s="63" t="s">
        <v>2131</v>
      </c>
    </row>
    <row r="3157" spans="1:5">
      <c r="A3157">
        <v>2016</v>
      </c>
      <c r="B3157" t="s">
        <v>193</v>
      </c>
      <c r="C3157" t="s">
        <v>2</v>
      </c>
      <c r="D3157" t="s">
        <v>181</v>
      </c>
      <c r="E3157" s="63" t="s">
        <v>2132</v>
      </c>
    </row>
    <row r="3158" spans="1:5">
      <c r="A3158">
        <v>2016</v>
      </c>
      <c r="B3158" t="s">
        <v>194</v>
      </c>
      <c r="C3158" t="s">
        <v>2</v>
      </c>
      <c r="D3158" t="s">
        <v>181</v>
      </c>
      <c r="E3158" s="63" t="s">
        <v>2133</v>
      </c>
    </row>
    <row r="3159" spans="1:5">
      <c r="A3159">
        <v>2016</v>
      </c>
      <c r="B3159" t="s">
        <v>195</v>
      </c>
      <c r="C3159" t="s">
        <v>2</v>
      </c>
      <c r="D3159" t="s">
        <v>181</v>
      </c>
      <c r="E3159" s="63" t="s">
        <v>2134</v>
      </c>
    </row>
    <row r="3160" spans="1:5">
      <c r="A3160">
        <v>2016</v>
      </c>
      <c r="B3160" t="s">
        <v>137</v>
      </c>
      <c r="C3160" t="s">
        <v>2</v>
      </c>
      <c r="D3160" t="s">
        <v>181</v>
      </c>
      <c r="E3160" s="63" t="s">
        <v>198</v>
      </c>
    </row>
    <row r="3161" spans="1:5">
      <c r="A3161">
        <v>2016</v>
      </c>
      <c r="B3161" t="s">
        <v>138</v>
      </c>
      <c r="C3161" t="s">
        <v>2</v>
      </c>
      <c r="D3161" t="s">
        <v>181</v>
      </c>
      <c r="E3161" s="63" t="s">
        <v>2135</v>
      </c>
    </row>
    <row r="3162" spans="1:5">
      <c r="A3162">
        <v>2016</v>
      </c>
      <c r="B3162" t="s">
        <v>139</v>
      </c>
      <c r="C3162" t="s">
        <v>2</v>
      </c>
      <c r="D3162" t="s">
        <v>181</v>
      </c>
      <c r="E3162" s="63" t="s">
        <v>2136</v>
      </c>
    </row>
    <row r="3163" spans="1:5">
      <c r="A3163">
        <v>2016</v>
      </c>
      <c r="B3163" t="s">
        <v>140</v>
      </c>
      <c r="C3163" t="s">
        <v>2</v>
      </c>
      <c r="D3163" t="s">
        <v>181</v>
      </c>
      <c r="E3163" s="63" t="s">
        <v>2137</v>
      </c>
    </row>
    <row r="3164" spans="1:5">
      <c r="A3164">
        <v>2016</v>
      </c>
      <c r="B3164" t="s">
        <v>141</v>
      </c>
      <c r="C3164" t="s">
        <v>2</v>
      </c>
      <c r="D3164" t="s">
        <v>181</v>
      </c>
      <c r="E3164" s="63" t="s">
        <v>2138</v>
      </c>
    </row>
    <row r="3165" spans="1:5">
      <c r="A3165">
        <v>2016</v>
      </c>
      <c r="B3165" t="s">
        <v>142</v>
      </c>
      <c r="C3165" t="s">
        <v>2</v>
      </c>
      <c r="D3165" t="s">
        <v>181</v>
      </c>
      <c r="E3165" s="63" t="s">
        <v>2139</v>
      </c>
    </row>
    <row r="3166" spans="1:5">
      <c r="A3166">
        <v>2016</v>
      </c>
      <c r="B3166" t="s">
        <v>143</v>
      </c>
      <c r="C3166" t="s">
        <v>2</v>
      </c>
      <c r="D3166" t="s">
        <v>181</v>
      </c>
      <c r="E3166" s="63" t="s">
        <v>2140</v>
      </c>
    </row>
    <row r="3167" spans="1:5">
      <c r="A3167">
        <v>2016</v>
      </c>
      <c r="B3167" t="s">
        <v>144</v>
      </c>
      <c r="C3167" t="s">
        <v>2</v>
      </c>
      <c r="D3167" t="s">
        <v>181</v>
      </c>
      <c r="E3167" s="63" t="s">
        <v>2141</v>
      </c>
    </row>
    <row r="3168" spans="1:5">
      <c r="A3168">
        <v>2016</v>
      </c>
      <c r="B3168" t="s">
        <v>145</v>
      </c>
      <c r="C3168" t="s">
        <v>2</v>
      </c>
      <c r="D3168" t="s">
        <v>181</v>
      </c>
      <c r="E3168" s="63" t="s">
        <v>2142</v>
      </c>
    </row>
    <row r="3169" spans="1:5">
      <c r="A3169">
        <v>2016</v>
      </c>
      <c r="B3169" t="s">
        <v>146</v>
      </c>
      <c r="C3169" t="s">
        <v>2</v>
      </c>
      <c r="D3169" t="s">
        <v>181</v>
      </c>
      <c r="E3169" s="63" t="s">
        <v>2143</v>
      </c>
    </row>
    <row r="3170" spans="1:5">
      <c r="A3170">
        <v>2016</v>
      </c>
      <c r="B3170" t="s">
        <v>147</v>
      </c>
      <c r="C3170" t="s">
        <v>2</v>
      </c>
      <c r="D3170" t="s">
        <v>181</v>
      </c>
      <c r="E3170" s="63" t="s">
        <v>2144</v>
      </c>
    </row>
    <row r="3171" spans="1:5">
      <c r="A3171">
        <v>2016</v>
      </c>
      <c r="B3171" t="s">
        <v>148</v>
      </c>
      <c r="C3171" t="s">
        <v>2</v>
      </c>
      <c r="D3171" t="s">
        <v>181</v>
      </c>
      <c r="E3171" s="63" t="s">
        <v>2145</v>
      </c>
    </row>
    <row r="3172" spans="1:5">
      <c r="A3172">
        <v>2016</v>
      </c>
      <c r="B3172" t="s">
        <v>196</v>
      </c>
      <c r="C3172" t="s">
        <v>2</v>
      </c>
      <c r="D3172" t="s">
        <v>181</v>
      </c>
      <c r="E3172" s="63" t="s">
        <v>2146</v>
      </c>
    </row>
    <row r="3173" spans="1:5">
      <c r="A3173">
        <v>2016</v>
      </c>
      <c r="B3173" t="s">
        <v>55</v>
      </c>
      <c r="C3173" t="s">
        <v>2</v>
      </c>
      <c r="D3173" t="s">
        <v>181</v>
      </c>
      <c r="E3173" s="63" t="s">
        <v>2147</v>
      </c>
    </row>
    <row r="3174" spans="1:5">
      <c r="A3174">
        <v>2017</v>
      </c>
      <c r="B3174" t="s">
        <v>182</v>
      </c>
      <c r="C3174" t="s">
        <v>2</v>
      </c>
      <c r="D3174" t="s">
        <v>181</v>
      </c>
      <c r="E3174" s="63" t="s">
        <v>2148</v>
      </c>
    </row>
    <row r="3175" spans="1:5">
      <c r="A3175">
        <v>2017</v>
      </c>
      <c r="B3175" t="s">
        <v>183</v>
      </c>
      <c r="C3175" t="s">
        <v>2</v>
      </c>
      <c r="D3175" t="s">
        <v>181</v>
      </c>
      <c r="E3175" s="63" t="s">
        <v>2149</v>
      </c>
    </row>
    <row r="3176" spans="1:5">
      <c r="A3176">
        <v>2017</v>
      </c>
      <c r="B3176" t="s">
        <v>184</v>
      </c>
      <c r="C3176" t="s">
        <v>2</v>
      </c>
      <c r="D3176" t="s">
        <v>181</v>
      </c>
      <c r="E3176" s="63" t="s">
        <v>2150</v>
      </c>
    </row>
    <row r="3177" spans="1:5">
      <c r="A3177">
        <v>2017</v>
      </c>
      <c r="B3177" t="s">
        <v>94</v>
      </c>
      <c r="C3177" t="s">
        <v>2</v>
      </c>
      <c r="D3177" t="s">
        <v>181</v>
      </c>
      <c r="E3177" s="63" t="s">
        <v>2151</v>
      </c>
    </row>
    <row r="3178" spans="1:5">
      <c r="A3178">
        <v>2017</v>
      </c>
      <c r="B3178" t="s">
        <v>100</v>
      </c>
      <c r="C3178" t="s">
        <v>2</v>
      </c>
      <c r="D3178" t="s">
        <v>181</v>
      </c>
      <c r="E3178" s="63" t="s">
        <v>2152</v>
      </c>
    </row>
    <row r="3179" spans="1:5">
      <c r="A3179">
        <v>2017</v>
      </c>
      <c r="B3179" t="s">
        <v>101</v>
      </c>
      <c r="C3179" t="s">
        <v>2</v>
      </c>
      <c r="D3179" t="s">
        <v>181</v>
      </c>
      <c r="E3179" s="63" t="s">
        <v>2153</v>
      </c>
    </row>
    <row r="3180" spans="1:5">
      <c r="A3180">
        <v>2017</v>
      </c>
      <c r="B3180" t="s">
        <v>102</v>
      </c>
      <c r="C3180" t="s">
        <v>2</v>
      </c>
      <c r="D3180" t="s">
        <v>181</v>
      </c>
      <c r="E3180" s="63" t="s">
        <v>2103</v>
      </c>
    </row>
    <row r="3181" spans="1:5">
      <c r="A3181">
        <v>2017</v>
      </c>
      <c r="B3181" t="s">
        <v>104</v>
      </c>
      <c r="C3181" t="s">
        <v>2</v>
      </c>
      <c r="D3181" t="s">
        <v>181</v>
      </c>
      <c r="E3181" s="63" t="s">
        <v>2154</v>
      </c>
    </row>
    <row r="3182" spans="1:5">
      <c r="A3182">
        <v>2017</v>
      </c>
      <c r="B3182" t="s">
        <v>105</v>
      </c>
      <c r="C3182" t="s">
        <v>2</v>
      </c>
      <c r="D3182" t="s">
        <v>181</v>
      </c>
      <c r="E3182" s="63" t="s">
        <v>2155</v>
      </c>
    </row>
    <row r="3183" spans="1:5">
      <c r="A3183">
        <v>2017</v>
      </c>
      <c r="B3183" t="s">
        <v>185</v>
      </c>
      <c r="C3183" t="s">
        <v>2</v>
      </c>
      <c r="D3183" t="s">
        <v>181</v>
      </c>
      <c r="E3183" s="63" t="s">
        <v>2156</v>
      </c>
    </row>
    <row r="3184" spans="1:5">
      <c r="A3184">
        <v>2017</v>
      </c>
      <c r="B3184" t="s">
        <v>58</v>
      </c>
      <c r="C3184" t="s">
        <v>2</v>
      </c>
      <c r="D3184" t="s">
        <v>181</v>
      </c>
      <c r="E3184" s="63" t="s">
        <v>2157</v>
      </c>
    </row>
    <row r="3185" spans="1:5">
      <c r="A3185">
        <v>2017</v>
      </c>
      <c r="B3185" t="s">
        <v>186</v>
      </c>
      <c r="C3185" t="s">
        <v>2</v>
      </c>
      <c r="D3185" t="s">
        <v>181</v>
      </c>
      <c r="E3185" s="63" t="s">
        <v>2158</v>
      </c>
    </row>
    <row r="3186" spans="1:5">
      <c r="A3186">
        <v>2017</v>
      </c>
      <c r="B3186" t="s">
        <v>187</v>
      </c>
      <c r="C3186" t="s">
        <v>2</v>
      </c>
      <c r="D3186" t="s">
        <v>181</v>
      </c>
      <c r="E3186" s="63" t="s">
        <v>2159</v>
      </c>
    </row>
    <row r="3187" spans="1:5">
      <c r="A3187">
        <v>2017</v>
      </c>
      <c r="B3187" t="s">
        <v>188</v>
      </c>
      <c r="C3187" t="s">
        <v>2</v>
      </c>
      <c r="D3187" t="s">
        <v>181</v>
      </c>
      <c r="E3187" s="63" t="s">
        <v>2160</v>
      </c>
    </row>
    <row r="3188" spans="1:5">
      <c r="A3188">
        <v>2017</v>
      </c>
      <c r="B3188" t="s">
        <v>112</v>
      </c>
      <c r="C3188" t="s">
        <v>2</v>
      </c>
      <c r="D3188" t="s">
        <v>181</v>
      </c>
      <c r="E3188" s="63" t="s">
        <v>2161</v>
      </c>
    </row>
    <row r="3189" spans="1:5">
      <c r="A3189">
        <v>2017</v>
      </c>
      <c r="B3189" t="s">
        <v>113</v>
      </c>
      <c r="C3189" t="s">
        <v>2</v>
      </c>
      <c r="D3189" t="s">
        <v>181</v>
      </c>
      <c r="E3189" s="63" t="s">
        <v>2162</v>
      </c>
    </row>
    <row r="3190" spans="1:5">
      <c r="A3190">
        <v>2017</v>
      </c>
      <c r="B3190" t="s">
        <v>114</v>
      </c>
      <c r="C3190" t="s">
        <v>2</v>
      </c>
      <c r="D3190" t="s">
        <v>181</v>
      </c>
      <c r="E3190" s="63" t="s">
        <v>2163</v>
      </c>
    </row>
    <row r="3191" spans="1:5">
      <c r="A3191">
        <v>2017</v>
      </c>
      <c r="B3191" t="s">
        <v>118</v>
      </c>
      <c r="C3191" t="s">
        <v>2</v>
      </c>
      <c r="D3191" t="s">
        <v>181</v>
      </c>
      <c r="E3191" s="63" t="s">
        <v>2114</v>
      </c>
    </row>
    <row r="3192" spans="1:5">
      <c r="A3192">
        <v>2017</v>
      </c>
      <c r="B3192" t="s">
        <v>119</v>
      </c>
      <c r="C3192" t="s">
        <v>2</v>
      </c>
      <c r="D3192" t="s">
        <v>181</v>
      </c>
      <c r="E3192" s="63" t="s">
        <v>2164</v>
      </c>
    </row>
    <row r="3193" spans="1:5">
      <c r="A3193">
        <v>2017</v>
      </c>
      <c r="B3193" t="s">
        <v>120</v>
      </c>
      <c r="C3193" t="s">
        <v>2</v>
      </c>
      <c r="D3193" t="s">
        <v>181</v>
      </c>
      <c r="E3193" s="63" t="s">
        <v>2165</v>
      </c>
    </row>
    <row r="3194" spans="1:5">
      <c r="A3194">
        <v>2017</v>
      </c>
      <c r="B3194" t="s">
        <v>189</v>
      </c>
      <c r="C3194" t="s">
        <v>2</v>
      </c>
      <c r="D3194" t="s">
        <v>181</v>
      </c>
      <c r="E3194" s="63" t="s">
        <v>2166</v>
      </c>
    </row>
    <row r="3195" spans="1:5">
      <c r="A3195">
        <v>2017</v>
      </c>
      <c r="B3195" t="s">
        <v>121</v>
      </c>
      <c r="C3195" t="s">
        <v>2</v>
      </c>
      <c r="D3195" t="s">
        <v>181</v>
      </c>
      <c r="E3195" s="63" t="s">
        <v>2167</v>
      </c>
    </row>
    <row r="3196" spans="1:5">
      <c r="A3196">
        <v>2017</v>
      </c>
      <c r="B3196" t="s">
        <v>122</v>
      </c>
      <c r="C3196" t="s">
        <v>2</v>
      </c>
      <c r="D3196" t="s">
        <v>181</v>
      </c>
      <c r="E3196" s="63" t="s">
        <v>2168</v>
      </c>
    </row>
    <row r="3197" spans="1:5">
      <c r="A3197">
        <v>2017</v>
      </c>
      <c r="B3197" t="s">
        <v>123</v>
      </c>
      <c r="C3197" t="s">
        <v>2</v>
      </c>
      <c r="D3197" t="s">
        <v>181</v>
      </c>
      <c r="E3197" s="63" t="s">
        <v>2169</v>
      </c>
    </row>
    <row r="3198" spans="1:5">
      <c r="A3198">
        <v>2017</v>
      </c>
      <c r="B3198" t="s">
        <v>124</v>
      </c>
      <c r="C3198" t="s">
        <v>2</v>
      </c>
      <c r="D3198" t="s">
        <v>181</v>
      </c>
      <c r="E3198" s="63" t="s">
        <v>2170</v>
      </c>
    </row>
    <row r="3199" spans="1:5">
      <c r="A3199">
        <v>2017</v>
      </c>
      <c r="B3199" t="s">
        <v>125</v>
      </c>
      <c r="C3199" t="s">
        <v>2</v>
      </c>
      <c r="D3199" t="s">
        <v>181</v>
      </c>
      <c r="E3199" s="63" t="s">
        <v>2171</v>
      </c>
    </row>
    <row r="3200" spans="1:5">
      <c r="A3200">
        <v>2017</v>
      </c>
      <c r="B3200" t="s">
        <v>126</v>
      </c>
      <c r="C3200" t="s">
        <v>2</v>
      </c>
      <c r="D3200" t="s">
        <v>181</v>
      </c>
      <c r="E3200" s="63" t="s">
        <v>2172</v>
      </c>
    </row>
    <row r="3201" spans="1:5">
      <c r="A3201">
        <v>2017</v>
      </c>
      <c r="B3201" t="s">
        <v>127</v>
      </c>
      <c r="C3201" t="s">
        <v>2</v>
      </c>
      <c r="D3201" t="s">
        <v>181</v>
      </c>
      <c r="E3201" s="63" t="s">
        <v>2173</v>
      </c>
    </row>
    <row r="3202" spans="1:5">
      <c r="A3202">
        <v>2017</v>
      </c>
      <c r="B3202" t="s">
        <v>128</v>
      </c>
      <c r="C3202" t="s">
        <v>2</v>
      </c>
      <c r="D3202" t="s">
        <v>181</v>
      </c>
      <c r="E3202" s="63" t="s">
        <v>2174</v>
      </c>
    </row>
    <row r="3203" spans="1:5">
      <c r="A3203">
        <v>2017</v>
      </c>
      <c r="B3203" t="s">
        <v>129</v>
      </c>
      <c r="C3203" t="s">
        <v>2</v>
      </c>
      <c r="D3203" t="s">
        <v>181</v>
      </c>
      <c r="E3203" s="63" t="s">
        <v>2175</v>
      </c>
    </row>
    <row r="3204" spans="1:5">
      <c r="A3204">
        <v>2017</v>
      </c>
      <c r="B3204" t="s">
        <v>130</v>
      </c>
      <c r="C3204" t="s">
        <v>2</v>
      </c>
      <c r="D3204" t="s">
        <v>181</v>
      </c>
      <c r="E3204" s="63" t="s">
        <v>2176</v>
      </c>
    </row>
    <row r="3205" spans="1:5">
      <c r="A3205">
        <v>2017</v>
      </c>
      <c r="B3205" t="s">
        <v>131</v>
      </c>
      <c r="C3205" t="s">
        <v>2</v>
      </c>
      <c r="D3205" t="s">
        <v>181</v>
      </c>
      <c r="E3205" s="63" t="s">
        <v>2177</v>
      </c>
    </row>
    <row r="3206" spans="1:5">
      <c r="A3206">
        <v>2017</v>
      </c>
      <c r="B3206" t="s">
        <v>190</v>
      </c>
      <c r="C3206" t="s">
        <v>2</v>
      </c>
      <c r="D3206" t="s">
        <v>181</v>
      </c>
      <c r="E3206" s="63" t="s">
        <v>2178</v>
      </c>
    </row>
    <row r="3207" spans="1:5">
      <c r="A3207">
        <v>2017</v>
      </c>
      <c r="B3207" t="s">
        <v>191</v>
      </c>
      <c r="C3207" t="s">
        <v>2</v>
      </c>
      <c r="D3207" t="s">
        <v>181</v>
      </c>
      <c r="E3207" s="63" t="s">
        <v>2179</v>
      </c>
    </row>
    <row r="3208" spans="1:5">
      <c r="A3208">
        <v>2017</v>
      </c>
      <c r="B3208" t="s">
        <v>192</v>
      </c>
      <c r="C3208" t="s">
        <v>2</v>
      </c>
      <c r="D3208" t="s">
        <v>181</v>
      </c>
      <c r="E3208" s="63" t="s">
        <v>2180</v>
      </c>
    </row>
    <row r="3209" spans="1:5">
      <c r="A3209">
        <v>2017</v>
      </c>
      <c r="B3209" t="s">
        <v>193</v>
      </c>
      <c r="C3209" t="s">
        <v>2</v>
      </c>
      <c r="D3209" t="s">
        <v>181</v>
      </c>
      <c r="E3209" s="63" t="s">
        <v>2181</v>
      </c>
    </row>
    <row r="3210" spans="1:5">
      <c r="A3210">
        <v>2017</v>
      </c>
      <c r="B3210" t="s">
        <v>194</v>
      </c>
      <c r="C3210" t="s">
        <v>2</v>
      </c>
      <c r="D3210" t="s">
        <v>181</v>
      </c>
      <c r="E3210" s="63" t="s">
        <v>2182</v>
      </c>
    </row>
    <row r="3211" spans="1:5">
      <c r="A3211">
        <v>2017</v>
      </c>
      <c r="B3211" t="s">
        <v>195</v>
      </c>
      <c r="C3211" t="s">
        <v>2</v>
      </c>
      <c r="D3211" t="s">
        <v>181</v>
      </c>
      <c r="E3211" s="63" t="s">
        <v>2183</v>
      </c>
    </row>
    <row r="3212" spans="1:5">
      <c r="A3212">
        <v>2017</v>
      </c>
      <c r="B3212" t="s">
        <v>137</v>
      </c>
      <c r="C3212" t="s">
        <v>2</v>
      </c>
      <c r="D3212" t="s">
        <v>181</v>
      </c>
      <c r="E3212" s="63" t="s">
        <v>2184</v>
      </c>
    </row>
    <row r="3213" spans="1:5">
      <c r="A3213">
        <v>2017</v>
      </c>
      <c r="B3213" t="s">
        <v>138</v>
      </c>
      <c r="C3213" t="s">
        <v>2</v>
      </c>
      <c r="D3213" t="s">
        <v>181</v>
      </c>
      <c r="E3213" s="63" t="s">
        <v>2185</v>
      </c>
    </row>
    <row r="3214" spans="1:5">
      <c r="A3214">
        <v>2017</v>
      </c>
      <c r="B3214" t="s">
        <v>139</v>
      </c>
      <c r="C3214" t="s">
        <v>2</v>
      </c>
      <c r="D3214" t="s">
        <v>181</v>
      </c>
      <c r="E3214" s="63" t="s">
        <v>2186</v>
      </c>
    </row>
    <row r="3215" spans="1:5">
      <c r="A3215">
        <v>2017</v>
      </c>
      <c r="B3215" t="s">
        <v>140</v>
      </c>
      <c r="C3215" t="s">
        <v>2</v>
      </c>
      <c r="D3215" t="s">
        <v>181</v>
      </c>
      <c r="E3215" s="63" t="s">
        <v>2187</v>
      </c>
    </row>
    <row r="3216" spans="1:5">
      <c r="A3216">
        <v>2017</v>
      </c>
      <c r="B3216" t="s">
        <v>141</v>
      </c>
      <c r="C3216" t="s">
        <v>2</v>
      </c>
      <c r="D3216" t="s">
        <v>181</v>
      </c>
      <c r="E3216" s="63" t="s">
        <v>2188</v>
      </c>
    </row>
    <row r="3217" spans="1:5">
      <c r="A3217">
        <v>2017</v>
      </c>
      <c r="B3217" t="s">
        <v>142</v>
      </c>
      <c r="C3217" t="s">
        <v>2</v>
      </c>
      <c r="D3217" t="s">
        <v>181</v>
      </c>
      <c r="E3217" s="63" t="s">
        <v>2189</v>
      </c>
    </row>
    <row r="3218" spans="1:5">
      <c r="A3218">
        <v>2017</v>
      </c>
      <c r="B3218" t="s">
        <v>143</v>
      </c>
      <c r="C3218" t="s">
        <v>2</v>
      </c>
      <c r="D3218" t="s">
        <v>181</v>
      </c>
      <c r="E3218" s="63" t="s">
        <v>2190</v>
      </c>
    </row>
    <row r="3219" spans="1:5">
      <c r="A3219">
        <v>2017</v>
      </c>
      <c r="B3219" t="s">
        <v>144</v>
      </c>
      <c r="C3219" t="s">
        <v>2</v>
      </c>
      <c r="D3219" t="s">
        <v>181</v>
      </c>
      <c r="E3219" s="63" t="s">
        <v>2191</v>
      </c>
    </row>
    <row r="3220" spans="1:5">
      <c r="A3220">
        <v>2017</v>
      </c>
      <c r="B3220" t="s">
        <v>145</v>
      </c>
      <c r="C3220" t="s">
        <v>2</v>
      </c>
      <c r="D3220" t="s">
        <v>181</v>
      </c>
      <c r="E3220" s="63" t="s">
        <v>2192</v>
      </c>
    </row>
    <row r="3221" spans="1:5">
      <c r="A3221">
        <v>2017</v>
      </c>
      <c r="B3221" t="s">
        <v>146</v>
      </c>
      <c r="C3221" t="s">
        <v>2</v>
      </c>
      <c r="D3221" t="s">
        <v>181</v>
      </c>
      <c r="E3221" s="63" t="s">
        <v>2193</v>
      </c>
    </row>
    <row r="3222" spans="1:5">
      <c r="A3222">
        <v>2017</v>
      </c>
      <c r="B3222" t="s">
        <v>147</v>
      </c>
      <c r="C3222" t="s">
        <v>2</v>
      </c>
      <c r="D3222" t="s">
        <v>181</v>
      </c>
      <c r="E3222" s="63" t="s">
        <v>2194</v>
      </c>
    </row>
    <row r="3223" spans="1:5">
      <c r="A3223">
        <v>2017</v>
      </c>
      <c r="B3223" t="s">
        <v>148</v>
      </c>
      <c r="C3223" t="s">
        <v>2</v>
      </c>
      <c r="D3223" t="s">
        <v>181</v>
      </c>
      <c r="E3223" s="63" t="s">
        <v>2195</v>
      </c>
    </row>
    <row r="3224" spans="1:5">
      <c r="A3224">
        <v>2017</v>
      </c>
      <c r="B3224" t="s">
        <v>196</v>
      </c>
      <c r="C3224" t="s">
        <v>2</v>
      </c>
      <c r="D3224" t="s">
        <v>181</v>
      </c>
      <c r="E3224" s="63" t="s">
        <v>2196</v>
      </c>
    </row>
    <row r="3225" spans="1:5">
      <c r="A3225">
        <v>2017</v>
      </c>
      <c r="B3225" t="s">
        <v>55</v>
      </c>
      <c r="C3225" t="s">
        <v>2</v>
      </c>
      <c r="D3225" t="s">
        <v>181</v>
      </c>
      <c r="E3225" s="63" t="s">
        <v>2197</v>
      </c>
    </row>
    <row r="3226" spans="1:5">
      <c r="A3226">
        <v>2018</v>
      </c>
      <c r="B3226" t="s">
        <v>182</v>
      </c>
      <c r="C3226" t="s">
        <v>2</v>
      </c>
      <c r="D3226" t="s">
        <v>181</v>
      </c>
      <c r="E3226" s="63" t="s">
        <v>2198</v>
      </c>
    </row>
    <row r="3227" spans="1:5">
      <c r="A3227">
        <v>2018</v>
      </c>
      <c r="B3227" t="s">
        <v>183</v>
      </c>
      <c r="C3227" t="s">
        <v>2</v>
      </c>
      <c r="D3227" t="s">
        <v>181</v>
      </c>
      <c r="E3227" s="63" t="s">
        <v>2199</v>
      </c>
    </row>
    <row r="3228" spans="1:5">
      <c r="A3228">
        <v>2018</v>
      </c>
      <c r="B3228" t="s">
        <v>184</v>
      </c>
      <c r="C3228" t="s">
        <v>2</v>
      </c>
      <c r="D3228" t="s">
        <v>181</v>
      </c>
      <c r="E3228" s="63" t="s">
        <v>2200</v>
      </c>
    </row>
    <row r="3229" spans="1:5">
      <c r="A3229">
        <v>2018</v>
      </c>
      <c r="B3229" t="s">
        <v>94</v>
      </c>
      <c r="C3229" t="s">
        <v>2</v>
      </c>
      <c r="D3229" t="s">
        <v>181</v>
      </c>
      <c r="E3229" s="63" t="s">
        <v>2100</v>
      </c>
    </row>
    <row r="3230" spans="1:5">
      <c r="A3230">
        <v>2018</v>
      </c>
      <c r="B3230" t="s">
        <v>100</v>
      </c>
      <c r="C3230" t="s">
        <v>2</v>
      </c>
      <c r="D3230" t="s">
        <v>181</v>
      </c>
      <c r="E3230" s="63" t="s">
        <v>2201</v>
      </c>
    </row>
    <row r="3231" spans="1:5">
      <c r="A3231">
        <v>2018</v>
      </c>
      <c r="B3231" t="s">
        <v>101</v>
      </c>
      <c r="C3231" t="s">
        <v>2</v>
      </c>
      <c r="D3231" t="s">
        <v>181</v>
      </c>
      <c r="E3231" s="63" t="s">
        <v>2202</v>
      </c>
    </row>
    <row r="3232" spans="1:5">
      <c r="A3232">
        <v>2018</v>
      </c>
      <c r="B3232" t="s">
        <v>102</v>
      </c>
      <c r="C3232" t="s">
        <v>2</v>
      </c>
      <c r="D3232" t="s">
        <v>181</v>
      </c>
      <c r="E3232" s="63" t="s">
        <v>2203</v>
      </c>
    </row>
    <row r="3233" spans="1:5">
      <c r="A3233">
        <v>2018</v>
      </c>
      <c r="B3233" t="s">
        <v>104</v>
      </c>
      <c r="C3233" t="s">
        <v>2</v>
      </c>
      <c r="D3233" t="s">
        <v>181</v>
      </c>
      <c r="E3233" s="63" t="s">
        <v>2204</v>
      </c>
    </row>
    <row r="3234" spans="1:5">
      <c r="A3234">
        <v>2018</v>
      </c>
      <c r="B3234" t="s">
        <v>105</v>
      </c>
      <c r="C3234" t="s">
        <v>2</v>
      </c>
      <c r="D3234" t="s">
        <v>181</v>
      </c>
      <c r="E3234" s="63" t="s">
        <v>2205</v>
      </c>
    </row>
    <row r="3235" spans="1:5">
      <c r="A3235">
        <v>2018</v>
      </c>
      <c r="B3235" t="s">
        <v>185</v>
      </c>
      <c r="C3235" t="s">
        <v>2</v>
      </c>
      <c r="D3235" t="s">
        <v>181</v>
      </c>
      <c r="E3235" s="63" t="s">
        <v>2206</v>
      </c>
    </row>
    <row r="3236" spans="1:5">
      <c r="A3236">
        <v>2018</v>
      </c>
      <c r="B3236" t="s">
        <v>58</v>
      </c>
      <c r="C3236" t="s">
        <v>2</v>
      </c>
      <c r="D3236" t="s">
        <v>181</v>
      </c>
      <c r="E3236" s="63" t="s">
        <v>2207</v>
      </c>
    </row>
    <row r="3237" spans="1:5">
      <c r="A3237">
        <v>2018</v>
      </c>
      <c r="B3237" t="s">
        <v>186</v>
      </c>
      <c r="C3237" t="s">
        <v>2</v>
      </c>
      <c r="D3237" t="s">
        <v>181</v>
      </c>
      <c r="E3237" s="63" t="s">
        <v>2208</v>
      </c>
    </row>
    <row r="3238" spans="1:5">
      <c r="A3238">
        <v>2018</v>
      </c>
      <c r="B3238" t="s">
        <v>187</v>
      </c>
      <c r="C3238" t="s">
        <v>2</v>
      </c>
      <c r="D3238" t="s">
        <v>181</v>
      </c>
      <c r="E3238" s="63" t="s">
        <v>2209</v>
      </c>
    </row>
    <row r="3239" spans="1:5">
      <c r="A3239">
        <v>2018</v>
      </c>
      <c r="B3239" t="s">
        <v>188</v>
      </c>
      <c r="C3239" t="s">
        <v>2</v>
      </c>
      <c r="D3239" t="s">
        <v>181</v>
      </c>
      <c r="E3239" s="63" t="s">
        <v>2210</v>
      </c>
    </row>
    <row r="3240" spans="1:5">
      <c r="A3240">
        <v>2018</v>
      </c>
      <c r="B3240" t="s">
        <v>112</v>
      </c>
      <c r="C3240" t="s">
        <v>2</v>
      </c>
      <c r="D3240" t="s">
        <v>181</v>
      </c>
      <c r="E3240" s="63" t="s">
        <v>2211</v>
      </c>
    </row>
    <row r="3241" spans="1:5">
      <c r="A3241">
        <v>2018</v>
      </c>
      <c r="B3241" t="s">
        <v>113</v>
      </c>
      <c r="C3241" t="s">
        <v>2</v>
      </c>
      <c r="D3241" t="s">
        <v>181</v>
      </c>
      <c r="E3241" s="63" t="s">
        <v>2212</v>
      </c>
    </row>
    <row r="3242" spans="1:5">
      <c r="A3242">
        <v>2018</v>
      </c>
      <c r="B3242" t="s">
        <v>114</v>
      </c>
      <c r="C3242" t="s">
        <v>2</v>
      </c>
      <c r="D3242" t="s">
        <v>181</v>
      </c>
      <c r="E3242" s="63" t="s">
        <v>2213</v>
      </c>
    </row>
    <row r="3243" spans="1:5">
      <c r="A3243">
        <v>2018</v>
      </c>
      <c r="B3243" t="s">
        <v>118</v>
      </c>
      <c r="C3243" t="s">
        <v>2</v>
      </c>
      <c r="D3243" t="s">
        <v>181</v>
      </c>
      <c r="E3243" s="63" t="s">
        <v>2214</v>
      </c>
    </row>
    <row r="3244" spans="1:5">
      <c r="A3244">
        <v>2018</v>
      </c>
      <c r="B3244" t="s">
        <v>119</v>
      </c>
      <c r="C3244" t="s">
        <v>2</v>
      </c>
      <c r="D3244" t="s">
        <v>181</v>
      </c>
      <c r="E3244" s="63" t="s">
        <v>2215</v>
      </c>
    </row>
    <row r="3245" spans="1:5">
      <c r="A3245">
        <v>2018</v>
      </c>
      <c r="B3245" t="s">
        <v>120</v>
      </c>
      <c r="C3245" t="s">
        <v>2</v>
      </c>
      <c r="D3245" t="s">
        <v>181</v>
      </c>
      <c r="E3245" s="63" t="s">
        <v>2216</v>
      </c>
    </row>
    <row r="3246" spans="1:5">
      <c r="A3246">
        <v>2018</v>
      </c>
      <c r="B3246" t="s">
        <v>189</v>
      </c>
      <c r="C3246" t="s">
        <v>2</v>
      </c>
      <c r="D3246" t="s">
        <v>181</v>
      </c>
      <c r="E3246" s="63" t="s">
        <v>2217</v>
      </c>
    </row>
    <row r="3247" spans="1:5">
      <c r="A3247">
        <v>2018</v>
      </c>
      <c r="B3247" t="s">
        <v>121</v>
      </c>
      <c r="C3247" t="s">
        <v>2</v>
      </c>
      <c r="D3247" t="s">
        <v>181</v>
      </c>
      <c r="E3247" s="63" t="s">
        <v>2218</v>
      </c>
    </row>
    <row r="3248" spans="1:5">
      <c r="A3248">
        <v>2018</v>
      </c>
      <c r="B3248" t="s">
        <v>122</v>
      </c>
      <c r="C3248" t="s">
        <v>2</v>
      </c>
      <c r="D3248" t="s">
        <v>181</v>
      </c>
      <c r="E3248" s="63" t="s">
        <v>2219</v>
      </c>
    </row>
    <row r="3249" spans="1:5">
      <c r="A3249">
        <v>2018</v>
      </c>
      <c r="B3249" t="s">
        <v>123</v>
      </c>
      <c r="C3249" t="s">
        <v>2</v>
      </c>
      <c r="D3249" t="s">
        <v>181</v>
      </c>
      <c r="E3249" s="63" t="s">
        <v>2220</v>
      </c>
    </row>
    <row r="3250" spans="1:5">
      <c r="A3250">
        <v>2018</v>
      </c>
      <c r="B3250" t="s">
        <v>124</v>
      </c>
      <c r="C3250" t="s">
        <v>2</v>
      </c>
      <c r="D3250" t="s">
        <v>181</v>
      </c>
      <c r="E3250" s="63" t="s">
        <v>2170</v>
      </c>
    </row>
    <row r="3251" spans="1:5">
      <c r="A3251">
        <v>2018</v>
      </c>
      <c r="B3251" t="s">
        <v>125</v>
      </c>
      <c r="C3251" t="s">
        <v>2</v>
      </c>
      <c r="D3251" t="s">
        <v>181</v>
      </c>
      <c r="E3251" s="63" t="s">
        <v>2221</v>
      </c>
    </row>
    <row r="3252" spans="1:5">
      <c r="A3252">
        <v>2018</v>
      </c>
      <c r="B3252" t="s">
        <v>126</v>
      </c>
      <c r="C3252" t="s">
        <v>2</v>
      </c>
      <c r="D3252" t="s">
        <v>181</v>
      </c>
      <c r="E3252" s="63" t="s">
        <v>2222</v>
      </c>
    </row>
    <row r="3253" spans="1:5">
      <c r="A3253">
        <v>2018</v>
      </c>
      <c r="B3253" t="s">
        <v>127</v>
      </c>
      <c r="C3253" t="s">
        <v>2</v>
      </c>
      <c r="D3253" t="s">
        <v>181</v>
      </c>
      <c r="E3253" s="63" t="s">
        <v>2223</v>
      </c>
    </row>
    <row r="3254" spans="1:5">
      <c r="A3254">
        <v>2018</v>
      </c>
      <c r="B3254" t="s">
        <v>128</v>
      </c>
      <c r="C3254" t="s">
        <v>2</v>
      </c>
      <c r="D3254" t="s">
        <v>181</v>
      </c>
      <c r="E3254" s="63" t="s">
        <v>2224</v>
      </c>
    </row>
    <row r="3255" spans="1:5">
      <c r="A3255">
        <v>2018</v>
      </c>
      <c r="B3255" t="s">
        <v>129</v>
      </c>
      <c r="C3255" t="s">
        <v>2</v>
      </c>
      <c r="D3255" t="s">
        <v>181</v>
      </c>
      <c r="E3255" s="63" t="s">
        <v>2225</v>
      </c>
    </row>
    <row r="3256" spans="1:5">
      <c r="A3256">
        <v>2018</v>
      </c>
      <c r="B3256" t="s">
        <v>130</v>
      </c>
      <c r="C3256" t="s">
        <v>2</v>
      </c>
      <c r="D3256" t="s">
        <v>181</v>
      </c>
      <c r="E3256" s="63" t="s">
        <v>2226</v>
      </c>
    </row>
    <row r="3257" spans="1:5">
      <c r="A3257">
        <v>2018</v>
      </c>
      <c r="B3257" t="s">
        <v>131</v>
      </c>
      <c r="C3257" t="s">
        <v>2</v>
      </c>
      <c r="D3257" t="s">
        <v>181</v>
      </c>
      <c r="E3257" s="63" t="s">
        <v>2227</v>
      </c>
    </row>
    <row r="3258" spans="1:5">
      <c r="A3258">
        <v>2018</v>
      </c>
      <c r="B3258" t="s">
        <v>190</v>
      </c>
      <c r="C3258" t="s">
        <v>2</v>
      </c>
      <c r="D3258" t="s">
        <v>181</v>
      </c>
      <c r="E3258" s="63" t="s">
        <v>2228</v>
      </c>
    </row>
    <row r="3259" spans="1:5">
      <c r="A3259">
        <v>2018</v>
      </c>
      <c r="B3259" t="s">
        <v>191</v>
      </c>
      <c r="C3259" t="s">
        <v>2</v>
      </c>
      <c r="D3259" t="s">
        <v>181</v>
      </c>
      <c r="E3259" s="63" t="s">
        <v>2229</v>
      </c>
    </row>
    <row r="3260" spans="1:5">
      <c r="A3260">
        <v>2018</v>
      </c>
      <c r="B3260" t="s">
        <v>192</v>
      </c>
      <c r="C3260" t="s">
        <v>2</v>
      </c>
      <c r="D3260" t="s">
        <v>181</v>
      </c>
      <c r="E3260" s="63" t="s">
        <v>2230</v>
      </c>
    </row>
    <row r="3261" spans="1:5">
      <c r="A3261">
        <v>2018</v>
      </c>
      <c r="B3261" t="s">
        <v>193</v>
      </c>
      <c r="C3261" t="s">
        <v>2</v>
      </c>
      <c r="D3261" t="s">
        <v>181</v>
      </c>
      <c r="E3261" s="63" t="s">
        <v>2231</v>
      </c>
    </row>
    <row r="3262" spans="1:5">
      <c r="A3262">
        <v>2018</v>
      </c>
      <c r="B3262" t="s">
        <v>194</v>
      </c>
      <c r="C3262" t="s">
        <v>2</v>
      </c>
      <c r="D3262" t="s">
        <v>181</v>
      </c>
      <c r="E3262" s="63" t="s">
        <v>2232</v>
      </c>
    </row>
    <row r="3263" spans="1:5">
      <c r="A3263">
        <v>2018</v>
      </c>
      <c r="B3263" t="s">
        <v>195</v>
      </c>
      <c r="C3263" t="s">
        <v>2</v>
      </c>
      <c r="D3263" t="s">
        <v>181</v>
      </c>
      <c r="E3263" s="63" t="s">
        <v>2233</v>
      </c>
    </row>
    <row r="3264" spans="1:5">
      <c r="A3264">
        <v>2018</v>
      </c>
      <c r="B3264" t="s">
        <v>137</v>
      </c>
      <c r="C3264" t="s">
        <v>2</v>
      </c>
      <c r="D3264" t="s">
        <v>181</v>
      </c>
      <c r="E3264" s="63" t="s">
        <v>2234</v>
      </c>
    </row>
    <row r="3265" spans="1:5">
      <c r="A3265">
        <v>2018</v>
      </c>
      <c r="B3265" t="s">
        <v>138</v>
      </c>
      <c r="C3265" t="s">
        <v>2</v>
      </c>
      <c r="D3265" t="s">
        <v>181</v>
      </c>
      <c r="E3265" s="63" t="s">
        <v>2235</v>
      </c>
    </row>
    <row r="3266" spans="1:5">
      <c r="A3266">
        <v>2018</v>
      </c>
      <c r="B3266" t="s">
        <v>139</v>
      </c>
      <c r="C3266" t="s">
        <v>2</v>
      </c>
      <c r="D3266" t="s">
        <v>181</v>
      </c>
      <c r="E3266" s="63" t="s">
        <v>2236</v>
      </c>
    </row>
    <row r="3267" spans="1:5">
      <c r="A3267">
        <v>2018</v>
      </c>
      <c r="B3267" t="s">
        <v>140</v>
      </c>
      <c r="C3267" t="s">
        <v>2</v>
      </c>
      <c r="D3267" t="s">
        <v>181</v>
      </c>
      <c r="E3267" s="63" t="s">
        <v>2237</v>
      </c>
    </row>
    <row r="3268" spans="1:5">
      <c r="A3268">
        <v>2018</v>
      </c>
      <c r="B3268" t="s">
        <v>141</v>
      </c>
      <c r="C3268" t="s">
        <v>2</v>
      </c>
      <c r="D3268" t="s">
        <v>181</v>
      </c>
      <c r="E3268" s="63" t="s">
        <v>2238</v>
      </c>
    </row>
    <row r="3269" spans="1:5">
      <c r="A3269">
        <v>2018</v>
      </c>
      <c r="B3269" t="s">
        <v>142</v>
      </c>
      <c r="C3269" t="s">
        <v>2</v>
      </c>
      <c r="D3269" t="s">
        <v>181</v>
      </c>
      <c r="E3269" s="63" t="s">
        <v>2239</v>
      </c>
    </row>
    <row r="3270" spans="1:5">
      <c r="A3270">
        <v>2018</v>
      </c>
      <c r="B3270" t="s">
        <v>143</v>
      </c>
      <c r="C3270" t="s">
        <v>2</v>
      </c>
      <c r="D3270" t="s">
        <v>181</v>
      </c>
      <c r="E3270" s="63" t="s">
        <v>2240</v>
      </c>
    </row>
    <row r="3271" spans="1:5">
      <c r="A3271">
        <v>2018</v>
      </c>
      <c r="B3271" t="s">
        <v>144</v>
      </c>
      <c r="C3271" t="s">
        <v>2</v>
      </c>
      <c r="D3271" t="s">
        <v>181</v>
      </c>
      <c r="E3271" s="63" t="s">
        <v>2241</v>
      </c>
    </row>
    <row r="3272" spans="1:5">
      <c r="A3272">
        <v>2018</v>
      </c>
      <c r="B3272" t="s">
        <v>145</v>
      </c>
      <c r="C3272" t="s">
        <v>2</v>
      </c>
      <c r="D3272" t="s">
        <v>181</v>
      </c>
      <c r="E3272" s="63" t="s">
        <v>2242</v>
      </c>
    </row>
    <row r="3273" spans="1:5">
      <c r="A3273">
        <v>2018</v>
      </c>
      <c r="B3273" t="s">
        <v>146</v>
      </c>
      <c r="C3273" t="s">
        <v>2</v>
      </c>
      <c r="D3273" t="s">
        <v>181</v>
      </c>
      <c r="E3273" s="63" t="s">
        <v>2243</v>
      </c>
    </row>
    <row r="3274" spans="1:5">
      <c r="A3274">
        <v>2018</v>
      </c>
      <c r="B3274" t="s">
        <v>147</v>
      </c>
      <c r="C3274" t="s">
        <v>2</v>
      </c>
      <c r="D3274" t="s">
        <v>181</v>
      </c>
      <c r="E3274" s="63" t="s">
        <v>2244</v>
      </c>
    </row>
    <row r="3275" spans="1:5">
      <c r="A3275">
        <v>2018</v>
      </c>
      <c r="B3275" t="s">
        <v>148</v>
      </c>
      <c r="C3275" t="s">
        <v>2</v>
      </c>
      <c r="D3275" t="s">
        <v>181</v>
      </c>
      <c r="E3275" s="63" t="s">
        <v>2245</v>
      </c>
    </row>
    <row r="3276" spans="1:5">
      <c r="A3276">
        <v>2018</v>
      </c>
      <c r="B3276" t="s">
        <v>196</v>
      </c>
      <c r="C3276" t="s">
        <v>2</v>
      </c>
      <c r="D3276" t="s">
        <v>181</v>
      </c>
      <c r="E3276" s="63" t="s">
        <v>2246</v>
      </c>
    </row>
    <row r="3277" spans="1:5">
      <c r="A3277">
        <v>2018</v>
      </c>
      <c r="B3277" t="s">
        <v>55</v>
      </c>
      <c r="C3277" t="s">
        <v>2</v>
      </c>
      <c r="D3277" t="s">
        <v>181</v>
      </c>
      <c r="E3277" s="63" t="s">
        <v>2247</v>
      </c>
    </row>
    <row r="3278" spans="1:5">
      <c r="A3278">
        <v>2019</v>
      </c>
      <c r="B3278" t="s">
        <v>182</v>
      </c>
      <c r="C3278" t="s">
        <v>2</v>
      </c>
      <c r="D3278" t="s">
        <v>181</v>
      </c>
      <c r="E3278" s="63" t="s">
        <v>2248</v>
      </c>
    </row>
    <row r="3279" spans="1:5">
      <c r="A3279">
        <v>2019</v>
      </c>
      <c r="B3279" t="s">
        <v>183</v>
      </c>
      <c r="C3279" t="s">
        <v>2</v>
      </c>
      <c r="D3279" t="s">
        <v>181</v>
      </c>
      <c r="E3279" s="63" t="s">
        <v>2249</v>
      </c>
    </row>
    <row r="3280" spans="1:5">
      <c r="A3280">
        <v>2019</v>
      </c>
      <c r="B3280" t="s">
        <v>184</v>
      </c>
      <c r="C3280" t="s">
        <v>2</v>
      </c>
      <c r="D3280" t="s">
        <v>181</v>
      </c>
      <c r="E3280" s="63" t="s">
        <v>2250</v>
      </c>
    </row>
    <row r="3281" spans="1:5">
      <c r="A3281">
        <v>2019</v>
      </c>
      <c r="B3281" t="s">
        <v>94</v>
      </c>
      <c r="C3281" t="s">
        <v>2</v>
      </c>
      <c r="D3281" t="s">
        <v>181</v>
      </c>
      <c r="E3281" s="63" t="s">
        <v>2251</v>
      </c>
    </row>
    <row r="3282" spans="1:5">
      <c r="A3282">
        <v>2019</v>
      </c>
      <c r="B3282" t="s">
        <v>100</v>
      </c>
      <c r="C3282" t="s">
        <v>2</v>
      </c>
      <c r="D3282" t="s">
        <v>181</v>
      </c>
      <c r="E3282" s="63" t="s">
        <v>2252</v>
      </c>
    </row>
    <row r="3283" spans="1:5">
      <c r="A3283">
        <v>2019</v>
      </c>
      <c r="B3283" t="s">
        <v>101</v>
      </c>
      <c r="C3283" t="s">
        <v>2</v>
      </c>
      <c r="D3283" t="s">
        <v>181</v>
      </c>
      <c r="E3283" s="63" t="s">
        <v>2253</v>
      </c>
    </row>
    <row r="3284" spans="1:5">
      <c r="A3284">
        <v>2019</v>
      </c>
      <c r="B3284" t="s">
        <v>102</v>
      </c>
      <c r="C3284" t="s">
        <v>2</v>
      </c>
      <c r="D3284" t="s">
        <v>181</v>
      </c>
      <c r="E3284" s="63" t="s">
        <v>2254</v>
      </c>
    </row>
    <row r="3285" spans="1:5">
      <c r="A3285">
        <v>2019</v>
      </c>
      <c r="B3285" t="s">
        <v>104</v>
      </c>
      <c r="C3285" t="s">
        <v>2</v>
      </c>
      <c r="D3285" t="s">
        <v>181</v>
      </c>
      <c r="E3285" s="63" t="s">
        <v>2255</v>
      </c>
    </row>
    <row r="3286" spans="1:5">
      <c r="A3286">
        <v>2019</v>
      </c>
      <c r="B3286" t="s">
        <v>105</v>
      </c>
      <c r="C3286" t="s">
        <v>2</v>
      </c>
      <c r="D3286" t="s">
        <v>181</v>
      </c>
      <c r="E3286" s="63" t="s">
        <v>2256</v>
      </c>
    </row>
    <row r="3287" spans="1:5">
      <c r="A3287">
        <v>2019</v>
      </c>
      <c r="B3287" t="s">
        <v>185</v>
      </c>
      <c r="C3287" t="s">
        <v>2</v>
      </c>
      <c r="D3287" t="s">
        <v>181</v>
      </c>
      <c r="E3287" s="63" t="s">
        <v>2257</v>
      </c>
    </row>
    <row r="3288" spans="1:5">
      <c r="A3288">
        <v>2019</v>
      </c>
      <c r="B3288" t="s">
        <v>58</v>
      </c>
      <c r="C3288" t="s">
        <v>2</v>
      </c>
      <c r="D3288" t="s">
        <v>181</v>
      </c>
      <c r="E3288" s="63" t="s">
        <v>2258</v>
      </c>
    </row>
    <row r="3289" spans="1:5">
      <c r="A3289">
        <v>2019</v>
      </c>
      <c r="B3289" t="s">
        <v>186</v>
      </c>
      <c r="C3289" t="s">
        <v>2</v>
      </c>
      <c r="D3289" t="s">
        <v>181</v>
      </c>
      <c r="E3289" s="63" t="s">
        <v>2259</v>
      </c>
    </row>
    <row r="3290" spans="1:5">
      <c r="A3290">
        <v>2019</v>
      </c>
      <c r="B3290" t="s">
        <v>187</v>
      </c>
      <c r="C3290" t="s">
        <v>2</v>
      </c>
      <c r="D3290" t="s">
        <v>181</v>
      </c>
      <c r="E3290" s="63" t="s">
        <v>2057</v>
      </c>
    </row>
    <row r="3291" spans="1:5">
      <c r="A3291">
        <v>2019</v>
      </c>
      <c r="B3291" t="s">
        <v>188</v>
      </c>
      <c r="C3291" t="s">
        <v>2</v>
      </c>
      <c r="D3291" t="s">
        <v>181</v>
      </c>
      <c r="E3291" s="63" t="s">
        <v>2260</v>
      </c>
    </row>
    <row r="3292" spans="1:5">
      <c r="A3292">
        <v>2019</v>
      </c>
      <c r="B3292" t="s">
        <v>112</v>
      </c>
      <c r="C3292" t="s">
        <v>2</v>
      </c>
      <c r="D3292" t="s">
        <v>181</v>
      </c>
      <c r="E3292" s="63" t="s">
        <v>2261</v>
      </c>
    </row>
    <row r="3293" spans="1:5">
      <c r="A3293">
        <v>2019</v>
      </c>
      <c r="B3293" t="s">
        <v>113</v>
      </c>
      <c r="C3293" t="s">
        <v>2</v>
      </c>
      <c r="D3293" t="s">
        <v>181</v>
      </c>
      <c r="E3293" s="63" t="s">
        <v>2262</v>
      </c>
    </row>
    <row r="3294" spans="1:5">
      <c r="A3294">
        <v>2019</v>
      </c>
      <c r="B3294" t="s">
        <v>114</v>
      </c>
      <c r="C3294" t="s">
        <v>2</v>
      </c>
      <c r="D3294" t="s">
        <v>181</v>
      </c>
      <c r="E3294" s="63" t="s">
        <v>2263</v>
      </c>
    </row>
    <row r="3295" spans="1:5">
      <c r="A3295">
        <v>2019</v>
      </c>
      <c r="B3295" t="s">
        <v>118</v>
      </c>
      <c r="C3295" t="s">
        <v>2</v>
      </c>
      <c r="D3295" t="s">
        <v>181</v>
      </c>
      <c r="E3295" s="63" t="s">
        <v>2264</v>
      </c>
    </row>
    <row r="3296" spans="1:5">
      <c r="A3296">
        <v>2019</v>
      </c>
      <c r="B3296" t="s">
        <v>119</v>
      </c>
      <c r="C3296" t="s">
        <v>2</v>
      </c>
      <c r="D3296" t="s">
        <v>181</v>
      </c>
      <c r="E3296" s="63" t="s">
        <v>2265</v>
      </c>
    </row>
    <row r="3297" spans="1:5">
      <c r="A3297">
        <v>2019</v>
      </c>
      <c r="B3297" t="s">
        <v>120</v>
      </c>
      <c r="C3297" t="s">
        <v>2</v>
      </c>
      <c r="D3297" t="s">
        <v>181</v>
      </c>
      <c r="E3297" s="63" t="s">
        <v>2266</v>
      </c>
    </row>
    <row r="3298" spans="1:5">
      <c r="A3298">
        <v>2019</v>
      </c>
      <c r="B3298" t="s">
        <v>189</v>
      </c>
      <c r="C3298" t="s">
        <v>2</v>
      </c>
      <c r="D3298" t="s">
        <v>181</v>
      </c>
      <c r="E3298" s="63" t="s">
        <v>2267</v>
      </c>
    </row>
    <row r="3299" spans="1:5">
      <c r="A3299">
        <v>2019</v>
      </c>
      <c r="B3299" t="s">
        <v>121</v>
      </c>
      <c r="C3299" t="s">
        <v>2</v>
      </c>
      <c r="D3299" t="s">
        <v>181</v>
      </c>
      <c r="E3299" s="63" t="s">
        <v>2268</v>
      </c>
    </row>
    <row r="3300" spans="1:5">
      <c r="A3300">
        <v>2019</v>
      </c>
      <c r="B3300" t="s">
        <v>122</v>
      </c>
      <c r="C3300" t="s">
        <v>2</v>
      </c>
      <c r="D3300" t="s">
        <v>181</v>
      </c>
      <c r="E3300" s="63" t="s">
        <v>2269</v>
      </c>
    </row>
    <row r="3301" spans="1:5">
      <c r="A3301">
        <v>2019</v>
      </c>
      <c r="B3301" t="s">
        <v>123</v>
      </c>
      <c r="C3301" t="s">
        <v>2</v>
      </c>
      <c r="D3301" t="s">
        <v>181</v>
      </c>
      <c r="E3301" s="63" t="s">
        <v>2270</v>
      </c>
    </row>
    <row r="3302" spans="1:5">
      <c r="A3302">
        <v>2019</v>
      </c>
      <c r="B3302" t="s">
        <v>124</v>
      </c>
      <c r="C3302" t="s">
        <v>2</v>
      </c>
      <c r="D3302" t="s">
        <v>181</v>
      </c>
      <c r="E3302" s="63" t="s">
        <v>2271</v>
      </c>
    </row>
    <row r="3303" spans="1:5">
      <c r="A3303">
        <v>2019</v>
      </c>
      <c r="B3303" t="s">
        <v>125</v>
      </c>
      <c r="C3303" t="s">
        <v>2</v>
      </c>
      <c r="D3303" t="s">
        <v>181</v>
      </c>
      <c r="E3303" s="63" t="s">
        <v>2272</v>
      </c>
    </row>
    <row r="3304" spans="1:5">
      <c r="A3304">
        <v>2019</v>
      </c>
      <c r="B3304" t="s">
        <v>126</v>
      </c>
      <c r="C3304" t="s">
        <v>2</v>
      </c>
      <c r="D3304" t="s">
        <v>181</v>
      </c>
      <c r="E3304" s="63" t="s">
        <v>2071</v>
      </c>
    </row>
    <row r="3305" spans="1:5">
      <c r="A3305">
        <v>2019</v>
      </c>
      <c r="B3305" t="s">
        <v>127</v>
      </c>
      <c r="C3305" t="s">
        <v>2</v>
      </c>
      <c r="D3305" t="s">
        <v>181</v>
      </c>
      <c r="E3305" s="63" t="s">
        <v>2273</v>
      </c>
    </row>
    <row r="3306" spans="1:5">
      <c r="A3306">
        <v>2019</v>
      </c>
      <c r="B3306" t="s">
        <v>128</v>
      </c>
      <c r="C3306" t="s">
        <v>2</v>
      </c>
      <c r="D3306" t="s">
        <v>181</v>
      </c>
      <c r="E3306" s="63" t="s">
        <v>2274</v>
      </c>
    </row>
    <row r="3307" spans="1:5">
      <c r="A3307">
        <v>2019</v>
      </c>
      <c r="B3307" t="s">
        <v>129</v>
      </c>
      <c r="C3307" t="s">
        <v>2</v>
      </c>
      <c r="D3307" t="s">
        <v>181</v>
      </c>
      <c r="E3307" s="63" t="s">
        <v>2275</v>
      </c>
    </row>
    <row r="3308" spans="1:5">
      <c r="A3308">
        <v>2019</v>
      </c>
      <c r="B3308" t="s">
        <v>130</v>
      </c>
      <c r="C3308" t="s">
        <v>2</v>
      </c>
      <c r="D3308" t="s">
        <v>181</v>
      </c>
      <c r="E3308" s="63" t="s">
        <v>2276</v>
      </c>
    </row>
    <row r="3309" spans="1:5">
      <c r="A3309">
        <v>2019</v>
      </c>
      <c r="B3309" t="s">
        <v>131</v>
      </c>
      <c r="C3309" t="s">
        <v>2</v>
      </c>
      <c r="D3309" t="s">
        <v>181</v>
      </c>
      <c r="E3309" s="63" t="s">
        <v>2277</v>
      </c>
    </row>
    <row r="3310" spans="1:5">
      <c r="A3310">
        <v>2019</v>
      </c>
      <c r="B3310" t="s">
        <v>190</v>
      </c>
      <c r="C3310" t="s">
        <v>2</v>
      </c>
      <c r="D3310" t="s">
        <v>181</v>
      </c>
      <c r="E3310" s="63" t="s">
        <v>2278</v>
      </c>
    </row>
    <row r="3311" spans="1:5">
      <c r="A3311">
        <v>2019</v>
      </c>
      <c r="B3311" t="s">
        <v>191</v>
      </c>
      <c r="C3311" t="s">
        <v>2</v>
      </c>
      <c r="D3311" t="s">
        <v>181</v>
      </c>
      <c r="E3311" s="63" t="s">
        <v>2279</v>
      </c>
    </row>
    <row r="3312" spans="1:5">
      <c r="A3312">
        <v>2019</v>
      </c>
      <c r="B3312" t="s">
        <v>192</v>
      </c>
      <c r="C3312" t="s">
        <v>2</v>
      </c>
      <c r="D3312" t="s">
        <v>181</v>
      </c>
      <c r="E3312" s="63" t="s">
        <v>2280</v>
      </c>
    </row>
    <row r="3313" spans="1:5">
      <c r="A3313">
        <v>2019</v>
      </c>
      <c r="B3313" t="s">
        <v>193</v>
      </c>
      <c r="C3313" t="s">
        <v>2</v>
      </c>
      <c r="D3313" t="s">
        <v>181</v>
      </c>
      <c r="E3313" s="63" t="s">
        <v>2281</v>
      </c>
    </row>
    <row r="3314" spans="1:5">
      <c r="A3314">
        <v>2019</v>
      </c>
      <c r="B3314" t="s">
        <v>194</v>
      </c>
      <c r="C3314" t="s">
        <v>2</v>
      </c>
      <c r="D3314" t="s">
        <v>181</v>
      </c>
      <c r="E3314" s="63" t="s">
        <v>2232</v>
      </c>
    </row>
    <row r="3315" spans="1:5">
      <c r="A3315">
        <v>2019</v>
      </c>
      <c r="B3315" t="s">
        <v>195</v>
      </c>
      <c r="C3315" t="s">
        <v>2</v>
      </c>
      <c r="D3315" t="s">
        <v>181</v>
      </c>
      <c r="E3315" s="63" t="s">
        <v>2282</v>
      </c>
    </row>
    <row r="3316" spans="1:5">
      <c r="A3316">
        <v>2019</v>
      </c>
      <c r="B3316" t="s">
        <v>137</v>
      </c>
      <c r="C3316" t="s">
        <v>2</v>
      </c>
      <c r="D3316" t="s">
        <v>181</v>
      </c>
      <c r="E3316" s="63" t="s">
        <v>2283</v>
      </c>
    </row>
    <row r="3317" spans="1:5">
      <c r="A3317">
        <v>2019</v>
      </c>
      <c r="B3317" t="s">
        <v>138</v>
      </c>
      <c r="C3317" t="s">
        <v>2</v>
      </c>
      <c r="D3317" t="s">
        <v>181</v>
      </c>
      <c r="E3317" s="63" t="s">
        <v>2284</v>
      </c>
    </row>
    <row r="3318" spans="1:5">
      <c r="A3318">
        <v>2019</v>
      </c>
      <c r="B3318" t="s">
        <v>139</v>
      </c>
      <c r="C3318" t="s">
        <v>2</v>
      </c>
      <c r="D3318" t="s">
        <v>181</v>
      </c>
      <c r="E3318" s="63" t="s">
        <v>2285</v>
      </c>
    </row>
    <row r="3319" spans="1:5">
      <c r="A3319">
        <v>2019</v>
      </c>
      <c r="B3319" t="s">
        <v>140</v>
      </c>
      <c r="C3319" t="s">
        <v>2</v>
      </c>
      <c r="D3319" t="s">
        <v>181</v>
      </c>
      <c r="E3319" s="63" t="s">
        <v>2286</v>
      </c>
    </row>
    <row r="3320" spans="1:5">
      <c r="A3320">
        <v>2019</v>
      </c>
      <c r="B3320" t="s">
        <v>141</v>
      </c>
      <c r="C3320" t="s">
        <v>2</v>
      </c>
      <c r="D3320" t="s">
        <v>181</v>
      </c>
      <c r="E3320" s="63" t="s">
        <v>2287</v>
      </c>
    </row>
    <row r="3321" spans="1:5">
      <c r="A3321">
        <v>2019</v>
      </c>
      <c r="B3321" t="s">
        <v>142</v>
      </c>
      <c r="C3321" t="s">
        <v>2</v>
      </c>
      <c r="D3321" t="s">
        <v>181</v>
      </c>
      <c r="E3321" s="63" t="s">
        <v>2288</v>
      </c>
    </row>
    <row r="3322" spans="1:5">
      <c r="A3322">
        <v>2019</v>
      </c>
      <c r="B3322" t="s">
        <v>143</v>
      </c>
      <c r="C3322" t="s">
        <v>2</v>
      </c>
      <c r="D3322" t="s">
        <v>181</v>
      </c>
      <c r="E3322" s="63" t="s">
        <v>2289</v>
      </c>
    </row>
    <row r="3323" spans="1:5">
      <c r="A3323">
        <v>2019</v>
      </c>
      <c r="B3323" t="s">
        <v>144</v>
      </c>
      <c r="C3323" t="s">
        <v>2</v>
      </c>
      <c r="D3323" t="s">
        <v>181</v>
      </c>
      <c r="E3323" s="63" t="s">
        <v>2290</v>
      </c>
    </row>
    <row r="3324" spans="1:5">
      <c r="A3324">
        <v>2019</v>
      </c>
      <c r="B3324" t="s">
        <v>145</v>
      </c>
      <c r="C3324" t="s">
        <v>2</v>
      </c>
      <c r="D3324" t="s">
        <v>181</v>
      </c>
      <c r="E3324" s="63" t="s">
        <v>2291</v>
      </c>
    </row>
    <row r="3325" spans="1:5">
      <c r="A3325">
        <v>2019</v>
      </c>
      <c r="B3325" t="s">
        <v>146</v>
      </c>
      <c r="C3325" t="s">
        <v>2</v>
      </c>
      <c r="D3325" t="s">
        <v>181</v>
      </c>
      <c r="E3325" s="63" t="s">
        <v>2292</v>
      </c>
    </row>
    <row r="3326" spans="1:5">
      <c r="A3326">
        <v>2019</v>
      </c>
      <c r="B3326" t="s">
        <v>147</v>
      </c>
      <c r="C3326" t="s">
        <v>2</v>
      </c>
      <c r="D3326" t="s">
        <v>181</v>
      </c>
      <c r="E3326" s="63" t="s">
        <v>2293</v>
      </c>
    </row>
    <row r="3327" spans="1:5">
      <c r="A3327">
        <v>2019</v>
      </c>
      <c r="B3327" t="s">
        <v>148</v>
      </c>
      <c r="C3327" t="s">
        <v>2</v>
      </c>
      <c r="D3327" t="s">
        <v>181</v>
      </c>
      <c r="E3327" s="63" t="s">
        <v>2294</v>
      </c>
    </row>
    <row r="3328" spans="1:5">
      <c r="A3328">
        <v>2019</v>
      </c>
      <c r="B3328" t="s">
        <v>196</v>
      </c>
      <c r="C3328" t="s">
        <v>2</v>
      </c>
      <c r="D3328" t="s">
        <v>181</v>
      </c>
      <c r="E3328" s="63" t="s">
        <v>2295</v>
      </c>
    </row>
    <row r="3329" spans="1:5">
      <c r="A3329">
        <v>2019</v>
      </c>
      <c r="B3329" t="s">
        <v>55</v>
      </c>
      <c r="C3329" t="s">
        <v>2</v>
      </c>
      <c r="D3329" t="s">
        <v>181</v>
      </c>
      <c r="E3329" s="63" t="s">
        <v>2296</v>
      </c>
    </row>
    <row r="3330" spans="1:5">
      <c r="A3330">
        <v>2020</v>
      </c>
      <c r="B3330" t="s">
        <v>182</v>
      </c>
      <c r="C3330" t="s">
        <v>2</v>
      </c>
      <c r="D3330" t="s">
        <v>181</v>
      </c>
      <c r="E3330" s="63" t="s">
        <v>2297</v>
      </c>
    </row>
    <row r="3331" spans="1:5">
      <c r="A3331">
        <v>2020</v>
      </c>
      <c r="B3331" t="s">
        <v>183</v>
      </c>
      <c r="C3331" t="s">
        <v>2</v>
      </c>
      <c r="D3331" t="s">
        <v>181</v>
      </c>
      <c r="E3331" s="63" t="s">
        <v>2298</v>
      </c>
    </row>
    <row r="3332" spans="1:5">
      <c r="A3332">
        <v>2020</v>
      </c>
      <c r="B3332" t="s">
        <v>184</v>
      </c>
      <c r="C3332" t="s">
        <v>2</v>
      </c>
      <c r="D3332" t="s">
        <v>181</v>
      </c>
      <c r="E3332" s="63" t="s">
        <v>2299</v>
      </c>
    </row>
    <row r="3333" spans="1:5">
      <c r="A3333">
        <v>2020</v>
      </c>
      <c r="B3333" t="s">
        <v>94</v>
      </c>
      <c r="C3333" t="s">
        <v>2</v>
      </c>
      <c r="D3333" t="s">
        <v>181</v>
      </c>
      <c r="E3333" s="63" t="s">
        <v>2300</v>
      </c>
    </row>
    <row r="3334" spans="1:5">
      <c r="A3334">
        <v>2020</v>
      </c>
      <c r="B3334" t="s">
        <v>100</v>
      </c>
      <c r="C3334" t="s">
        <v>2</v>
      </c>
      <c r="D3334" t="s">
        <v>181</v>
      </c>
      <c r="E3334" s="63" t="s">
        <v>2301</v>
      </c>
    </row>
    <row r="3335" spans="1:5">
      <c r="A3335">
        <v>2020</v>
      </c>
      <c r="B3335" t="s">
        <v>101</v>
      </c>
      <c r="C3335" t="s">
        <v>2</v>
      </c>
      <c r="D3335" t="s">
        <v>181</v>
      </c>
      <c r="E3335" s="63" t="s">
        <v>2302</v>
      </c>
    </row>
    <row r="3336" spans="1:5">
      <c r="A3336">
        <v>2020</v>
      </c>
      <c r="B3336" t="s">
        <v>102</v>
      </c>
      <c r="C3336" t="s">
        <v>2</v>
      </c>
      <c r="D3336" t="s">
        <v>181</v>
      </c>
      <c r="E3336" s="63" t="s">
        <v>2303</v>
      </c>
    </row>
    <row r="3337" spans="1:5">
      <c r="A3337">
        <v>2020</v>
      </c>
      <c r="B3337" t="s">
        <v>104</v>
      </c>
      <c r="C3337" t="s">
        <v>2</v>
      </c>
      <c r="D3337" t="s">
        <v>181</v>
      </c>
      <c r="E3337" s="63" t="s">
        <v>2304</v>
      </c>
    </row>
    <row r="3338" spans="1:5">
      <c r="A3338">
        <v>2020</v>
      </c>
      <c r="B3338" t="s">
        <v>105</v>
      </c>
      <c r="C3338" t="s">
        <v>2</v>
      </c>
      <c r="D3338" t="s">
        <v>181</v>
      </c>
      <c r="E3338" s="63" t="s">
        <v>199</v>
      </c>
    </row>
    <row r="3339" spans="1:5">
      <c r="A3339">
        <v>2020</v>
      </c>
      <c r="B3339" t="s">
        <v>185</v>
      </c>
      <c r="C3339" t="s">
        <v>2</v>
      </c>
      <c r="D3339" t="s">
        <v>181</v>
      </c>
      <c r="E3339" s="63" t="s">
        <v>2305</v>
      </c>
    </row>
    <row r="3340" spans="1:5">
      <c r="A3340">
        <v>2020</v>
      </c>
      <c r="B3340" t="s">
        <v>58</v>
      </c>
      <c r="C3340" t="s">
        <v>2</v>
      </c>
      <c r="D3340" t="s">
        <v>181</v>
      </c>
      <c r="E3340" s="63" t="s">
        <v>2306</v>
      </c>
    </row>
    <row r="3341" spans="1:5">
      <c r="A3341">
        <v>2020</v>
      </c>
      <c r="B3341" t="s">
        <v>186</v>
      </c>
      <c r="C3341" t="s">
        <v>2</v>
      </c>
      <c r="D3341" t="s">
        <v>181</v>
      </c>
      <c r="E3341" s="63" t="s">
        <v>2307</v>
      </c>
    </row>
    <row r="3342" spans="1:5">
      <c r="A3342">
        <v>2020</v>
      </c>
      <c r="B3342" t="s">
        <v>187</v>
      </c>
      <c r="C3342" t="s">
        <v>2</v>
      </c>
      <c r="D3342" t="s">
        <v>181</v>
      </c>
      <c r="E3342" s="63" t="s">
        <v>2308</v>
      </c>
    </row>
    <row r="3343" spans="1:5">
      <c r="A3343">
        <v>2020</v>
      </c>
      <c r="B3343" t="s">
        <v>188</v>
      </c>
      <c r="C3343" t="s">
        <v>2</v>
      </c>
      <c r="D3343" t="s">
        <v>181</v>
      </c>
      <c r="E3343" s="63" t="s">
        <v>2309</v>
      </c>
    </row>
    <row r="3344" spans="1:5">
      <c r="A3344">
        <v>2020</v>
      </c>
      <c r="B3344" t="s">
        <v>112</v>
      </c>
      <c r="C3344" t="s">
        <v>2</v>
      </c>
      <c r="D3344" t="s">
        <v>181</v>
      </c>
      <c r="E3344" s="63" t="s">
        <v>2310</v>
      </c>
    </row>
    <row r="3345" spans="1:5">
      <c r="A3345">
        <v>2020</v>
      </c>
      <c r="B3345" t="s">
        <v>113</v>
      </c>
      <c r="C3345" t="s">
        <v>2</v>
      </c>
      <c r="D3345" t="s">
        <v>181</v>
      </c>
      <c r="E3345" s="63" t="s">
        <v>2311</v>
      </c>
    </row>
    <row r="3346" spans="1:5">
      <c r="A3346">
        <v>2020</v>
      </c>
      <c r="B3346" t="s">
        <v>114</v>
      </c>
      <c r="C3346" t="s">
        <v>2</v>
      </c>
      <c r="D3346" t="s">
        <v>181</v>
      </c>
      <c r="E3346" s="63" t="s">
        <v>2312</v>
      </c>
    </row>
    <row r="3347" spans="1:5">
      <c r="A3347">
        <v>2020</v>
      </c>
      <c r="B3347" t="s">
        <v>118</v>
      </c>
      <c r="C3347" t="s">
        <v>2</v>
      </c>
      <c r="D3347" t="s">
        <v>181</v>
      </c>
      <c r="E3347" s="63" t="s">
        <v>2313</v>
      </c>
    </row>
    <row r="3348" spans="1:5">
      <c r="A3348">
        <v>2020</v>
      </c>
      <c r="B3348" t="s">
        <v>119</v>
      </c>
      <c r="C3348" t="s">
        <v>2</v>
      </c>
      <c r="D3348" t="s">
        <v>181</v>
      </c>
      <c r="E3348" s="63" t="s">
        <v>2314</v>
      </c>
    </row>
    <row r="3349" spans="1:5">
      <c r="A3349">
        <v>2020</v>
      </c>
      <c r="B3349" t="s">
        <v>120</v>
      </c>
      <c r="C3349" t="s">
        <v>2</v>
      </c>
      <c r="D3349" t="s">
        <v>181</v>
      </c>
      <c r="E3349" s="63" t="s">
        <v>2315</v>
      </c>
    </row>
    <row r="3350" spans="1:5">
      <c r="A3350">
        <v>2020</v>
      </c>
      <c r="B3350" t="s">
        <v>189</v>
      </c>
      <c r="C3350" t="s">
        <v>2</v>
      </c>
      <c r="D3350" t="s">
        <v>181</v>
      </c>
      <c r="E3350" s="63" t="s">
        <v>2316</v>
      </c>
    </row>
    <row r="3351" spans="1:5">
      <c r="A3351">
        <v>2020</v>
      </c>
      <c r="B3351" t="s">
        <v>121</v>
      </c>
      <c r="C3351" t="s">
        <v>2</v>
      </c>
      <c r="D3351" t="s">
        <v>181</v>
      </c>
      <c r="E3351" s="63" t="s">
        <v>2317</v>
      </c>
    </row>
    <row r="3352" spans="1:5">
      <c r="A3352">
        <v>2020</v>
      </c>
      <c r="B3352" t="s">
        <v>122</v>
      </c>
      <c r="C3352" t="s">
        <v>2</v>
      </c>
      <c r="D3352" t="s">
        <v>181</v>
      </c>
      <c r="E3352" s="63" t="s">
        <v>2318</v>
      </c>
    </row>
    <row r="3353" spans="1:5">
      <c r="A3353">
        <v>2020</v>
      </c>
      <c r="B3353" t="s">
        <v>123</v>
      </c>
      <c r="C3353" t="s">
        <v>2</v>
      </c>
      <c r="D3353" t="s">
        <v>181</v>
      </c>
      <c r="E3353" s="63" t="s">
        <v>2319</v>
      </c>
    </row>
    <row r="3354" spans="1:5">
      <c r="A3354">
        <v>2020</v>
      </c>
      <c r="B3354" t="s">
        <v>124</v>
      </c>
      <c r="C3354" t="s">
        <v>2</v>
      </c>
      <c r="D3354" t="s">
        <v>181</v>
      </c>
      <c r="E3354" s="63" t="s">
        <v>2320</v>
      </c>
    </row>
    <row r="3355" spans="1:5">
      <c r="A3355">
        <v>2020</v>
      </c>
      <c r="B3355" t="s">
        <v>125</v>
      </c>
      <c r="C3355" t="s">
        <v>2</v>
      </c>
      <c r="D3355" t="s">
        <v>181</v>
      </c>
      <c r="E3355" s="63" t="s">
        <v>2321</v>
      </c>
    </row>
    <row r="3356" spans="1:5">
      <c r="A3356">
        <v>2020</v>
      </c>
      <c r="B3356" t="s">
        <v>126</v>
      </c>
      <c r="C3356" t="s">
        <v>2</v>
      </c>
      <c r="D3356" t="s">
        <v>181</v>
      </c>
      <c r="E3356" s="63" t="s">
        <v>2322</v>
      </c>
    </row>
    <row r="3357" spans="1:5">
      <c r="A3357">
        <v>2020</v>
      </c>
      <c r="B3357" t="s">
        <v>127</v>
      </c>
      <c r="C3357" t="s">
        <v>2</v>
      </c>
      <c r="D3357" t="s">
        <v>181</v>
      </c>
      <c r="E3357" s="63" t="s">
        <v>2323</v>
      </c>
    </row>
    <row r="3358" spans="1:5">
      <c r="A3358">
        <v>2020</v>
      </c>
      <c r="B3358" t="s">
        <v>128</v>
      </c>
      <c r="C3358" t="s">
        <v>2</v>
      </c>
      <c r="D3358" t="s">
        <v>181</v>
      </c>
      <c r="E3358" s="63" t="s">
        <v>2324</v>
      </c>
    </row>
    <row r="3359" spans="1:5">
      <c r="A3359">
        <v>2020</v>
      </c>
      <c r="B3359" t="s">
        <v>129</v>
      </c>
      <c r="C3359" t="s">
        <v>2</v>
      </c>
      <c r="D3359" t="s">
        <v>181</v>
      </c>
      <c r="E3359" s="63" t="s">
        <v>2325</v>
      </c>
    </row>
    <row r="3360" spans="1:5">
      <c r="A3360">
        <v>2020</v>
      </c>
      <c r="B3360" t="s">
        <v>130</v>
      </c>
      <c r="C3360" t="s">
        <v>2</v>
      </c>
      <c r="D3360" t="s">
        <v>181</v>
      </c>
      <c r="E3360" s="63" t="s">
        <v>2326</v>
      </c>
    </row>
    <row r="3361" spans="1:5">
      <c r="A3361">
        <v>2020</v>
      </c>
      <c r="B3361" t="s">
        <v>131</v>
      </c>
      <c r="C3361" t="s">
        <v>2</v>
      </c>
      <c r="D3361" t="s">
        <v>181</v>
      </c>
      <c r="E3361" s="63" t="s">
        <v>2327</v>
      </c>
    </row>
    <row r="3362" spans="1:5">
      <c r="A3362">
        <v>2020</v>
      </c>
      <c r="B3362" t="s">
        <v>190</v>
      </c>
      <c r="C3362" t="s">
        <v>2</v>
      </c>
      <c r="D3362" t="s">
        <v>181</v>
      </c>
      <c r="E3362" s="63" t="s">
        <v>2328</v>
      </c>
    </row>
    <row r="3363" spans="1:5">
      <c r="A3363">
        <v>2020</v>
      </c>
      <c r="B3363" t="s">
        <v>191</v>
      </c>
      <c r="C3363" t="s">
        <v>2</v>
      </c>
      <c r="D3363" t="s">
        <v>181</v>
      </c>
      <c r="E3363" s="63" t="s">
        <v>2329</v>
      </c>
    </row>
    <row r="3364" spans="1:5">
      <c r="A3364">
        <v>2020</v>
      </c>
      <c r="B3364" t="s">
        <v>192</v>
      </c>
      <c r="C3364" t="s">
        <v>2</v>
      </c>
      <c r="D3364" t="s">
        <v>181</v>
      </c>
      <c r="E3364" s="63" t="s">
        <v>2280</v>
      </c>
    </row>
    <row r="3365" spans="1:5">
      <c r="A3365">
        <v>2020</v>
      </c>
      <c r="B3365" t="s">
        <v>193</v>
      </c>
      <c r="C3365" t="s">
        <v>2</v>
      </c>
      <c r="D3365" t="s">
        <v>181</v>
      </c>
      <c r="E3365" s="63" t="s">
        <v>2231</v>
      </c>
    </row>
    <row r="3366" spans="1:5">
      <c r="A3366">
        <v>2020</v>
      </c>
      <c r="B3366" t="s">
        <v>194</v>
      </c>
      <c r="C3366" t="s">
        <v>2</v>
      </c>
      <c r="D3366" t="s">
        <v>181</v>
      </c>
      <c r="E3366" s="63" t="s">
        <v>2330</v>
      </c>
    </row>
    <row r="3367" spans="1:5">
      <c r="A3367">
        <v>2020</v>
      </c>
      <c r="B3367" t="s">
        <v>195</v>
      </c>
      <c r="C3367" t="s">
        <v>2</v>
      </c>
      <c r="D3367" t="s">
        <v>181</v>
      </c>
      <c r="E3367" s="63" t="s">
        <v>2331</v>
      </c>
    </row>
    <row r="3368" spans="1:5">
      <c r="A3368">
        <v>2020</v>
      </c>
      <c r="B3368" t="s">
        <v>137</v>
      </c>
      <c r="C3368" t="s">
        <v>2</v>
      </c>
      <c r="D3368" t="s">
        <v>181</v>
      </c>
      <c r="E3368" s="63" t="s">
        <v>2332</v>
      </c>
    </row>
    <row r="3369" spans="1:5">
      <c r="A3369">
        <v>2020</v>
      </c>
      <c r="B3369" t="s">
        <v>138</v>
      </c>
      <c r="C3369" t="s">
        <v>2</v>
      </c>
      <c r="D3369" t="s">
        <v>181</v>
      </c>
      <c r="E3369" s="63" t="s">
        <v>2333</v>
      </c>
    </row>
    <row r="3370" spans="1:5">
      <c r="A3370">
        <v>2020</v>
      </c>
      <c r="B3370" t="s">
        <v>139</v>
      </c>
      <c r="C3370" t="s">
        <v>2</v>
      </c>
      <c r="D3370" t="s">
        <v>181</v>
      </c>
      <c r="E3370" s="63" t="s">
        <v>2334</v>
      </c>
    </row>
    <row r="3371" spans="1:5">
      <c r="A3371">
        <v>2020</v>
      </c>
      <c r="B3371" t="s">
        <v>140</v>
      </c>
      <c r="C3371" t="s">
        <v>2</v>
      </c>
      <c r="D3371" t="s">
        <v>181</v>
      </c>
      <c r="E3371" s="63" t="s">
        <v>200</v>
      </c>
    </row>
    <row r="3372" spans="1:5">
      <c r="A3372">
        <v>2020</v>
      </c>
      <c r="B3372" t="s">
        <v>141</v>
      </c>
      <c r="C3372" t="s">
        <v>2</v>
      </c>
      <c r="D3372" t="s">
        <v>181</v>
      </c>
      <c r="E3372" s="63" t="s">
        <v>2335</v>
      </c>
    </row>
    <row r="3373" spans="1:5">
      <c r="A3373">
        <v>2020</v>
      </c>
      <c r="B3373" t="s">
        <v>142</v>
      </c>
      <c r="C3373" t="s">
        <v>2</v>
      </c>
      <c r="D3373" t="s">
        <v>181</v>
      </c>
      <c r="E3373" s="63" t="s">
        <v>2336</v>
      </c>
    </row>
    <row r="3374" spans="1:5">
      <c r="A3374">
        <v>2020</v>
      </c>
      <c r="B3374" t="s">
        <v>143</v>
      </c>
      <c r="C3374" t="s">
        <v>2</v>
      </c>
      <c r="D3374" t="s">
        <v>181</v>
      </c>
      <c r="E3374" s="63" t="s">
        <v>2337</v>
      </c>
    </row>
    <row r="3375" spans="1:5">
      <c r="A3375">
        <v>2020</v>
      </c>
      <c r="B3375" t="s">
        <v>144</v>
      </c>
      <c r="C3375" t="s">
        <v>2</v>
      </c>
      <c r="D3375" t="s">
        <v>181</v>
      </c>
      <c r="E3375" s="63" t="s">
        <v>2338</v>
      </c>
    </row>
    <row r="3376" spans="1:5">
      <c r="A3376">
        <v>2020</v>
      </c>
      <c r="B3376" t="s">
        <v>145</v>
      </c>
      <c r="C3376" t="s">
        <v>2</v>
      </c>
      <c r="D3376" t="s">
        <v>181</v>
      </c>
      <c r="E3376" s="63" t="s">
        <v>2339</v>
      </c>
    </row>
    <row r="3377" spans="1:5">
      <c r="A3377">
        <v>2020</v>
      </c>
      <c r="B3377" t="s">
        <v>146</v>
      </c>
      <c r="C3377" t="s">
        <v>2</v>
      </c>
      <c r="D3377" t="s">
        <v>181</v>
      </c>
      <c r="E3377" s="63" t="s">
        <v>2340</v>
      </c>
    </row>
    <row r="3378" spans="1:5">
      <c r="A3378">
        <v>2020</v>
      </c>
      <c r="B3378" t="s">
        <v>147</v>
      </c>
      <c r="C3378" t="s">
        <v>2</v>
      </c>
      <c r="D3378" t="s">
        <v>181</v>
      </c>
      <c r="E3378" s="63" t="s">
        <v>2341</v>
      </c>
    </row>
    <row r="3379" spans="1:5">
      <c r="A3379">
        <v>2020</v>
      </c>
      <c r="B3379" t="s">
        <v>148</v>
      </c>
      <c r="C3379" t="s">
        <v>2</v>
      </c>
      <c r="D3379" t="s">
        <v>181</v>
      </c>
      <c r="E3379" s="63" t="s">
        <v>2245</v>
      </c>
    </row>
    <row r="3380" spans="1:5">
      <c r="A3380">
        <v>2020</v>
      </c>
      <c r="B3380" t="s">
        <v>196</v>
      </c>
      <c r="C3380" t="s">
        <v>2</v>
      </c>
      <c r="D3380" t="s">
        <v>181</v>
      </c>
      <c r="E3380" s="63" t="s">
        <v>2342</v>
      </c>
    </row>
    <row r="3381" spans="1:5">
      <c r="A3381">
        <v>2020</v>
      </c>
      <c r="B3381" t="s">
        <v>55</v>
      </c>
      <c r="C3381" t="s">
        <v>2</v>
      </c>
      <c r="D3381" t="s">
        <v>181</v>
      </c>
      <c r="E3381" s="63" t="s">
        <v>2343</v>
      </c>
    </row>
    <row r="3382" spans="1:5">
      <c r="A3382">
        <v>2011</v>
      </c>
      <c r="B3382" t="s">
        <v>182</v>
      </c>
      <c r="C3382" t="s">
        <v>1</v>
      </c>
      <c r="D3382" t="s">
        <v>181</v>
      </c>
      <c r="E3382" s="63" t="s">
        <v>2344</v>
      </c>
    </row>
    <row r="3383" spans="1:5">
      <c r="A3383">
        <v>2011</v>
      </c>
      <c r="B3383" t="s">
        <v>183</v>
      </c>
      <c r="C3383" t="s">
        <v>1</v>
      </c>
      <c r="D3383" t="s">
        <v>181</v>
      </c>
      <c r="E3383" s="63" t="s">
        <v>2345</v>
      </c>
    </row>
    <row r="3384" spans="1:5">
      <c r="A3384">
        <v>2011</v>
      </c>
      <c r="B3384" t="s">
        <v>184</v>
      </c>
      <c r="C3384" t="s">
        <v>1</v>
      </c>
      <c r="D3384" t="s">
        <v>181</v>
      </c>
      <c r="E3384" s="63" t="s">
        <v>2346</v>
      </c>
    </row>
    <row r="3385" spans="1:5">
      <c r="A3385">
        <v>2011</v>
      </c>
      <c r="B3385" t="s">
        <v>94</v>
      </c>
      <c r="C3385" t="s">
        <v>1</v>
      </c>
      <c r="D3385" t="s">
        <v>181</v>
      </c>
      <c r="E3385" s="63" t="s">
        <v>2347</v>
      </c>
    </row>
    <row r="3386" spans="1:5">
      <c r="A3386">
        <v>2011</v>
      </c>
      <c r="B3386" t="s">
        <v>100</v>
      </c>
      <c r="C3386" t="s">
        <v>1</v>
      </c>
      <c r="D3386" t="s">
        <v>181</v>
      </c>
      <c r="E3386" s="63" t="s">
        <v>2348</v>
      </c>
    </row>
    <row r="3387" spans="1:5">
      <c r="A3387">
        <v>2011</v>
      </c>
      <c r="B3387" t="s">
        <v>101</v>
      </c>
      <c r="C3387" t="s">
        <v>1</v>
      </c>
      <c r="D3387" t="s">
        <v>181</v>
      </c>
      <c r="E3387" s="63" t="s">
        <v>2349</v>
      </c>
    </row>
    <row r="3388" spans="1:5">
      <c r="A3388">
        <v>2011</v>
      </c>
      <c r="B3388" t="s">
        <v>102</v>
      </c>
      <c r="C3388" t="s">
        <v>1</v>
      </c>
      <c r="D3388" t="s">
        <v>181</v>
      </c>
      <c r="E3388" s="63" t="s">
        <v>2350</v>
      </c>
    </row>
    <row r="3389" spans="1:5">
      <c r="A3389">
        <v>2011</v>
      </c>
      <c r="B3389" t="s">
        <v>104</v>
      </c>
      <c r="C3389" t="s">
        <v>1</v>
      </c>
      <c r="D3389" t="s">
        <v>181</v>
      </c>
      <c r="E3389" s="63" t="s">
        <v>2351</v>
      </c>
    </row>
    <row r="3390" spans="1:5">
      <c r="A3390">
        <v>2011</v>
      </c>
      <c r="B3390" t="s">
        <v>105</v>
      </c>
      <c r="C3390" t="s">
        <v>1</v>
      </c>
      <c r="D3390" t="s">
        <v>181</v>
      </c>
      <c r="E3390" s="63" t="s">
        <v>2352</v>
      </c>
    </row>
    <row r="3391" spans="1:5">
      <c r="A3391">
        <v>2011</v>
      </c>
      <c r="B3391" t="s">
        <v>185</v>
      </c>
      <c r="C3391" t="s">
        <v>1</v>
      </c>
      <c r="D3391" t="s">
        <v>181</v>
      </c>
      <c r="E3391" s="63" t="s">
        <v>2353</v>
      </c>
    </row>
    <row r="3392" spans="1:5">
      <c r="A3392">
        <v>2011</v>
      </c>
      <c r="B3392" t="s">
        <v>58</v>
      </c>
      <c r="C3392" t="s">
        <v>1</v>
      </c>
      <c r="D3392" t="s">
        <v>181</v>
      </c>
      <c r="E3392" s="63" t="s">
        <v>2354</v>
      </c>
    </row>
    <row r="3393" spans="1:5">
      <c r="A3393">
        <v>2011</v>
      </c>
      <c r="B3393" t="s">
        <v>186</v>
      </c>
      <c r="C3393" t="s">
        <v>1</v>
      </c>
      <c r="D3393" t="s">
        <v>181</v>
      </c>
      <c r="E3393" s="63" t="s">
        <v>2355</v>
      </c>
    </row>
    <row r="3394" spans="1:5">
      <c r="A3394">
        <v>2011</v>
      </c>
      <c r="B3394" t="s">
        <v>187</v>
      </c>
      <c r="C3394" t="s">
        <v>1</v>
      </c>
      <c r="D3394" t="s">
        <v>181</v>
      </c>
      <c r="E3394" s="63" t="s">
        <v>2356</v>
      </c>
    </row>
    <row r="3395" spans="1:5">
      <c r="A3395">
        <v>2011</v>
      </c>
      <c r="B3395" t="s">
        <v>188</v>
      </c>
      <c r="C3395" t="s">
        <v>1</v>
      </c>
      <c r="D3395" t="s">
        <v>181</v>
      </c>
      <c r="E3395" s="63" t="s">
        <v>2357</v>
      </c>
    </row>
    <row r="3396" spans="1:5">
      <c r="A3396">
        <v>2011</v>
      </c>
      <c r="B3396" t="s">
        <v>112</v>
      </c>
      <c r="C3396" t="s">
        <v>1</v>
      </c>
      <c r="D3396" t="s">
        <v>181</v>
      </c>
      <c r="E3396" s="63" t="s">
        <v>2358</v>
      </c>
    </row>
    <row r="3397" spans="1:5">
      <c r="A3397">
        <v>2011</v>
      </c>
      <c r="B3397" t="s">
        <v>113</v>
      </c>
      <c r="C3397" t="s">
        <v>1</v>
      </c>
      <c r="D3397" t="s">
        <v>181</v>
      </c>
      <c r="E3397" s="63" t="s">
        <v>2359</v>
      </c>
    </row>
    <row r="3398" spans="1:5">
      <c r="A3398">
        <v>2011</v>
      </c>
      <c r="B3398" t="s">
        <v>114</v>
      </c>
      <c r="C3398" t="s">
        <v>1</v>
      </c>
      <c r="D3398" t="s">
        <v>181</v>
      </c>
      <c r="E3398" s="63" t="s">
        <v>2360</v>
      </c>
    </row>
    <row r="3399" spans="1:5">
      <c r="A3399">
        <v>2011</v>
      </c>
      <c r="B3399" t="s">
        <v>118</v>
      </c>
      <c r="C3399" t="s">
        <v>1</v>
      </c>
      <c r="D3399" t="s">
        <v>181</v>
      </c>
      <c r="E3399" s="63" t="s">
        <v>2361</v>
      </c>
    </row>
    <row r="3400" spans="1:5">
      <c r="A3400">
        <v>2011</v>
      </c>
      <c r="B3400" t="s">
        <v>119</v>
      </c>
      <c r="C3400" t="s">
        <v>1</v>
      </c>
      <c r="D3400" t="s">
        <v>181</v>
      </c>
      <c r="E3400" s="63" t="s">
        <v>2362</v>
      </c>
    </row>
    <row r="3401" spans="1:5">
      <c r="A3401">
        <v>2011</v>
      </c>
      <c r="B3401" t="s">
        <v>120</v>
      </c>
      <c r="C3401" t="s">
        <v>1</v>
      </c>
      <c r="D3401" t="s">
        <v>181</v>
      </c>
      <c r="E3401" s="63" t="s">
        <v>2363</v>
      </c>
    </row>
    <row r="3402" spans="1:5">
      <c r="A3402">
        <v>2011</v>
      </c>
      <c r="B3402" t="s">
        <v>189</v>
      </c>
      <c r="C3402" t="s">
        <v>1</v>
      </c>
      <c r="D3402" t="s">
        <v>181</v>
      </c>
      <c r="E3402" s="63" t="s">
        <v>2364</v>
      </c>
    </row>
    <row r="3403" spans="1:5">
      <c r="A3403">
        <v>2011</v>
      </c>
      <c r="B3403" t="s">
        <v>121</v>
      </c>
      <c r="C3403" t="s">
        <v>1</v>
      </c>
      <c r="D3403" t="s">
        <v>181</v>
      </c>
      <c r="E3403" s="63" t="s">
        <v>2365</v>
      </c>
    </row>
    <row r="3404" spans="1:5">
      <c r="A3404">
        <v>2011</v>
      </c>
      <c r="B3404" t="s">
        <v>122</v>
      </c>
      <c r="C3404" t="s">
        <v>1</v>
      </c>
      <c r="D3404" t="s">
        <v>181</v>
      </c>
      <c r="E3404" s="63" t="s">
        <v>2366</v>
      </c>
    </row>
    <row r="3405" spans="1:5">
      <c r="A3405">
        <v>2011</v>
      </c>
      <c r="B3405" t="s">
        <v>123</v>
      </c>
      <c r="C3405" t="s">
        <v>1</v>
      </c>
      <c r="D3405" t="s">
        <v>181</v>
      </c>
      <c r="E3405" s="63" t="s">
        <v>2367</v>
      </c>
    </row>
    <row r="3406" spans="1:5">
      <c r="A3406">
        <v>2011</v>
      </c>
      <c r="B3406" t="s">
        <v>124</v>
      </c>
      <c r="C3406" t="s">
        <v>1</v>
      </c>
      <c r="D3406" t="s">
        <v>181</v>
      </c>
      <c r="E3406" s="63" t="s">
        <v>2368</v>
      </c>
    </row>
    <row r="3407" spans="1:5">
      <c r="A3407">
        <v>2011</v>
      </c>
      <c r="B3407" t="s">
        <v>125</v>
      </c>
      <c r="C3407" t="s">
        <v>1</v>
      </c>
      <c r="D3407" t="s">
        <v>181</v>
      </c>
      <c r="E3407" s="63" t="s">
        <v>2369</v>
      </c>
    </row>
    <row r="3408" spans="1:5">
      <c r="A3408">
        <v>2011</v>
      </c>
      <c r="B3408" t="s">
        <v>126</v>
      </c>
      <c r="C3408" t="s">
        <v>1</v>
      </c>
      <c r="D3408" t="s">
        <v>181</v>
      </c>
      <c r="E3408" s="63" t="s">
        <v>2370</v>
      </c>
    </row>
    <row r="3409" spans="1:5">
      <c r="A3409">
        <v>2011</v>
      </c>
      <c r="B3409" t="s">
        <v>127</v>
      </c>
      <c r="C3409" t="s">
        <v>1</v>
      </c>
      <c r="D3409" t="s">
        <v>181</v>
      </c>
      <c r="E3409" s="63" t="s">
        <v>2371</v>
      </c>
    </row>
    <row r="3410" spans="1:5">
      <c r="A3410">
        <v>2011</v>
      </c>
      <c r="B3410" t="s">
        <v>128</v>
      </c>
      <c r="C3410" t="s">
        <v>1</v>
      </c>
      <c r="D3410" t="s">
        <v>181</v>
      </c>
      <c r="E3410" s="63" t="s">
        <v>2372</v>
      </c>
    </row>
    <row r="3411" spans="1:5">
      <c r="A3411">
        <v>2011</v>
      </c>
      <c r="B3411" t="s">
        <v>129</v>
      </c>
      <c r="C3411" t="s">
        <v>1</v>
      </c>
      <c r="D3411" t="s">
        <v>181</v>
      </c>
      <c r="E3411" s="63" t="s">
        <v>2373</v>
      </c>
    </row>
    <row r="3412" spans="1:5">
      <c r="A3412">
        <v>2011</v>
      </c>
      <c r="B3412" t="s">
        <v>130</v>
      </c>
      <c r="C3412" t="s">
        <v>1</v>
      </c>
      <c r="D3412" t="s">
        <v>181</v>
      </c>
      <c r="E3412" s="63" t="s">
        <v>2374</v>
      </c>
    </row>
    <row r="3413" spans="1:5">
      <c r="A3413">
        <v>2011</v>
      </c>
      <c r="B3413" t="s">
        <v>131</v>
      </c>
      <c r="C3413" t="s">
        <v>1</v>
      </c>
      <c r="D3413" t="s">
        <v>181</v>
      </c>
      <c r="E3413" s="63" t="s">
        <v>2375</v>
      </c>
    </row>
    <row r="3414" spans="1:5">
      <c r="A3414">
        <v>2011</v>
      </c>
      <c r="B3414" t="s">
        <v>190</v>
      </c>
      <c r="C3414" t="s">
        <v>1</v>
      </c>
      <c r="D3414" t="s">
        <v>181</v>
      </c>
      <c r="E3414" s="63" t="s">
        <v>2376</v>
      </c>
    </row>
    <row r="3415" spans="1:5">
      <c r="A3415">
        <v>2011</v>
      </c>
      <c r="B3415" t="s">
        <v>191</v>
      </c>
      <c r="C3415" t="s">
        <v>1</v>
      </c>
      <c r="D3415" t="s">
        <v>181</v>
      </c>
      <c r="E3415" s="63" t="s">
        <v>2377</v>
      </c>
    </row>
    <row r="3416" spans="1:5">
      <c r="A3416">
        <v>2011</v>
      </c>
      <c r="B3416" t="s">
        <v>192</v>
      </c>
      <c r="C3416" t="s">
        <v>1</v>
      </c>
      <c r="D3416" t="s">
        <v>181</v>
      </c>
      <c r="E3416" s="63" t="s">
        <v>2378</v>
      </c>
    </row>
    <row r="3417" spans="1:5">
      <c r="A3417">
        <v>2011</v>
      </c>
      <c r="B3417" t="s">
        <v>193</v>
      </c>
      <c r="C3417" t="s">
        <v>1</v>
      </c>
      <c r="D3417" t="s">
        <v>181</v>
      </c>
      <c r="E3417" s="63" t="s">
        <v>2379</v>
      </c>
    </row>
    <row r="3418" spans="1:5">
      <c r="A3418">
        <v>2011</v>
      </c>
      <c r="B3418" t="s">
        <v>194</v>
      </c>
      <c r="C3418" t="s">
        <v>1</v>
      </c>
      <c r="D3418" t="s">
        <v>181</v>
      </c>
      <c r="E3418" s="63" t="s">
        <v>2380</v>
      </c>
    </row>
    <row r="3419" spans="1:5">
      <c r="A3419">
        <v>2011</v>
      </c>
      <c r="B3419" t="s">
        <v>195</v>
      </c>
      <c r="C3419" t="s">
        <v>1</v>
      </c>
      <c r="D3419" t="s">
        <v>181</v>
      </c>
      <c r="E3419" s="63" t="s">
        <v>2381</v>
      </c>
    </row>
    <row r="3420" spans="1:5">
      <c r="A3420">
        <v>2011</v>
      </c>
      <c r="B3420" t="s">
        <v>137</v>
      </c>
      <c r="C3420" t="s">
        <v>1</v>
      </c>
      <c r="D3420" t="s">
        <v>181</v>
      </c>
      <c r="E3420" s="63" t="s">
        <v>2382</v>
      </c>
    </row>
    <row r="3421" spans="1:5">
      <c r="A3421">
        <v>2011</v>
      </c>
      <c r="B3421" t="s">
        <v>138</v>
      </c>
      <c r="C3421" t="s">
        <v>1</v>
      </c>
      <c r="D3421" t="s">
        <v>181</v>
      </c>
      <c r="E3421" s="63" t="s">
        <v>2383</v>
      </c>
    </row>
    <row r="3422" spans="1:5">
      <c r="A3422">
        <v>2011</v>
      </c>
      <c r="B3422" t="s">
        <v>139</v>
      </c>
      <c r="C3422" t="s">
        <v>1</v>
      </c>
      <c r="D3422" t="s">
        <v>181</v>
      </c>
      <c r="E3422" s="63" t="s">
        <v>2384</v>
      </c>
    </row>
    <row r="3423" spans="1:5">
      <c r="A3423">
        <v>2011</v>
      </c>
      <c r="B3423" t="s">
        <v>140</v>
      </c>
      <c r="C3423" t="s">
        <v>1</v>
      </c>
      <c r="D3423" t="s">
        <v>181</v>
      </c>
      <c r="E3423" s="63" t="s">
        <v>2385</v>
      </c>
    </row>
    <row r="3424" spans="1:5">
      <c r="A3424">
        <v>2011</v>
      </c>
      <c r="B3424" t="s">
        <v>141</v>
      </c>
      <c r="C3424" t="s">
        <v>1</v>
      </c>
      <c r="D3424" t="s">
        <v>181</v>
      </c>
      <c r="E3424" s="63" t="s">
        <v>2386</v>
      </c>
    </row>
    <row r="3425" spans="1:5">
      <c r="A3425">
        <v>2011</v>
      </c>
      <c r="B3425" t="s">
        <v>142</v>
      </c>
      <c r="C3425" t="s">
        <v>1</v>
      </c>
      <c r="D3425" t="s">
        <v>181</v>
      </c>
      <c r="E3425" s="63" t="s">
        <v>2387</v>
      </c>
    </row>
    <row r="3426" spans="1:5">
      <c r="A3426">
        <v>2011</v>
      </c>
      <c r="B3426" t="s">
        <v>143</v>
      </c>
      <c r="C3426" t="s">
        <v>1</v>
      </c>
      <c r="D3426" t="s">
        <v>181</v>
      </c>
      <c r="E3426" s="63" t="s">
        <v>2388</v>
      </c>
    </row>
    <row r="3427" spans="1:5">
      <c r="A3427">
        <v>2011</v>
      </c>
      <c r="B3427" t="s">
        <v>144</v>
      </c>
      <c r="C3427" t="s">
        <v>1</v>
      </c>
      <c r="D3427" t="s">
        <v>181</v>
      </c>
      <c r="E3427" s="63" t="s">
        <v>2389</v>
      </c>
    </row>
    <row r="3428" spans="1:5">
      <c r="A3428">
        <v>2011</v>
      </c>
      <c r="B3428" t="s">
        <v>145</v>
      </c>
      <c r="C3428" t="s">
        <v>1</v>
      </c>
      <c r="D3428" t="s">
        <v>181</v>
      </c>
      <c r="E3428" s="63" t="s">
        <v>2390</v>
      </c>
    </row>
    <row r="3429" spans="1:5">
      <c r="A3429">
        <v>2011</v>
      </c>
      <c r="B3429" t="s">
        <v>146</v>
      </c>
      <c r="C3429" t="s">
        <v>1</v>
      </c>
      <c r="D3429" t="s">
        <v>181</v>
      </c>
      <c r="E3429" s="63" t="s">
        <v>2391</v>
      </c>
    </row>
    <row r="3430" spans="1:5">
      <c r="A3430">
        <v>2011</v>
      </c>
      <c r="B3430" t="s">
        <v>147</v>
      </c>
      <c r="C3430" t="s">
        <v>1</v>
      </c>
      <c r="D3430" t="s">
        <v>181</v>
      </c>
      <c r="E3430" s="63" t="s">
        <v>2392</v>
      </c>
    </row>
    <row r="3431" spans="1:5">
      <c r="A3431">
        <v>2011</v>
      </c>
      <c r="B3431" t="s">
        <v>148</v>
      </c>
      <c r="C3431" t="s">
        <v>1</v>
      </c>
      <c r="D3431" t="s">
        <v>181</v>
      </c>
      <c r="E3431" s="63" t="s">
        <v>2393</v>
      </c>
    </row>
    <row r="3432" spans="1:5">
      <c r="A3432">
        <v>2011</v>
      </c>
      <c r="B3432" t="s">
        <v>196</v>
      </c>
      <c r="C3432" t="s">
        <v>1</v>
      </c>
      <c r="D3432" t="s">
        <v>181</v>
      </c>
      <c r="E3432" s="63" t="s">
        <v>2394</v>
      </c>
    </row>
    <row r="3433" spans="1:5">
      <c r="A3433">
        <v>2011</v>
      </c>
      <c r="B3433" t="s">
        <v>55</v>
      </c>
      <c r="C3433" t="s">
        <v>1</v>
      </c>
      <c r="D3433" t="s">
        <v>181</v>
      </c>
      <c r="E3433" s="63" t="s">
        <v>2395</v>
      </c>
    </row>
    <row r="3434" spans="1:5">
      <c r="A3434">
        <v>2012</v>
      </c>
      <c r="B3434" t="s">
        <v>182</v>
      </c>
      <c r="C3434" t="s">
        <v>1</v>
      </c>
      <c r="D3434" t="s">
        <v>181</v>
      </c>
      <c r="E3434" s="63" t="s">
        <v>2396</v>
      </c>
    </row>
    <row r="3435" spans="1:5">
      <c r="A3435">
        <v>2012</v>
      </c>
      <c r="B3435" t="s">
        <v>183</v>
      </c>
      <c r="C3435" t="s">
        <v>1</v>
      </c>
      <c r="D3435" t="s">
        <v>181</v>
      </c>
      <c r="E3435" s="63" t="s">
        <v>2397</v>
      </c>
    </row>
    <row r="3436" spans="1:5">
      <c r="A3436">
        <v>2012</v>
      </c>
      <c r="B3436" t="s">
        <v>184</v>
      </c>
      <c r="C3436" t="s">
        <v>1</v>
      </c>
      <c r="D3436" t="s">
        <v>181</v>
      </c>
      <c r="E3436" s="63" t="s">
        <v>2398</v>
      </c>
    </row>
    <row r="3437" spans="1:5">
      <c r="A3437">
        <v>2012</v>
      </c>
      <c r="B3437" t="s">
        <v>94</v>
      </c>
      <c r="C3437" t="s">
        <v>1</v>
      </c>
      <c r="D3437" t="s">
        <v>181</v>
      </c>
      <c r="E3437" s="63" t="s">
        <v>2399</v>
      </c>
    </row>
    <row r="3438" spans="1:5">
      <c r="A3438">
        <v>2012</v>
      </c>
      <c r="B3438" t="s">
        <v>100</v>
      </c>
      <c r="C3438" t="s">
        <v>1</v>
      </c>
      <c r="D3438" t="s">
        <v>181</v>
      </c>
      <c r="E3438" s="63" t="s">
        <v>2400</v>
      </c>
    </row>
    <row r="3439" spans="1:5">
      <c r="A3439">
        <v>2012</v>
      </c>
      <c r="B3439" t="s">
        <v>101</v>
      </c>
      <c r="C3439" t="s">
        <v>1</v>
      </c>
      <c r="D3439" t="s">
        <v>181</v>
      </c>
      <c r="E3439" s="63" t="s">
        <v>2401</v>
      </c>
    </row>
    <row r="3440" spans="1:5">
      <c r="A3440">
        <v>2012</v>
      </c>
      <c r="B3440" t="s">
        <v>102</v>
      </c>
      <c r="C3440" t="s">
        <v>1</v>
      </c>
      <c r="D3440" t="s">
        <v>181</v>
      </c>
      <c r="E3440" s="63" t="s">
        <v>2402</v>
      </c>
    </row>
    <row r="3441" spans="1:5">
      <c r="A3441">
        <v>2012</v>
      </c>
      <c r="B3441" t="s">
        <v>104</v>
      </c>
      <c r="C3441" t="s">
        <v>1</v>
      </c>
      <c r="D3441" t="s">
        <v>181</v>
      </c>
      <c r="E3441" s="63" t="s">
        <v>2403</v>
      </c>
    </row>
    <row r="3442" spans="1:5">
      <c r="A3442">
        <v>2012</v>
      </c>
      <c r="B3442" t="s">
        <v>105</v>
      </c>
      <c r="C3442" t="s">
        <v>1</v>
      </c>
      <c r="D3442" t="s">
        <v>181</v>
      </c>
      <c r="E3442" s="63" t="s">
        <v>2404</v>
      </c>
    </row>
    <row r="3443" spans="1:5">
      <c r="A3443">
        <v>2012</v>
      </c>
      <c r="B3443" t="s">
        <v>185</v>
      </c>
      <c r="C3443" t="s">
        <v>1</v>
      </c>
      <c r="D3443" t="s">
        <v>181</v>
      </c>
      <c r="E3443" s="63" t="s">
        <v>2405</v>
      </c>
    </row>
    <row r="3444" spans="1:5">
      <c r="A3444">
        <v>2012</v>
      </c>
      <c r="B3444" t="s">
        <v>58</v>
      </c>
      <c r="C3444" t="s">
        <v>1</v>
      </c>
      <c r="D3444" t="s">
        <v>181</v>
      </c>
      <c r="E3444" s="63" t="s">
        <v>2406</v>
      </c>
    </row>
    <row r="3445" spans="1:5">
      <c r="A3445">
        <v>2012</v>
      </c>
      <c r="B3445" t="s">
        <v>186</v>
      </c>
      <c r="C3445" t="s">
        <v>1</v>
      </c>
      <c r="D3445" t="s">
        <v>181</v>
      </c>
      <c r="E3445" s="63" t="s">
        <v>2407</v>
      </c>
    </row>
    <row r="3446" spans="1:5">
      <c r="A3446">
        <v>2012</v>
      </c>
      <c r="B3446" t="s">
        <v>187</v>
      </c>
      <c r="C3446" t="s">
        <v>1</v>
      </c>
      <c r="D3446" t="s">
        <v>181</v>
      </c>
      <c r="E3446" s="63" t="s">
        <v>2408</v>
      </c>
    </row>
    <row r="3447" spans="1:5">
      <c r="A3447">
        <v>2012</v>
      </c>
      <c r="B3447" t="s">
        <v>188</v>
      </c>
      <c r="C3447" t="s">
        <v>1</v>
      </c>
      <c r="D3447" t="s">
        <v>181</v>
      </c>
      <c r="E3447" s="63" t="s">
        <v>2409</v>
      </c>
    </row>
    <row r="3448" spans="1:5">
      <c r="A3448">
        <v>2012</v>
      </c>
      <c r="B3448" t="s">
        <v>112</v>
      </c>
      <c r="C3448" t="s">
        <v>1</v>
      </c>
      <c r="D3448" t="s">
        <v>181</v>
      </c>
      <c r="E3448" s="63" t="s">
        <v>2410</v>
      </c>
    </row>
    <row r="3449" spans="1:5">
      <c r="A3449">
        <v>2012</v>
      </c>
      <c r="B3449" t="s">
        <v>113</v>
      </c>
      <c r="C3449" t="s">
        <v>1</v>
      </c>
      <c r="D3449" t="s">
        <v>181</v>
      </c>
      <c r="E3449" s="63" t="s">
        <v>2411</v>
      </c>
    </row>
    <row r="3450" spans="1:5">
      <c r="A3450">
        <v>2012</v>
      </c>
      <c r="B3450" t="s">
        <v>114</v>
      </c>
      <c r="C3450" t="s">
        <v>1</v>
      </c>
      <c r="D3450" t="s">
        <v>181</v>
      </c>
      <c r="E3450" s="63" t="s">
        <v>2412</v>
      </c>
    </row>
    <row r="3451" spans="1:5">
      <c r="A3451">
        <v>2012</v>
      </c>
      <c r="B3451" t="s">
        <v>118</v>
      </c>
      <c r="C3451" t="s">
        <v>1</v>
      </c>
      <c r="D3451" t="s">
        <v>181</v>
      </c>
      <c r="E3451" s="63" t="s">
        <v>2413</v>
      </c>
    </row>
    <row r="3452" spans="1:5">
      <c r="A3452">
        <v>2012</v>
      </c>
      <c r="B3452" t="s">
        <v>119</v>
      </c>
      <c r="C3452" t="s">
        <v>1</v>
      </c>
      <c r="D3452" t="s">
        <v>181</v>
      </c>
      <c r="E3452" s="63" t="s">
        <v>2414</v>
      </c>
    </row>
    <row r="3453" spans="1:5">
      <c r="A3453">
        <v>2012</v>
      </c>
      <c r="B3453" t="s">
        <v>120</v>
      </c>
      <c r="C3453" t="s">
        <v>1</v>
      </c>
      <c r="D3453" t="s">
        <v>181</v>
      </c>
      <c r="E3453" s="63" t="s">
        <v>2415</v>
      </c>
    </row>
    <row r="3454" spans="1:5">
      <c r="A3454">
        <v>2012</v>
      </c>
      <c r="B3454" t="s">
        <v>189</v>
      </c>
      <c r="C3454" t="s">
        <v>1</v>
      </c>
      <c r="D3454" t="s">
        <v>181</v>
      </c>
      <c r="E3454" s="63" t="s">
        <v>2416</v>
      </c>
    </row>
    <row r="3455" spans="1:5">
      <c r="A3455">
        <v>2012</v>
      </c>
      <c r="B3455" t="s">
        <v>121</v>
      </c>
      <c r="C3455" t="s">
        <v>1</v>
      </c>
      <c r="D3455" t="s">
        <v>181</v>
      </c>
      <c r="E3455" s="63" t="s">
        <v>2417</v>
      </c>
    </row>
    <row r="3456" spans="1:5">
      <c r="A3456">
        <v>2012</v>
      </c>
      <c r="B3456" t="s">
        <v>122</v>
      </c>
      <c r="C3456" t="s">
        <v>1</v>
      </c>
      <c r="D3456" t="s">
        <v>181</v>
      </c>
      <c r="E3456" s="63" t="s">
        <v>2418</v>
      </c>
    </row>
    <row r="3457" spans="1:5">
      <c r="A3457">
        <v>2012</v>
      </c>
      <c r="B3457" t="s">
        <v>123</v>
      </c>
      <c r="C3457" t="s">
        <v>1</v>
      </c>
      <c r="D3457" t="s">
        <v>181</v>
      </c>
      <c r="E3457" s="63" t="s">
        <v>2419</v>
      </c>
    </row>
    <row r="3458" spans="1:5">
      <c r="A3458">
        <v>2012</v>
      </c>
      <c r="B3458" t="s">
        <v>124</v>
      </c>
      <c r="C3458" t="s">
        <v>1</v>
      </c>
      <c r="D3458" t="s">
        <v>181</v>
      </c>
      <c r="E3458" s="63" t="s">
        <v>2420</v>
      </c>
    </row>
    <row r="3459" spans="1:5">
      <c r="A3459">
        <v>2012</v>
      </c>
      <c r="B3459" t="s">
        <v>125</v>
      </c>
      <c r="C3459" t="s">
        <v>1</v>
      </c>
      <c r="D3459" t="s">
        <v>181</v>
      </c>
      <c r="E3459" s="63" t="s">
        <v>2421</v>
      </c>
    </row>
    <row r="3460" spans="1:5">
      <c r="A3460">
        <v>2012</v>
      </c>
      <c r="B3460" t="s">
        <v>126</v>
      </c>
      <c r="C3460" t="s">
        <v>1</v>
      </c>
      <c r="D3460" t="s">
        <v>181</v>
      </c>
      <c r="E3460" s="63" t="s">
        <v>2422</v>
      </c>
    </row>
    <row r="3461" spans="1:5">
      <c r="A3461">
        <v>2012</v>
      </c>
      <c r="B3461" t="s">
        <v>127</v>
      </c>
      <c r="C3461" t="s">
        <v>1</v>
      </c>
      <c r="D3461" t="s">
        <v>181</v>
      </c>
      <c r="E3461" s="63" t="s">
        <v>2423</v>
      </c>
    </row>
    <row r="3462" spans="1:5">
      <c r="A3462">
        <v>2012</v>
      </c>
      <c r="B3462" t="s">
        <v>128</v>
      </c>
      <c r="C3462" t="s">
        <v>1</v>
      </c>
      <c r="D3462" t="s">
        <v>181</v>
      </c>
      <c r="E3462" s="63" t="s">
        <v>2424</v>
      </c>
    </row>
    <row r="3463" spans="1:5">
      <c r="A3463">
        <v>2012</v>
      </c>
      <c r="B3463" t="s">
        <v>129</v>
      </c>
      <c r="C3463" t="s">
        <v>1</v>
      </c>
      <c r="D3463" t="s">
        <v>181</v>
      </c>
      <c r="E3463" s="63" t="s">
        <v>2425</v>
      </c>
    </row>
    <row r="3464" spans="1:5">
      <c r="A3464">
        <v>2012</v>
      </c>
      <c r="B3464" t="s">
        <v>130</v>
      </c>
      <c r="C3464" t="s">
        <v>1</v>
      </c>
      <c r="D3464" t="s">
        <v>181</v>
      </c>
      <c r="E3464" s="63" t="s">
        <v>2426</v>
      </c>
    </row>
    <row r="3465" spans="1:5">
      <c r="A3465">
        <v>2012</v>
      </c>
      <c r="B3465" t="s">
        <v>131</v>
      </c>
      <c r="C3465" t="s">
        <v>1</v>
      </c>
      <c r="D3465" t="s">
        <v>181</v>
      </c>
      <c r="E3465" s="63" t="s">
        <v>2427</v>
      </c>
    </row>
    <row r="3466" spans="1:5">
      <c r="A3466">
        <v>2012</v>
      </c>
      <c r="B3466" t="s">
        <v>190</v>
      </c>
      <c r="C3466" t="s">
        <v>1</v>
      </c>
      <c r="D3466" t="s">
        <v>181</v>
      </c>
      <c r="E3466" s="63" t="s">
        <v>2428</v>
      </c>
    </row>
    <row r="3467" spans="1:5">
      <c r="A3467">
        <v>2012</v>
      </c>
      <c r="B3467" t="s">
        <v>191</v>
      </c>
      <c r="C3467" t="s">
        <v>1</v>
      </c>
      <c r="D3467" t="s">
        <v>181</v>
      </c>
      <c r="E3467" s="63" t="s">
        <v>2429</v>
      </c>
    </row>
    <row r="3468" spans="1:5">
      <c r="A3468">
        <v>2012</v>
      </c>
      <c r="B3468" t="s">
        <v>192</v>
      </c>
      <c r="C3468" t="s">
        <v>1</v>
      </c>
      <c r="D3468" t="s">
        <v>181</v>
      </c>
      <c r="E3468" s="63" t="s">
        <v>2430</v>
      </c>
    </row>
    <row r="3469" spans="1:5">
      <c r="A3469">
        <v>2012</v>
      </c>
      <c r="B3469" t="s">
        <v>193</v>
      </c>
      <c r="C3469" t="s">
        <v>1</v>
      </c>
      <c r="D3469" t="s">
        <v>181</v>
      </c>
      <c r="E3469" s="63" t="s">
        <v>2431</v>
      </c>
    </row>
    <row r="3470" spans="1:5">
      <c r="A3470">
        <v>2012</v>
      </c>
      <c r="B3470" t="s">
        <v>194</v>
      </c>
      <c r="C3470" t="s">
        <v>1</v>
      </c>
      <c r="D3470" t="s">
        <v>181</v>
      </c>
      <c r="E3470" s="63" t="s">
        <v>2432</v>
      </c>
    </row>
    <row r="3471" spans="1:5">
      <c r="A3471">
        <v>2012</v>
      </c>
      <c r="B3471" t="s">
        <v>195</v>
      </c>
      <c r="C3471" t="s">
        <v>1</v>
      </c>
      <c r="D3471" t="s">
        <v>181</v>
      </c>
      <c r="E3471" s="63" t="s">
        <v>2433</v>
      </c>
    </row>
    <row r="3472" spans="1:5">
      <c r="A3472">
        <v>2012</v>
      </c>
      <c r="B3472" t="s">
        <v>137</v>
      </c>
      <c r="C3472" t="s">
        <v>1</v>
      </c>
      <c r="D3472" t="s">
        <v>181</v>
      </c>
      <c r="E3472" s="63" t="s">
        <v>2434</v>
      </c>
    </row>
    <row r="3473" spans="1:5">
      <c r="A3473">
        <v>2012</v>
      </c>
      <c r="B3473" t="s">
        <v>138</v>
      </c>
      <c r="C3473" t="s">
        <v>1</v>
      </c>
      <c r="D3473" t="s">
        <v>181</v>
      </c>
      <c r="E3473" s="63" t="s">
        <v>2435</v>
      </c>
    </row>
    <row r="3474" spans="1:5">
      <c r="A3474">
        <v>2012</v>
      </c>
      <c r="B3474" t="s">
        <v>139</v>
      </c>
      <c r="C3474" t="s">
        <v>1</v>
      </c>
      <c r="D3474" t="s">
        <v>181</v>
      </c>
      <c r="E3474" s="63" t="s">
        <v>2436</v>
      </c>
    </row>
    <row r="3475" spans="1:5">
      <c r="A3475">
        <v>2012</v>
      </c>
      <c r="B3475" t="s">
        <v>140</v>
      </c>
      <c r="C3475" t="s">
        <v>1</v>
      </c>
      <c r="D3475" t="s">
        <v>181</v>
      </c>
      <c r="E3475" s="63" t="s">
        <v>2437</v>
      </c>
    </row>
    <row r="3476" spans="1:5">
      <c r="A3476">
        <v>2012</v>
      </c>
      <c r="B3476" t="s">
        <v>141</v>
      </c>
      <c r="C3476" t="s">
        <v>1</v>
      </c>
      <c r="D3476" t="s">
        <v>181</v>
      </c>
      <c r="E3476" s="63" t="s">
        <v>2438</v>
      </c>
    </row>
    <row r="3477" spans="1:5">
      <c r="A3477">
        <v>2012</v>
      </c>
      <c r="B3477" t="s">
        <v>142</v>
      </c>
      <c r="C3477" t="s">
        <v>1</v>
      </c>
      <c r="D3477" t="s">
        <v>181</v>
      </c>
      <c r="E3477" s="63" t="s">
        <v>2439</v>
      </c>
    </row>
    <row r="3478" spans="1:5">
      <c r="A3478">
        <v>2012</v>
      </c>
      <c r="B3478" t="s">
        <v>143</v>
      </c>
      <c r="C3478" t="s">
        <v>1</v>
      </c>
      <c r="D3478" t="s">
        <v>181</v>
      </c>
      <c r="E3478" s="63" t="s">
        <v>2440</v>
      </c>
    </row>
    <row r="3479" spans="1:5">
      <c r="A3479">
        <v>2012</v>
      </c>
      <c r="B3479" t="s">
        <v>144</v>
      </c>
      <c r="C3479" t="s">
        <v>1</v>
      </c>
      <c r="D3479" t="s">
        <v>181</v>
      </c>
      <c r="E3479" s="63" t="s">
        <v>2441</v>
      </c>
    </row>
    <row r="3480" spans="1:5">
      <c r="A3480">
        <v>2012</v>
      </c>
      <c r="B3480" t="s">
        <v>145</v>
      </c>
      <c r="C3480" t="s">
        <v>1</v>
      </c>
      <c r="D3480" t="s">
        <v>181</v>
      </c>
      <c r="E3480" s="63" t="s">
        <v>2442</v>
      </c>
    </row>
    <row r="3481" spans="1:5">
      <c r="A3481">
        <v>2012</v>
      </c>
      <c r="B3481" t="s">
        <v>146</v>
      </c>
      <c r="C3481" t="s">
        <v>1</v>
      </c>
      <c r="D3481" t="s">
        <v>181</v>
      </c>
      <c r="E3481" s="63" t="s">
        <v>2443</v>
      </c>
    </row>
    <row r="3482" spans="1:5">
      <c r="A3482">
        <v>2012</v>
      </c>
      <c r="B3482" t="s">
        <v>147</v>
      </c>
      <c r="C3482" t="s">
        <v>1</v>
      </c>
      <c r="D3482" t="s">
        <v>181</v>
      </c>
      <c r="E3482" s="63" t="s">
        <v>2444</v>
      </c>
    </row>
    <row r="3483" spans="1:5">
      <c r="A3483">
        <v>2012</v>
      </c>
      <c r="B3483" t="s">
        <v>148</v>
      </c>
      <c r="C3483" t="s">
        <v>1</v>
      </c>
      <c r="D3483" t="s">
        <v>181</v>
      </c>
      <c r="E3483" s="63" t="s">
        <v>2445</v>
      </c>
    </row>
    <row r="3484" spans="1:5">
      <c r="A3484">
        <v>2012</v>
      </c>
      <c r="B3484" t="s">
        <v>196</v>
      </c>
      <c r="C3484" t="s">
        <v>1</v>
      </c>
      <c r="D3484" t="s">
        <v>181</v>
      </c>
      <c r="E3484" s="63" t="s">
        <v>2446</v>
      </c>
    </row>
    <row r="3485" spans="1:5">
      <c r="A3485">
        <v>2012</v>
      </c>
      <c r="B3485" t="s">
        <v>55</v>
      </c>
      <c r="C3485" t="s">
        <v>1</v>
      </c>
      <c r="D3485" t="s">
        <v>181</v>
      </c>
      <c r="E3485" s="63" t="s">
        <v>2447</v>
      </c>
    </row>
    <row r="3486" spans="1:5">
      <c r="A3486">
        <v>2013</v>
      </c>
      <c r="B3486" t="s">
        <v>182</v>
      </c>
      <c r="C3486" t="s">
        <v>1</v>
      </c>
      <c r="D3486" t="s">
        <v>181</v>
      </c>
      <c r="E3486" s="63" t="s">
        <v>2448</v>
      </c>
    </row>
    <row r="3487" spans="1:5">
      <c r="A3487">
        <v>2013</v>
      </c>
      <c r="B3487" t="s">
        <v>183</v>
      </c>
      <c r="C3487" t="s">
        <v>1</v>
      </c>
      <c r="D3487" t="s">
        <v>181</v>
      </c>
      <c r="E3487" s="63" t="s">
        <v>2449</v>
      </c>
    </row>
    <row r="3488" spans="1:5">
      <c r="A3488">
        <v>2013</v>
      </c>
      <c r="B3488" t="s">
        <v>184</v>
      </c>
      <c r="C3488" t="s">
        <v>1</v>
      </c>
      <c r="D3488" t="s">
        <v>181</v>
      </c>
      <c r="E3488" s="63" t="s">
        <v>2450</v>
      </c>
    </row>
    <row r="3489" spans="1:5">
      <c r="A3489">
        <v>2013</v>
      </c>
      <c r="B3489" t="s">
        <v>94</v>
      </c>
      <c r="C3489" t="s">
        <v>1</v>
      </c>
      <c r="D3489" t="s">
        <v>181</v>
      </c>
      <c r="E3489" s="63" t="s">
        <v>2451</v>
      </c>
    </row>
    <row r="3490" spans="1:5">
      <c r="A3490">
        <v>2013</v>
      </c>
      <c r="B3490" t="s">
        <v>100</v>
      </c>
      <c r="C3490" t="s">
        <v>1</v>
      </c>
      <c r="D3490" t="s">
        <v>181</v>
      </c>
      <c r="E3490" s="63" t="s">
        <v>2452</v>
      </c>
    </row>
    <row r="3491" spans="1:5">
      <c r="A3491">
        <v>2013</v>
      </c>
      <c r="B3491" t="s">
        <v>101</v>
      </c>
      <c r="C3491" t="s">
        <v>1</v>
      </c>
      <c r="D3491" t="s">
        <v>181</v>
      </c>
      <c r="E3491" s="63" t="s">
        <v>2453</v>
      </c>
    </row>
    <row r="3492" spans="1:5">
      <c r="A3492">
        <v>2013</v>
      </c>
      <c r="B3492" t="s">
        <v>102</v>
      </c>
      <c r="C3492" t="s">
        <v>1</v>
      </c>
      <c r="D3492" t="s">
        <v>181</v>
      </c>
      <c r="E3492" s="63" t="s">
        <v>2454</v>
      </c>
    </row>
    <row r="3493" spans="1:5">
      <c r="A3493">
        <v>2013</v>
      </c>
      <c r="B3493" t="s">
        <v>104</v>
      </c>
      <c r="C3493" t="s">
        <v>1</v>
      </c>
      <c r="D3493" t="s">
        <v>181</v>
      </c>
      <c r="E3493" s="63" t="s">
        <v>2455</v>
      </c>
    </row>
    <row r="3494" spans="1:5">
      <c r="A3494">
        <v>2013</v>
      </c>
      <c r="B3494" t="s">
        <v>105</v>
      </c>
      <c r="C3494" t="s">
        <v>1</v>
      </c>
      <c r="D3494" t="s">
        <v>181</v>
      </c>
      <c r="E3494" s="63" t="s">
        <v>2456</v>
      </c>
    </row>
    <row r="3495" spans="1:5">
      <c r="A3495">
        <v>2013</v>
      </c>
      <c r="B3495" t="s">
        <v>185</v>
      </c>
      <c r="C3495" t="s">
        <v>1</v>
      </c>
      <c r="D3495" t="s">
        <v>181</v>
      </c>
      <c r="E3495" s="63" t="s">
        <v>2457</v>
      </c>
    </row>
    <row r="3496" spans="1:5">
      <c r="A3496">
        <v>2013</v>
      </c>
      <c r="B3496" t="s">
        <v>58</v>
      </c>
      <c r="C3496" t="s">
        <v>1</v>
      </c>
      <c r="D3496" t="s">
        <v>181</v>
      </c>
      <c r="E3496" s="63" t="s">
        <v>2458</v>
      </c>
    </row>
    <row r="3497" spans="1:5">
      <c r="A3497">
        <v>2013</v>
      </c>
      <c r="B3497" t="s">
        <v>186</v>
      </c>
      <c r="C3497" t="s">
        <v>1</v>
      </c>
      <c r="D3497" t="s">
        <v>181</v>
      </c>
      <c r="E3497" s="63" t="s">
        <v>2459</v>
      </c>
    </row>
    <row r="3498" spans="1:5">
      <c r="A3498">
        <v>2013</v>
      </c>
      <c r="B3498" t="s">
        <v>187</v>
      </c>
      <c r="C3498" t="s">
        <v>1</v>
      </c>
      <c r="D3498" t="s">
        <v>181</v>
      </c>
      <c r="E3498" s="63" t="s">
        <v>2460</v>
      </c>
    </row>
    <row r="3499" spans="1:5">
      <c r="A3499">
        <v>2013</v>
      </c>
      <c r="B3499" t="s">
        <v>188</v>
      </c>
      <c r="C3499" t="s">
        <v>1</v>
      </c>
      <c r="D3499" t="s">
        <v>181</v>
      </c>
      <c r="E3499" s="63" t="s">
        <v>2461</v>
      </c>
    </row>
    <row r="3500" spans="1:5">
      <c r="A3500">
        <v>2013</v>
      </c>
      <c r="B3500" t="s">
        <v>112</v>
      </c>
      <c r="C3500" t="s">
        <v>1</v>
      </c>
      <c r="D3500" t="s">
        <v>181</v>
      </c>
      <c r="E3500" s="63" t="s">
        <v>2462</v>
      </c>
    </row>
    <row r="3501" spans="1:5">
      <c r="A3501">
        <v>2013</v>
      </c>
      <c r="B3501" t="s">
        <v>113</v>
      </c>
      <c r="C3501" t="s">
        <v>1</v>
      </c>
      <c r="D3501" t="s">
        <v>181</v>
      </c>
      <c r="E3501" s="63" t="s">
        <v>2463</v>
      </c>
    </row>
    <row r="3502" spans="1:5">
      <c r="A3502">
        <v>2013</v>
      </c>
      <c r="B3502" t="s">
        <v>114</v>
      </c>
      <c r="C3502" t="s">
        <v>1</v>
      </c>
      <c r="D3502" t="s">
        <v>181</v>
      </c>
      <c r="E3502" s="63" t="s">
        <v>2464</v>
      </c>
    </row>
    <row r="3503" spans="1:5">
      <c r="A3503">
        <v>2013</v>
      </c>
      <c r="B3503" t="s">
        <v>118</v>
      </c>
      <c r="C3503" t="s">
        <v>1</v>
      </c>
      <c r="D3503" t="s">
        <v>181</v>
      </c>
      <c r="E3503" s="63" t="s">
        <v>2465</v>
      </c>
    </row>
    <row r="3504" spans="1:5">
      <c r="A3504">
        <v>2013</v>
      </c>
      <c r="B3504" t="s">
        <v>119</v>
      </c>
      <c r="C3504" t="s">
        <v>1</v>
      </c>
      <c r="D3504" t="s">
        <v>181</v>
      </c>
      <c r="E3504" s="63" t="s">
        <v>2466</v>
      </c>
    </row>
    <row r="3505" spans="1:5">
      <c r="A3505">
        <v>2013</v>
      </c>
      <c r="B3505" t="s">
        <v>120</v>
      </c>
      <c r="C3505" t="s">
        <v>1</v>
      </c>
      <c r="D3505" t="s">
        <v>181</v>
      </c>
      <c r="E3505" s="63" t="s">
        <v>2467</v>
      </c>
    </row>
    <row r="3506" spans="1:5">
      <c r="A3506">
        <v>2013</v>
      </c>
      <c r="B3506" t="s">
        <v>189</v>
      </c>
      <c r="C3506" t="s">
        <v>1</v>
      </c>
      <c r="D3506" t="s">
        <v>181</v>
      </c>
      <c r="E3506" s="63" t="s">
        <v>2468</v>
      </c>
    </row>
    <row r="3507" spans="1:5">
      <c r="A3507">
        <v>2013</v>
      </c>
      <c r="B3507" t="s">
        <v>121</v>
      </c>
      <c r="C3507" t="s">
        <v>1</v>
      </c>
      <c r="D3507" t="s">
        <v>181</v>
      </c>
      <c r="E3507" s="63" t="s">
        <v>2469</v>
      </c>
    </row>
    <row r="3508" spans="1:5">
      <c r="A3508">
        <v>2013</v>
      </c>
      <c r="B3508" t="s">
        <v>122</v>
      </c>
      <c r="C3508" t="s">
        <v>1</v>
      </c>
      <c r="D3508" t="s">
        <v>181</v>
      </c>
      <c r="E3508" s="63" t="s">
        <v>2470</v>
      </c>
    </row>
    <row r="3509" spans="1:5">
      <c r="A3509">
        <v>2013</v>
      </c>
      <c r="B3509" t="s">
        <v>123</v>
      </c>
      <c r="C3509" t="s">
        <v>1</v>
      </c>
      <c r="D3509" t="s">
        <v>181</v>
      </c>
      <c r="E3509" s="63" t="s">
        <v>2471</v>
      </c>
    </row>
    <row r="3510" spans="1:5">
      <c r="A3510">
        <v>2013</v>
      </c>
      <c r="B3510" t="s">
        <v>124</v>
      </c>
      <c r="C3510" t="s">
        <v>1</v>
      </c>
      <c r="D3510" t="s">
        <v>181</v>
      </c>
      <c r="E3510" s="63" t="s">
        <v>163</v>
      </c>
    </row>
    <row r="3511" spans="1:5">
      <c r="A3511">
        <v>2013</v>
      </c>
      <c r="B3511" t="s">
        <v>125</v>
      </c>
      <c r="C3511" t="s">
        <v>1</v>
      </c>
      <c r="D3511" t="s">
        <v>181</v>
      </c>
      <c r="E3511" s="63" t="s">
        <v>2472</v>
      </c>
    </row>
    <row r="3512" spans="1:5">
      <c r="A3512">
        <v>2013</v>
      </c>
      <c r="B3512" t="s">
        <v>126</v>
      </c>
      <c r="C3512" t="s">
        <v>1</v>
      </c>
      <c r="D3512" t="s">
        <v>181</v>
      </c>
      <c r="E3512" s="63" t="s">
        <v>2473</v>
      </c>
    </row>
    <row r="3513" spans="1:5">
      <c r="A3513">
        <v>2013</v>
      </c>
      <c r="B3513" t="s">
        <v>127</v>
      </c>
      <c r="C3513" t="s">
        <v>1</v>
      </c>
      <c r="D3513" t="s">
        <v>181</v>
      </c>
      <c r="E3513" s="63" t="s">
        <v>2474</v>
      </c>
    </row>
    <row r="3514" spans="1:5">
      <c r="A3514">
        <v>2013</v>
      </c>
      <c r="B3514" t="s">
        <v>128</v>
      </c>
      <c r="C3514" t="s">
        <v>1</v>
      </c>
      <c r="D3514" t="s">
        <v>181</v>
      </c>
      <c r="E3514" s="63" t="s">
        <v>2475</v>
      </c>
    </row>
    <row r="3515" spans="1:5">
      <c r="A3515">
        <v>2013</v>
      </c>
      <c r="B3515" t="s">
        <v>129</v>
      </c>
      <c r="C3515" t="s">
        <v>1</v>
      </c>
      <c r="D3515" t="s">
        <v>181</v>
      </c>
      <c r="E3515" s="63" t="s">
        <v>2476</v>
      </c>
    </row>
    <row r="3516" spans="1:5">
      <c r="A3516">
        <v>2013</v>
      </c>
      <c r="B3516" t="s">
        <v>130</v>
      </c>
      <c r="C3516" t="s">
        <v>1</v>
      </c>
      <c r="D3516" t="s">
        <v>181</v>
      </c>
      <c r="E3516" s="63" t="s">
        <v>2477</v>
      </c>
    </row>
    <row r="3517" spans="1:5">
      <c r="A3517">
        <v>2013</v>
      </c>
      <c r="B3517" t="s">
        <v>131</v>
      </c>
      <c r="C3517" t="s">
        <v>1</v>
      </c>
      <c r="D3517" t="s">
        <v>181</v>
      </c>
      <c r="E3517" s="63" t="s">
        <v>2478</v>
      </c>
    </row>
    <row r="3518" spans="1:5">
      <c r="A3518">
        <v>2013</v>
      </c>
      <c r="B3518" t="s">
        <v>190</v>
      </c>
      <c r="C3518" t="s">
        <v>1</v>
      </c>
      <c r="D3518" t="s">
        <v>181</v>
      </c>
      <c r="E3518" s="63" t="s">
        <v>2479</v>
      </c>
    </row>
    <row r="3519" spans="1:5">
      <c r="A3519">
        <v>2013</v>
      </c>
      <c r="B3519" t="s">
        <v>191</v>
      </c>
      <c r="C3519" t="s">
        <v>1</v>
      </c>
      <c r="D3519" t="s">
        <v>181</v>
      </c>
      <c r="E3519" s="63" t="s">
        <v>2480</v>
      </c>
    </row>
    <row r="3520" spans="1:5">
      <c r="A3520">
        <v>2013</v>
      </c>
      <c r="B3520" t="s">
        <v>192</v>
      </c>
      <c r="C3520" t="s">
        <v>1</v>
      </c>
      <c r="D3520" t="s">
        <v>181</v>
      </c>
      <c r="E3520" s="63" t="s">
        <v>2481</v>
      </c>
    </row>
    <row r="3521" spans="1:5">
      <c r="A3521">
        <v>2013</v>
      </c>
      <c r="B3521" t="s">
        <v>193</v>
      </c>
      <c r="C3521" t="s">
        <v>1</v>
      </c>
      <c r="D3521" t="s">
        <v>181</v>
      </c>
      <c r="E3521" s="63" t="s">
        <v>2482</v>
      </c>
    </row>
    <row r="3522" spans="1:5">
      <c r="A3522">
        <v>2013</v>
      </c>
      <c r="B3522" t="s">
        <v>194</v>
      </c>
      <c r="C3522" t="s">
        <v>1</v>
      </c>
      <c r="D3522" t="s">
        <v>181</v>
      </c>
      <c r="E3522" s="63" t="s">
        <v>2483</v>
      </c>
    </row>
    <row r="3523" spans="1:5">
      <c r="A3523">
        <v>2013</v>
      </c>
      <c r="B3523" t="s">
        <v>195</v>
      </c>
      <c r="C3523" t="s">
        <v>1</v>
      </c>
      <c r="D3523" t="s">
        <v>181</v>
      </c>
      <c r="E3523" s="63" t="s">
        <v>2484</v>
      </c>
    </row>
    <row r="3524" spans="1:5">
      <c r="A3524">
        <v>2013</v>
      </c>
      <c r="B3524" t="s">
        <v>137</v>
      </c>
      <c r="C3524" t="s">
        <v>1</v>
      </c>
      <c r="D3524" t="s">
        <v>181</v>
      </c>
      <c r="E3524" s="63" t="s">
        <v>2485</v>
      </c>
    </row>
    <row r="3525" spans="1:5">
      <c r="A3525">
        <v>2013</v>
      </c>
      <c r="B3525" t="s">
        <v>138</v>
      </c>
      <c r="C3525" t="s">
        <v>1</v>
      </c>
      <c r="D3525" t="s">
        <v>181</v>
      </c>
      <c r="E3525" s="63" t="s">
        <v>2486</v>
      </c>
    </row>
    <row r="3526" spans="1:5">
      <c r="A3526">
        <v>2013</v>
      </c>
      <c r="B3526" t="s">
        <v>139</v>
      </c>
      <c r="C3526" t="s">
        <v>1</v>
      </c>
      <c r="D3526" t="s">
        <v>181</v>
      </c>
      <c r="E3526" s="63" t="s">
        <v>2487</v>
      </c>
    </row>
    <row r="3527" spans="1:5">
      <c r="A3527">
        <v>2013</v>
      </c>
      <c r="B3527" t="s">
        <v>140</v>
      </c>
      <c r="C3527" t="s">
        <v>1</v>
      </c>
      <c r="D3527" t="s">
        <v>181</v>
      </c>
      <c r="E3527" s="63" t="s">
        <v>2488</v>
      </c>
    </row>
    <row r="3528" spans="1:5">
      <c r="A3528">
        <v>2013</v>
      </c>
      <c r="B3528" t="s">
        <v>141</v>
      </c>
      <c r="C3528" t="s">
        <v>1</v>
      </c>
      <c r="D3528" t="s">
        <v>181</v>
      </c>
      <c r="E3528" s="63" t="s">
        <v>2489</v>
      </c>
    </row>
    <row r="3529" spans="1:5">
      <c r="A3529">
        <v>2013</v>
      </c>
      <c r="B3529" t="s">
        <v>142</v>
      </c>
      <c r="C3529" t="s">
        <v>1</v>
      </c>
      <c r="D3529" t="s">
        <v>181</v>
      </c>
      <c r="E3529" s="63" t="s">
        <v>2490</v>
      </c>
    </row>
    <row r="3530" spans="1:5">
      <c r="A3530">
        <v>2013</v>
      </c>
      <c r="B3530" t="s">
        <v>143</v>
      </c>
      <c r="C3530" t="s">
        <v>1</v>
      </c>
      <c r="D3530" t="s">
        <v>181</v>
      </c>
      <c r="E3530" s="63" t="s">
        <v>2491</v>
      </c>
    </row>
    <row r="3531" spans="1:5">
      <c r="A3531">
        <v>2013</v>
      </c>
      <c r="B3531" t="s">
        <v>144</v>
      </c>
      <c r="C3531" t="s">
        <v>1</v>
      </c>
      <c r="D3531" t="s">
        <v>181</v>
      </c>
      <c r="E3531" s="63" t="s">
        <v>2492</v>
      </c>
    </row>
    <row r="3532" spans="1:5">
      <c r="A3532">
        <v>2013</v>
      </c>
      <c r="B3532" t="s">
        <v>145</v>
      </c>
      <c r="C3532" t="s">
        <v>1</v>
      </c>
      <c r="D3532" t="s">
        <v>181</v>
      </c>
      <c r="E3532" s="63" t="s">
        <v>2493</v>
      </c>
    </row>
    <row r="3533" spans="1:5">
      <c r="A3533">
        <v>2013</v>
      </c>
      <c r="B3533" t="s">
        <v>146</v>
      </c>
      <c r="C3533" t="s">
        <v>1</v>
      </c>
      <c r="D3533" t="s">
        <v>181</v>
      </c>
      <c r="E3533" s="63" t="s">
        <v>2494</v>
      </c>
    </row>
    <row r="3534" spans="1:5">
      <c r="A3534">
        <v>2013</v>
      </c>
      <c r="B3534" t="s">
        <v>147</v>
      </c>
      <c r="C3534" t="s">
        <v>1</v>
      </c>
      <c r="D3534" t="s">
        <v>181</v>
      </c>
      <c r="E3534" s="63" t="s">
        <v>2495</v>
      </c>
    </row>
    <row r="3535" spans="1:5">
      <c r="A3535">
        <v>2013</v>
      </c>
      <c r="B3535" t="s">
        <v>148</v>
      </c>
      <c r="C3535" t="s">
        <v>1</v>
      </c>
      <c r="D3535" t="s">
        <v>181</v>
      </c>
      <c r="E3535" s="63" t="s">
        <v>2496</v>
      </c>
    </row>
    <row r="3536" spans="1:5">
      <c r="A3536">
        <v>2013</v>
      </c>
      <c r="B3536" t="s">
        <v>196</v>
      </c>
      <c r="C3536" t="s">
        <v>1</v>
      </c>
      <c r="D3536" t="s">
        <v>181</v>
      </c>
      <c r="E3536" s="63" t="s">
        <v>2497</v>
      </c>
    </row>
    <row r="3537" spans="1:5">
      <c r="A3537">
        <v>2013</v>
      </c>
      <c r="B3537" t="s">
        <v>55</v>
      </c>
      <c r="C3537" t="s">
        <v>1</v>
      </c>
      <c r="D3537" t="s">
        <v>181</v>
      </c>
      <c r="E3537" s="63" t="s">
        <v>2498</v>
      </c>
    </row>
    <row r="3538" spans="1:5">
      <c r="A3538">
        <v>2014</v>
      </c>
      <c r="B3538" t="s">
        <v>182</v>
      </c>
      <c r="C3538" t="s">
        <v>1</v>
      </c>
      <c r="D3538" t="s">
        <v>181</v>
      </c>
      <c r="E3538" s="63" t="s">
        <v>2499</v>
      </c>
    </row>
    <row r="3539" spans="1:5">
      <c r="A3539">
        <v>2014</v>
      </c>
      <c r="B3539" t="s">
        <v>183</v>
      </c>
      <c r="C3539" t="s">
        <v>1</v>
      </c>
      <c r="D3539" t="s">
        <v>181</v>
      </c>
      <c r="E3539" s="63" t="s">
        <v>2500</v>
      </c>
    </row>
    <row r="3540" spans="1:5">
      <c r="A3540">
        <v>2014</v>
      </c>
      <c r="B3540" t="s">
        <v>184</v>
      </c>
      <c r="C3540" t="s">
        <v>1</v>
      </c>
      <c r="D3540" t="s">
        <v>181</v>
      </c>
      <c r="E3540" s="63" t="s">
        <v>2501</v>
      </c>
    </row>
    <row r="3541" spans="1:5">
      <c r="A3541">
        <v>2014</v>
      </c>
      <c r="B3541" t="s">
        <v>94</v>
      </c>
      <c r="C3541" t="s">
        <v>1</v>
      </c>
      <c r="D3541" t="s">
        <v>181</v>
      </c>
      <c r="E3541" s="63" t="s">
        <v>2502</v>
      </c>
    </row>
    <row r="3542" spans="1:5">
      <c r="A3542">
        <v>2014</v>
      </c>
      <c r="B3542" t="s">
        <v>100</v>
      </c>
      <c r="C3542" t="s">
        <v>1</v>
      </c>
      <c r="D3542" t="s">
        <v>181</v>
      </c>
      <c r="E3542" s="63" t="s">
        <v>2503</v>
      </c>
    </row>
    <row r="3543" spans="1:5">
      <c r="A3543">
        <v>2014</v>
      </c>
      <c r="B3543" t="s">
        <v>101</v>
      </c>
      <c r="C3543" t="s">
        <v>1</v>
      </c>
      <c r="D3543" t="s">
        <v>181</v>
      </c>
      <c r="E3543" s="63" t="s">
        <v>2504</v>
      </c>
    </row>
    <row r="3544" spans="1:5">
      <c r="A3544">
        <v>2014</v>
      </c>
      <c r="B3544" t="s">
        <v>102</v>
      </c>
      <c r="C3544" t="s">
        <v>1</v>
      </c>
      <c r="D3544" t="s">
        <v>181</v>
      </c>
      <c r="E3544" s="63" t="s">
        <v>2505</v>
      </c>
    </row>
    <row r="3545" spans="1:5">
      <c r="A3545">
        <v>2014</v>
      </c>
      <c r="B3545" t="s">
        <v>104</v>
      </c>
      <c r="C3545" t="s">
        <v>1</v>
      </c>
      <c r="D3545" t="s">
        <v>181</v>
      </c>
      <c r="E3545" s="63" t="s">
        <v>2506</v>
      </c>
    </row>
    <row r="3546" spans="1:5">
      <c r="A3546">
        <v>2014</v>
      </c>
      <c r="B3546" t="s">
        <v>105</v>
      </c>
      <c r="C3546" t="s">
        <v>1</v>
      </c>
      <c r="D3546" t="s">
        <v>181</v>
      </c>
      <c r="E3546" s="63" t="s">
        <v>2507</v>
      </c>
    </row>
    <row r="3547" spans="1:5">
      <c r="A3547">
        <v>2014</v>
      </c>
      <c r="B3547" t="s">
        <v>185</v>
      </c>
      <c r="C3547" t="s">
        <v>1</v>
      </c>
      <c r="D3547" t="s">
        <v>181</v>
      </c>
      <c r="E3547" s="63" t="s">
        <v>2508</v>
      </c>
    </row>
    <row r="3548" spans="1:5">
      <c r="A3548">
        <v>2014</v>
      </c>
      <c r="B3548" t="s">
        <v>58</v>
      </c>
      <c r="C3548" t="s">
        <v>1</v>
      </c>
      <c r="D3548" t="s">
        <v>181</v>
      </c>
      <c r="E3548" s="63" t="s">
        <v>2509</v>
      </c>
    </row>
    <row r="3549" spans="1:5">
      <c r="A3549">
        <v>2014</v>
      </c>
      <c r="B3549" t="s">
        <v>186</v>
      </c>
      <c r="C3549" t="s">
        <v>1</v>
      </c>
      <c r="D3549" t="s">
        <v>181</v>
      </c>
      <c r="E3549" s="63" t="s">
        <v>2510</v>
      </c>
    </row>
    <row r="3550" spans="1:5">
      <c r="A3550">
        <v>2014</v>
      </c>
      <c r="B3550" t="s">
        <v>187</v>
      </c>
      <c r="C3550" t="s">
        <v>1</v>
      </c>
      <c r="D3550" t="s">
        <v>181</v>
      </c>
      <c r="E3550" s="63" t="s">
        <v>2511</v>
      </c>
    </row>
    <row r="3551" spans="1:5">
      <c r="A3551">
        <v>2014</v>
      </c>
      <c r="B3551" t="s">
        <v>188</v>
      </c>
      <c r="C3551" t="s">
        <v>1</v>
      </c>
      <c r="D3551" t="s">
        <v>181</v>
      </c>
      <c r="E3551" s="63" t="s">
        <v>2512</v>
      </c>
    </row>
    <row r="3552" spans="1:5">
      <c r="A3552">
        <v>2014</v>
      </c>
      <c r="B3552" t="s">
        <v>112</v>
      </c>
      <c r="C3552" t="s">
        <v>1</v>
      </c>
      <c r="D3552" t="s">
        <v>181</v>
      </c>
      <c r="E3552" s="63" t="s">
        <v>2513</v>
      </c>
    </row>
    <row r="3553" spans="1:5">
      <c r="A3553">
        <v>2014</v>
      </c>
      <c r="B3553" t="s">
        <v>113</v>
      </c>
      <c r="C3553" t="s">
        <v>1</v>
      </c>
      <c r="D3553" t="s">
        <v>181</v>
      </c>
      <c r="E3553" s="63" t="s">
        <v>2514</v>
      </c>
    </row>
    <row r="3554" spans="1:5">
      <c r="A3554">
        <v>2014</v>
      </c>
      <c r="B3554" t="s">
        <v>114</v>
      </c>
      <c r="C3554" t="s">
        <v>1</v>
      </c>
      <c r="D3554" t="s">
        <v>181</v>
      </c>
      <c r="E3554" s="63" t="s">
        <v>2515</v>
      </c>
    </row>
    <row r="3555" spans="1:5">
      <c r="A3555">
        <v>2014</v>
      </c>
      <c r="B3555" t="s">
        <v>118</v>
      </c>
      <c r="C3555" t="s">
        <v>1</v>
      </c>
      <c r="D3555" t="s">
        <v>181</v>
      </c>
      <c r="E3555" s="63" t="s">
        <v>2516</v>
      </c>
    </row>
    <row r="3556" spans="1:5">
      <c r="A3556">
        <v>2014</v>
      </c>
      <c r="B3556" t="s">
        <v>119</v>
      </c>
      <c r="C3556" t="s">
        <v>1</v>
      </c>
      <c r="D3556" t="s">
        <v>181</v>
      </c>
      <c r="E3556" s="63" t="s">
        <v>2517</v>
      </c>
    </row>
    <row r="3557" spans="1:5">
      <c r="A3557">
        <v>2014</v>
      </c>
      <c r="B3557" t="s">
        <v>120</v>
      </c>
      <c r="C3557" t="s">
        <v>1</v>
      </c>
      <c r="D3557" t="s">
        <v>181</v>
      </c>
      <c r="E3557" s="63" t="s">
        <v>2518</v>
      </c>
    </row>
    <row r="3558" spans="1:5">
      <c r="A3558">
        <v>2014</v>
      </c>
      <c r="B3558" t="s">
        <v>189</v>
      </c>
      <c r="C3558" t="s">
        <v>1</v>
      </c>
      <c r="D3558" t="s">
        <v>181</v>
      </c>
      <c r="E3558" s="63" t="s">
        <v>2519</v>
      </c>
    </row>
    <row r="3559" spans="1:5">
      <c r="A3559">
        <v>2014</v>
      </c>
      <c r="B3559" t="s">
        <v>121</v>
      </c>
      <c r="C3559" t="s">
        <v>1</v>
      </c>
      <c r="D3559" t="s">
        <v>181</v>
      </c>
      <c r="E3559" s="63" t="s">
        <v>2520</v>
      </c>
    </row>
    <row r="3560" spans="1:5">
      <c r="A3560">
        <v>2014</v>
      </c>
      <c r="B3560" t="s">
        <v>122</v>
      </c>
      <c r="C3560" t="s">
        <v>1</v>
      </c>
      <c r="D3560" t="s">
        <v>181</v>
      </c>
      <c r="E3560" s="63" t="s">
        <v>2521</v>
      </c>
    </row>
    <row r="3561" spans="1:5">
      <c r="A3561">
        <v>2014</v>
      </c>
      <c r="B3561" t="s">
        <v>123</v>
      </c>
      <c r="C3561" t="s">
        <v>1</v>
      </c>
      <c r="D3561" t="s">
        <v>181</v>
      </c>
      <c r="E3561" s="63" t="s">
        <v>2522</v>
      </c>
    </row>
    <row r="3562" spans="1:5">
      <c r="A3562">
        <v>2014</v>
      </c>
      <c r="B3562" t="s">
        <v>124</v>
      </c>
      <c r="C3562" t="s">
        <v>1</v>
      </c>
      <c r="D3562" t="s">
        <v>181</v>
      </c>
      <c r="E3562" s="63" t="s">
        <v>2523</v>
      </c>
    </row>
    <row r="3563" spans="1:5">
      <c r="A3563">
        <v>2014</v>
      </c>
      <c r="B3563" t="s">
        <v>125</v>
      </c>
      <c r="C3563" t="s">
        <v>1</v>
      </c>
      <c r="D3563" t="s">
        <v>181</v>
      </c>
      <c r="E3563" s="63" t="s">
        <v>2524</v>
      </c>
    </row>
    <row r="3564" spans="1:5">
      <c r="A3564">
        <v>2014</v>
      </c>
      <c r="B3564" t="s">
        <v>126</v>
      </c>
      <c r="C3564" t="s">
        <v>1</v>
      </c>
      <c r="D3564" t="s">
        <v>181</v>
      </c>
      <c r="E3564" s="63" t="s">
        <v>2525</v>
      </c>
    </row>
    <row r="3565" spans="1:5">
      <c r="A3565">
        <v>2014</v>
      </c>
      <c r="B3565" t="s">
        <v>127</v>
      </c>
      <c r="C3565" t="s">
        <v>1</v>
      </c>
      <c r="D3565" t="s">
        <v>181</v>
      </c>
      <c r="E3565" s="63" t="s">
        <v>2526</v>
      </c>
    </row>
    <row r="3566" spans="1:5">
      <c r="A3566">
        <v>2014</v>
      </c>
      <c r="B3566" t="s">
        <v>128</v>
      </c>
      <c r="C3566" t="s">
        <v>1</v>
      </c>
      <c r="D3566" t="s">
        <v>181</v>
      </c>
      <c r="E3566" s="63" t="s">
        <v>2527</v>
      </c>
    </row>
    <row r="3567" spans="1:5">
      <c r="A3567">
        <v>2014</v>
      </c>
      <c r="B3567" t="s">
        <v>129</v>
      </c>
      <c r="C3567" t="s">
        <v>1</v>
      </c>
      <c r="D3567" t="s">
        <v>181</v>
      </c>
      <c r="E3567" s="63" t="s">
        <v>2528</v>
      </c>
    </row>
    <row r="3568" spans="1:5">
      <c r="A3568">
        <v>2014</v>
      </c>
      <c r="B3568" t="s">
        <v>130</v>
      </c>
      <c r="C3568" t="s">
        <v>1</v>
      </c>
      <c r="D3568" t="s">
        <v>181</v>
      </c>
      <c r="E3568" s="63" t="s">
        <v>2529</v>
      </c>
    </row>
    <row r="3569" spans="1:5">
      <c r="A3569">
        <v>2014</v>
      </c>
      <c r="B3569" t="s">
        <v>131</v>
      </c>
      <c r="C3569" t="s">
        <v>1</v>
      </c>
      <c r="D3569" t="s">
        <v>181</v>
      </c>
      <c r="E3569" s="63" t="s">
        <v>2530</v>
      </c>
    </row>
    <row r="3570" spans="1:5">
      <c r="A3570">
        <v>2014</v>
      </c>
      <c r="B3570" t="s">
        <v>190</v>
      </c>
      <c r="C3570" t="s">
        <v>1</v>
      </c>
      <c r="D3570" t="s">
        <v>181</v>
      </c>
      <c r="E3570" s="63" t="s">
        <v>2531</v>
      </c>
    </row>
    <row r="3571" spans="1:5">
      <c r="A3571">
        <v>2014</v>
      </c>
      <c r="B3571" t="s">
        <v>191</v>
      </c>
      <c r="C3571" t="s">
        <v>1</v>
      </c>
      <c r="D3571" t="s">
        <v>181</v>
      </c>
      <c r="E3571" s="63" t="s">
        <v>2532</v>
      </c>
    </row>
    <row r="3572" spans="1:5">
      <c r="A3572">
        <v>2014</v>
      </c>
      <c r="B3572" t="s">
        <v>192</v>
      </c>
      <c r="C3572" t="s">
        <v>1</v>
      </c>
      <c r="D3572" t="s">
        <v>181</v>
      </c>
      <c r="E3572" s="63" t="s">
        <v>2533</v>
      </c>
    </row>
    <row r="3573" spans="1:5">
      <c r="A3573">
        <v>2014</v>
      </c>
      <c r="B3573" t="s">
        <v>193</v>
      </c>
      <c r="C3573" t="s">
        <v>1</v>
      </c>
      <c r="D3573" t="s">
        <v>181</v>
      </c>
      <c r="E3573" s="63" t="s">
        <v>2534</v>
      </c>
    </row>
    <row r="3574" spans="1:5">
      <c r="A3574">
        <v>2014</v>
      </c>
      <c r="B3574" t="s">
        <v>194</v>
      </c>
      <c r="C3574" t="s">
        <v>1</v>
      </c>
      <c r="D3574" t="s">
        <v>181</v>
      </c>
      <c r="E3574" s="63" t="s">
        <v>2535</v>
      </c>
    </row>
    <row r="3575" spans="1:5">
      <c r="A3575">
        <v>2014</v>
      </c>
      <c r="B3575" t="s">
        <v>195</v>
      </c>
      <c r="C3575" t="s">
        <v>1</v>
      </c>
      <c r="D3575" t="s">
        <v>181</v>
      </c>
      <c r="E3575" s="63" t="s">
        <v>2536</v>
      </c>
    </row>
    <row r="3576" spans="1:5">
      <c r="A3576">
        <v>2014</v>
      </c>
      <c r="B3576" t="s">
        <v>137</v>
      </c>
      <c r="C3576" t="s">
        <v>1</v>
      </c>
      <c r="D3576" t="s">
        <v>181</v>
      </c>
      <c r="E3576" s="63" t="s">
        <v>2537</v>
      </c>
    </row>
    <row r="3577" spans="1:5">
      <c r="A3577">
        <v>2014</v>
      </c>
      <c r="B3577" t="s">
        <v>138</v>
      </c>
      <c r="C3577" t="s">
        <v>1</v>
      </c>
      <c r="D3577" t="s">
        <v>181</v>
      </c>
      <c r="E3577" s="63" t="s">
        <v>2538</v>
      </c>
    </row>
    <row r="3578" spans="1:5">
      <c r="A3578">
        <v>2014</v>
      </c>
      <c r="B3578" t="s">
        <v>139</v>
      </c>
      <c r="C3578" t="s">
        <v>1</v>
      </c>
      <c r="D3578" t="s">
        <v>181</v>
      </c>
      <c r="E3578" s="63" t="s">
        <v>2539</v>
      </c>
    </row>
    <row r="3579" spans="1:5">
      <c r="A3579">
        <v>2014</v>
      </c>
      <c r="B3579" t="s">
        <v>140</v>
      </c>
      <c r="C3579" t="s">
        <v>1</v>
      </c>
      <c r="D3579" t="s">
        <v>181</v>
      </c>
      <c r="E3579" s="63" t="s">
        <v>2540</v>
      </c>
    </row>
    <row r="3580" spans="1:5">
      <c r="A3580">
        <v>2014</v>
      </c>
      <c r="B3580" t="s">
        <v>141</v>
      </c>
      <c r="C3580" t="s">
        <v>1</v>
      </c>
      <c r="D3580" t="s">
        <v>181</v>
      </c>
      <c r="E3580" s="63" t="s">
        <v>2541</v>
      </c>
    </row>
    <row r="3581" spans="1:5">
      <c r="A3581">
        <v>2014</v>
      </c>
      <c r="B3581" t="s">
        <v>142</v>
      </c>
      <c r="C3581" t="s">
        <v>1</v>
      </c>
      <c r="D3581" t="s">
        <v>181</v>
      </c>
      <c r="E3581" s="63" t="s">
        <v>2542</v>
      </c>
    </row>
    <row r="3582" spans="1:5">
      <c r="A3582">
        <v>2014</v>
      </c>
      <c r="B3582" t="s">
        <v>143</v>
      </c>
      <c r="C3582" t="s">
        <v>1</v>
      </c>
      <c r="D3582" t="s">
        <v>181</v>
      </c>
      <c r="E3582" s="63" t="s">
        <v>2543</v>
      </c>
    </row>
    <row r="3583" spans="1:5">
      <c r="A3583">
        <v>2014</v>
      </c>
      <c r="B3583" t="s">
        <v>144</v>
      </c>
      <c r="C3583" t="s">
        <v>1</v>
      </c>
      <c r="D3583" t="s">
        <v>181</v>
      </c>
      <c r="E3583" s="63" t="s">
        <v>2544</v>
      </c>
    </row>
    <row r="3584" spans="1:5">
      <c r="A3584">
        <v>2014</v>
      </c>
      <c r="B3584" t="s">
        <v>145</v>
      </c>
      <c r="C3584" t="s">
        <v>1</v>
      </c>
      <c r="D3584" t="s">
        <v>181</v>
      </c>
      <c r="E3584" s="63" t="s">
        <v>2545</v>
      </c>
    </row>
    <row r="3585" spans="1:5">
      <c r="A3585">
        <v>2014</v>
      </c>
      <c r="B3585" t="s">
        <v>146</v>
      </c>
      <c r="C3585" t="s">
        <v>1</v>
      </c>
      <c r="D3585" t="s">
        <v>181</v>
      </c>
      <c r="E3585" s="63" t="s">
        <v>2546</v>
      </c>
    </row>
    <row r="3586" spans="1:5">
      <c r="A3586">
        <v>2014</v>
      </c>
      <c r="B3586" t="s">
        <v>147</v>
      </c>
      <c r="C3586" t="s">
        <v>1</v>
      </c>
      <c r="D3586" t="s">
        <v>181</v>
      </c>
      <c r="E3586" s="63" t="s">
        <v>2495</v>
      </c>
    </row>
    <row r="3587" spans="1:5">
      <c r="A3587">
        <v>2014</v>
      </c>
      <c r="B3587" t="s">
        <v>148</v>
      </c>
      <c r="C3587" t="s">
        <v>1</v>
      </c>
      <c r="D3587" t="s">
        <v>181</v>
      </c>
      <c r="E3587" s="63" t="s">
        <v>2547</v>
      </c>
    </row>
    <row r="3588" spans="1:5">
      <c r="A3588">
        <v>2014</v>
      </c>
      <c r="B3588" t="s">
        <v>196</v>
      </c>
      <c r="C3588" t="s">
        <v>1</v>
      </c>
      <c r="D3588" t="s">
        <v>181</v>
      </c>
      <c r="E3588" s="63" t="s">
        <v>2548</v>
      </c>
    </row>
    <row r="3589" spans="1:5">
      <c r="A3589">
        <v>2014</v>
      </c>
      <c r="B3589" t="s">
        <v>55</v>
      </c>
      <c r="C3589" t="s">
        <v>1</v>
      </c>
      <c r="D3589" t="s">
        <v>181</v>
      </c>
      <c r="E3589" s="63" t="s">
        <v>2549</v>
      </c>
    </row>
    <row r="3590" spans="1:5">
      <c r="A3590">
        <v>2015</v>
      </c>
      <c r="B3590" t="s">
        <v>182</v>
      </c>
      <c r="C3590" t="s">
        <v>1</v>
      </c>
      <c r="D3590" t="s">
        <v>181</v>
      </c>
      <c r="E3590" s="63" t="s">
        <v>2550</v>
      </c>
    </row>
    <row r="3591" spans="1:5">
      <c r="A3591">
        <v>2015</v>
      </c>
      <c r="B3591" t="s">
        <v>183</v>
      </c>
      <c r="C3591" t="s">
        <v>1</v>
      </c>
      <c r="D3591" t="s">
        <v>181</v>
      </c>
      <c r="E3591" s="63" t="s">
        <v>2551</v>
      </c>
    </row>
    <row r="3592" spans="1:5">
      <c r="A3592">
        <v>2015</v>
      </c>
      <c r="B3592" t="s">
        <v>184</v>
      </c>
      <c r="C3592" t="s">
        <v>1</v>
      </c>
      <c r="D3592" t="s">
        <v>181</v>
      </c>
      <c r="E3592" s="63" t="s">
        <v>2552</v>
      </c>
    </row>
    <row r="3593" spans="1:5">
      <c r="A3593">
        <v>2015</v>
      </c>
      <c r="B3593" t="s">
        <v>94</v>
      </c>
      <c r="C3593" t="s">
        <v>1</v>
      </c>
      <c r="D3593" t="s">
        <v>181</v>
      </c>
      <c r="E3593" s="63" t="s">
        <v>2553</v>
      </c>
    </row>
    <row r="3594" spans="1:5">
      <c r="A3594">
        <v>2015</v>
      </c>
      <c r="B3594" t="s">
        <v>100</v>
      </c>
      <c r="C3594" t="s">
        <v>1</v>
      </c>
      <c r="D3594" t="s">
        <v>181</v>
      </c>
      <c r="E3594" s="63" t="s">
        <v>2554</v>
      </c>
    </row>
    <row r="3595" spans="1:5">
      <c r="A3595">
        <v>2015</v>
      </c>
      <c r="B3595" t="s">
        <v>101</v>
      </c>
      <c r="C3595" t="s">
        <v>1</v>
      </c>
      <c r="D3595" t="s">
        <v>181</v>
      </c>
      <c r="E3595" s="63" t="s">
        <v>2555</v>
      </c>
    </row>
    <row r="3596" spans="1:5">
      <c r="A3596">
        <v>2015</v>
      </c>
      <c r="B3596" t="s">
        <v>102</v>
      </c>
      <c r="C3596" t="s">
        <v>1</v>
      </c>
      <c r="D3596" t="s">
        <v>181</v>
      </c>
      <c r="E3596" s="63" t="s">
        <v>2556</v>
      </c>
    </row>
    <row r="3597" spans="1:5">
      <c r="A3597">
        <v>2015</v>
      </c>
      <c r="B3597" t="s">
        <v>104</v>
      </c>
      <c r="C3597" t="s">
        <v>1</v>
      </c>
      <c r="D3597" t="s">
        <v>181</v>
      </c>
      <c r="E3597" s="63" t="s">
        <v>2557</v>
      </c>
    </row>
    <row r="3598" spans="1:5">
      <c r="A3598">
        <v>2015</v>
      </c>
      <c r="B3598" t="s">
        <v>105</v>
      </c>
      <c r="C3598" t="s">
        <v>1</v>
      </c>
      <c r="D3598" t="s">
        <v>181</v>
      </c>
      <c r="E3598" s="63" t="s">
        <v>2558</v>
      </c>
    </row>
    <row r="3599" spans="1:5">
      <c r="A3599">
        <v>2015</v>
      </c>
      <c r="B3599" t="s">
        <v>185</v>
      </c>
      <c r="C3599" t="s">
        <v>1</v>
      </c>
      <c r="D3599" t="s">
        <v>181</v>
      </c>
      <c r="E3599" s="63" t="s">
        <v>2559</v>
      </c>
    </row>
    <row r="3600" spans="1:5">
      <c r="A3600">
        <v>2015</v>
      </c>
      <c r="B3600" t="s">
        <v>58</v>
      </c>
      <c r="C3600" t="s">
        <v>1</v>
      </c>
      <c r="D3600" t="s">
        <v>181</v>
      </c>
      <c r="E3600" s="63" t="s">
        <v>2560</v>
      </c>
    </row>
    <row r="3601" spans="1:5">
      <c r="A3601">
        <v>2015</v>
      </c>
      <c r="B3601" t="s">
        <v>186</v>
      </c>
      <c r="C3601" t="s">
        <v>1</v>
      </c>
      <c r="D3601" t="s">
        <v>181</v>
      </c>
      <c r="E3601" s="63" t="s">
        <v>2561</v>
      </c>
    </row>
    <row r="3602" spans="1:5">
      <c r="A3602">
        <v>2015</v>
      </c>
      <c r="B3602" t="s">
        <v>187</v>
      </c>
      <c r="C3602" t="s">
        <v>1</v>
      </c>
      <c r="D3602" t="s">
        <v>181</v>
      </c>
      <c r="E3602" s="63" t="s">
        <v>2562</v>
      </c>
    </row>
    <row r="3603" spans="1:5">
      <c r="A3603">
        <v>2015</v>
      </c>
      <c r="B3603" t="s">
        <v>188</v>
      </c>
      <c r="C3603" t="s">
        <v>1</v>
      </c>
      <c r="D3603" t="s">
        <v>181</v>
      </c>
      <c r="E3603" s="63" t="s">
        <v>2563</v>
      </c>
    </row>
    <row r="3604" spans="1:5">
      <c r="A3604">
        <v>2015</v>
      </c>
      <c r="B3604" t="s">
        <v>112</v>
      </c>
      <c r="C3604" t="s">
        <v>1</v>
      </c>
      <c r="D3604" t="s">
        <v>181</v>
      </c>
      <c r="E3604" s="63" t="s">
        <v>2564</v>
      </c>
    </row>
    <row r="3605" spans="1:5">
      <c r="A3605">
        <v>2015</v>
      </c>
      <c r="B3605" t="s">
        <v>113</v>
      </c>
      <c r="C3605" t="s">
        <v>1</v>
      </c>
      <c r="D3605" t="s">
        <v>181</v>
      </c>
      <c r="E3605" s="63" t="s">
        <v>2565</v>
      </c>
    </row>
    <row r="3606" spans="1:5">
      <c r="A3606">
        <v>2015</v>
      </c>
      <c r="B3606" t="s">
        <v>114</v>
      </c>
      <c r="C3606" t="s">
        <v>1</v>
      </c>
      <c r="D3606" t="s">
        <v>181</v>
      </c>
      <c r="E3606" s="63" t="s">
        <v>2566</v>
      </c>
    </row>
    <row r="3607" spans="1:5">
      <c r="A3607">
        <v>2015</v>
      </c>
      <c r="B3607" t="s">
        <v>118</v>
      </c>
      <c r="C3607" t="s">
        <v>1</v>
      </c>
      <c r="D3607" t="s">
        <v>181</v>
      </c>
      <c r="E3607" s="63" t="s">
        <v>2567</v>
      </c>
    </row>
    <row r="3608" spans="1:5">
      <c r="A3608">
        <v>2015</v>
      </c>
      <c r="B3608" t="s">
        <v>119</v>
      </c>
      <c r="C3608" t="s">
        <v>1</v>
      </c>
      <c r="D3608" t="s">
        <v>181</v>
      </c>
      <c r="E3608" s="63" t="s">
        <v>2568</v>
      </c>
    </row>
    <row r="3609" spans="1:5">
      <c r="A3609">
        <v>2015</v>
      </c>
      <c r="B3609" t="s">
        <v>120</v>
      </c>
      <c r="C3609" t="s">
        <v>1</v>
      </c>
      <c r="D3609" t="s">
        <v>181</v>
      </c>
      <c r="E3609" s="63" t="s">
        <v>2569</v>
      </c>
    </row>
    <row r="3610" spans="1:5">
      <c r="A3610">
        <v>2015</v>
      </c>
      <c r="B3610" t="s">
        <v>189</v>
      </c>
      <c r="C3610" t="s">
        <v>1</v>
      </c>
      <c r="D3610" t="s">
        <v>181</v>
      </c>
      <c r="E3610" s="63" t="s">
        <v>2570</v>
      </c>
    </row>
    <row r="3611" spans="1:5">
      <c r="A3611">
        <v>2015</v>
      </c>
      <c r="B3611" t="s">
        <v>121</v>
      </c>
      <c r="C3611" t="s">
        <v>1</v>
      </c>
      <c r="D3611" t="s">
        <v>181</v>
      </c>
      <c r="E3611" s="63" t="s">
        <v>2571</v>
      </c>
    </row>
    <row r="3612" spans="1:5">
      <c r="A3612">
        <v>2015</v>
      </c>
      <c r="B3612" t="s">
        <v>122</v>
      </c>
      <c r="C3612" t="s">
        <v>1</v>
      </c>
      <c r="D3612" t="s">
        <v>181</v>
      </c>
      <c r="E3612" s="63" t="s">
        <v>2572</v>
      </c>
    </row>
    <row r="3613" spans="1:5">
      <c r="A3613">
        <v>2015</v>
      </c>
      <c r="B3613" t="s">
        <v>123</v>
      </c>
      <c r="C3613" t="s">
        <v>1</v>
      </c>
      <c r="D3613" t="s">
        <v>181</v>
      </c>
      <c r="E3613" s="63" t="s">
        <v>2573</v>
      </c>
    </row>
    <row r="3614" spans="1:5">
      <c r="A3614">
        <v>2015</v>
      </c>
      <c r="B3614" t="s">
        <v>124</v>
      </c>
      <c r="C3614" t="s">
        <v>1</v>
      </c>
      <c r="D3614" t="s">
        <v>181</v>
      </c>
      <c r="E3614" s="63" t="s">
        <v>163</v>
      </c>
    </row>
    <row r="3615" spans="1:5">
      <c r="A3615">
        <v>2015</v>
      </c>
      <c r="B3615" t="s">
        <v>125</v>
      </c>
      <c r="C3615" t="s">
        <v>1</v>
      </c>
      <c r="D3615" t="s">
        <v>181</v>
      </c>
      <c r="E3615" s="63" t="s">
        <v>2574</v>
      </c>
    </row>
    <row r="3616" spans="1:5">
      <c r="A3616">
        <v>2015</v>
      </c>
      <c r="B3616" t="s">
        <v>126</v>
      </c>
      <c r="C3616" t="s">
        <v>1</v>
      </c>
      <c r="D3616" t="s">
        <v>181</v>
      </c>
      <c r="E3616" s="63" t="s">
        <v>2575</v>
      </c>
    </row>
    <row r="3617" spans="1:5">
      <c r="A3617">
        <v>2015</v>
      </c>
      <c r="B3617" t="s">
        <v>127</v>
      </c>
      <c r="C3617" t="s">
        <v>1</v>
      </c>
      <c r="D3617" t="s">
        <v>181</v>
      </c>
      <c r="E3617" s="63" t="s">
        <v>2576</v>
      </c>
    </row>
    <row r="3618" spans="1:5">
      <c r="A3618">
        <v>2015</v>
      </c>
      <c r="B3618" t="s">
        <v>128</v>
      </c>
      <c r="C3618" t="s">
        <v>1</v>
      </c>
      <c r="D3618" t="s">
        <v>181</v>
      </c>
      <c r="E3618" s="63" t="s">
        <v>2577</v>
      </c>
    </row>
    <row r="3619" spans="1:5">
      <c r="A3619">
        <v>2015</v>
      </c>
      <c r="B3619" t="s">
        <v>129</v>
      </c>
      <c r="C3619" t="s">
        <v>1</v>
      </c>
      <c r="D3619" t="s">
        <v>181</v>
      </c>
      <c r="E3619" s="63" t="s">
        <v>2578</v>
      </c>
    </row>
    <row r="3620" spans="1:5">
      <c r="A3620">
        <v>2015</v>
      </c>
      <c r="B3620" t="s">
        <v>130</v>
      </c>
      <c r="C3620" t="s">
        <v>1</v>
      </c>
      <c r="D3620" t="s">
        <v>181</v>
      </c>
      <c r="E3620" s="63" t="s">
        <v>2579</v>
      </c>
    </row>
    <row r="3621" spans="1:5">
      <c r="A3621">
        <v>2015</v>
      </c>
      <c r="B3621" t="s">
        <v>131</v>
      </c>
      <c r="C3621" t="s">
        <v>1</v>
      </c>
      <c r="D3621" t="s">
        <v>181</v>
      </c>
      <c r="E3621" s="63" t="s">
        <v>2580</v>
      </c>
    </row>
    <row r="3622" spans="1:5">
      <c r="A3622">
        <v>2015</v>
      </c>
      <c r="B3622" t="s">
        <v>190</v>
      </c>
      <c r="C3622" t="s">
        <v>1</v>
      </c>
      <c r="D3622" t="s">
        <v>181</v>
      </c>
      <c r="E3622" s="63" t="s">
        <v>2581</v>
      </c>
    </row>
    <row r="3623" spans="1:5">
      <c r="A3623">
        <v>2015</v>
      </c>
      <c r="B3623" t="s">
        <v>191</v>
      </c>
      <c r="C3623" t="s">
        <v>1</v>
      </c>
      <c r="D3623" t="s">
        <v>181</v>
      </c>
      <c r="E3623" s="63" t="s">
        <v>2582</v>
      </c>
    </row>
    <row r="3624" spans="1:5">
      <c r="A3624">
        <v>2015</v>
      </c>
      <c r="B3624" t="s">
        <v>192</v>
      </c>
      <c r="C3624" t="s">
        <v>1</v>
      </c>
      <c r="D3624" t="s">
        <v>181</v>
      </c>
      <c r="E3624" s="63" t="s">
        <v>2583</v>
      </c>
    </row>
    <row r="3625" spans="1:5">
      <c r="A3625">
        <v>2015</v>
      </c>
      <c r="B3625" t="s">
        <v>193</v>
      </c>
      <c r="C3625" t="s">
        <v>1</v>
      </c>
      <c r="D3625" t="s">
        <v>181</v>
      </c>
      <c r="E3625" s="63" t="s">
        <v>2584</v>
      </c>
    </row>
    <row r="3626" spans="1:5">
      <c r="A3626">
        <v>2015</v>
      </c>
      <c r="B3626" t="s">
        <v>194</v>
      </c>
      <c r="C3626" t="s">
        <v>1</v>
      </c>
      <c r="D3626" t="s">
        <v>181</v>
      </c>
      <c r="E3626" s="63" t="s">
        <v>2585</v>
      </c>
    </row>
    <row r="3627" spans="1:5">
      <c r="A3627">
        <v>2015</v>
      </c>
      <c r="B3627" t="s">
        <v>195</v>
      </c>
      <c r="C3627" t="s">
        <v>1</v>
      </c>
      <c r="D3627" t="s">
        <v>181</v>
      </c>
      <c r="E3627" s="63" t="s">
        <v>2586</v>
      </c>
    </row>
    <row r="3628" spans="1:5">
      <c r="A3628">
        <v>2015</v>
      </c>
      <c r="B3628" t="s">
        <v>137</v>
      </c>
      <c r="C3628" t="s">
        <v>1</v>
      </c>
      <c r="D3628" t="s">
        <v>181</v>
      </c>
      <c r="E3628" s="63" t="s">
        <v>2587</v>
      </c>
    </row>
    <row r="3629" spans="1:5">
      <c r="A3629">
        <v>2015</v>
      </c>
      <c r="B3629" t="s">
        <v>138</v>
      </c>
      <c r="C3629" t="s">
        <v>1</v>
      </c>
      <c r="D3629" t="s">
        <v>181</v>
      </c>
      <c r="E3629" s="63" t="s">
        <v>2588</v>
      </c>
    </row>
    <row r="3630" spans="1:5">
      <c r="A3630">
        <v>2015</v>
      </c>
      <c r="B3630" t="s">
        <v>139</v>
      </c>
      <c r="C3630" t="s">
        <v>1</v>
      </c>
      <c r="D3630" t="s">
        <v>181</v>
      </c>
      <c r="E3630" s="63" t="s">
        <v>2589</v>
      </c>
    </row>
    <row r="3631" spans="1:5">
      <c r="A3631">
        <v>2015</v>
      </c>
      <c r="B3631" t="s">
        <v>140</v>
      </c>
      <c r="C3631" t="s">
        <v>1</v>
      </c>
      <c r="D3631" t="s">
        <v>181</v>
      </c>
      <c r="E3631" s="63" t="s">
        <v>2590</v>
      </c>
    </row>
    <row r="3632" spans="1:5">
      <c r="A3632">
        <v>2015</v>
      </c>
      <c r="B3632" t="s">
        <v>141</v>
      </c>
      <c r="C3632" t="s">
        <v>1</v>
      </c>
      <c r="D3632" t="s">
        <v>181</v>
      </c>
      <c r="E3632" s="63" t="s">
        <v>2591</v>
      </c>
    </row>
    <row r="3633" spans="1:5">
      <c r="A3633">
        <v>2015</v>
      </c>
      <c r="B3633" t="s">
        <v>142</v>
      </c>
      <c r="C3633" t="s">
        <v>1</v>
      </c>
      <c r="D3633" t="s">
        <v>181</v>
      </c>
      <c r="E3633" s="63" t="s">
        <v>2592</v>
      </c>
    </row>
    <row r="3634" spans="1:5">
      <c r="A3634">
        <v>2015</v>
      </c>
      <c r="B3634" t="s">
        <v>143</v>
      </c>
      <c r="C3634" t="s">
        <v>1</v>
      </c>
      <c r="D3634" t="s">
        <v>181</v>
      </c>
      <c r="E3634" s="63" t="s">
        <v>2593</v>
      </c>
    </row>
    <row r="3635" spans="1:5">
      <c r="A3635">
        <v>2015</v>
      </c>
      <c r="B3635" t="s">
        <v>144</v>
      </c>
      <c r="C3635" t="s">
        <v>1</v>
      </c>
      <c r="D3635" t="s">
        <v>181</v>
      </c>
      <c r="E3635" s="63" t="s">
        <v>2594</v>
      </c>
    </row>
    <row r="3636" spans="1:5">
      <c r="A3636">
        <v>2015</v>
      </c>
      <c r="B3636" t="s">
        <v>145</v>
      </c>
      <c r="C3636" t="s">
        <v>1</v>
      </c>
      <c r="D3636" t="s">
        <v>181</v>
      </c>
      <c r="E3636" s="63" t="s">
        <v>2595</v>
      </c>
    </row>
    <row r="3637" spans="1:5">
      <c r="A3637">
        <v>2015</v>
      </c>
      <c r="B3637" t="s">
        <v>146</v>
      </c>
      <c r="C3637" t="s">
        <v>1</v>
      </c>
      <c r="D3637" t="s">
        <v>181</v>
      </c>
      <c r="E3637" s="63" t="s">
        <v>2596</v>
      </c>
    </row>
    <row r="3638" spans="1:5">
      <c r="A3638">
        <v>2015</v>
      </c>
      <c r="B3638" t="s">
        <v>147</v>
      </c>
      <c r="C3638" t="s">
        <v>1</v>
      </c>
      <c r="D3638" t="s">
        <v>181</v>
      </c>
      <c r="E3638" s="63" t="s">
        <v>2597</v>
      </c>
    </row>
    <row r="3639" spans="1:5">
      <c r="A3639">
        <v>2015</v>
      </c>
      <c r="B3639" t="s">
        <v>148</v>
      </c>
      <c r="C3639" t="s">
        <v>1</v>
      </c>
      <c r="D3639" t="s">
        <v>181</v>
      </c>
      <c r="E3639" s="63" t="s">
        <v>2598</v>
      </c>
    </row>
    <row r="3640" spans="1:5">
      <c r="A3640">
        <v>2015</v>
      </c>
      <c r="B3640" t="s">
        <v>196</v>
      </c>
      <c r="C3640" t="s">
        <v>1</v>
      </c>
      <c r="D3640" t="s">
        <v>181</v>
      </c>
      <c r="E3640" s="63" t="s">
        <v>2599</v>
      </c>
    </row>
    <row r="3641" spans="1:5">
      <c r="A3641">
        <v>2015</v>
      </c>
      <c r="B3641" t="s">
        <v>55</v>
      </c>
      <c r="C3641" t="s">
        <v>1</v>
      </c>
      <c r="D3641" t="s">
        <v>181</v>
      </c>
      <c r="E3641" s="63" t="s">
        <v>2600</v>
      </c>
    </row>
    <row r="3642" spans="1:5">
      <c r="A3642">
        <v>2016</v>
      </c>
      <c r="B3642" t="s">
        <v>182</v>
      </c>
      <c r="C3642" t="s">
        <v>1</v>
      </c>
      <c r="D3642" t="s">
        <v>181</v>
      </c>
      <c r="E3642" s="63" t="s">
        <v>2601</v>
      </c>
    </row>
    <row r="3643" spans="1:5">
      <c r="A3643">
        <v>2016</v>
      </c>
      <c r="B3643" t="s">
        <v>183</v>
      </c>
      <c r="C3643" t="s">
        <v>1</v>
      </c>
      <c r="D3643" t="s">
        <v>181</v>
      </c>
      <c r="E3643" s="63" t="s">
        <v>2602</v>
      </c>
    </row>
    <row r="3644" spans="1:5">
      <c r="A3644">
        <v>2016</v>
      </c>
      <c r="B3644" t="s">
        <v>184</v>
      </c>
      <c r="C3644" t="s">
        <v>1</v>
      </c>
      <c r="D3644" t="s">
        <v>181</v>
      </c>
      <c r="E3644" s="63" t="s">
        <v>2603</v>
      </c>
    </row>
    <row r="3645" spans="1:5">
      <c r="A3645">
        <v>2016</v>
      </c>
      <c r="B3645" t="s">
        <v>94</v>
      </c>
      <c r="C3645" t="s">
        <v>1</v>
      </c>
      <c r="D3645" t="s">
        <v>181</v>
      </c>
      <c r="E3645" s="63" t="s">
        <v>2604</v>
      </c>
    </row>
    <row r="3646" spans="1:5">
      <c r="A3646">
        <v>2016</v>
      </c>
      <c r="B3646" t="s">
        <v>100</v>
      </c>
      <c r="C3646" t="s">
        <v>1</v>
      </c>
      <c r="D3646" t="s">
        <v>181</v>
      </c>
      <c r="E3646" s="63" t="s">
        <v>2605</v>
      </c>
    </row>
    <row r="3647" spans="1:5">
      <c r="A3647">
        <v>2016</v>
      </c>
      <c r="B3647" t="s">
        <v>101</v>
      </c>
      <c r="C3647" t="s">
        <v>1</v>
      </c>
      <c r="D3647" t="s">
        <v>181</v>
      </c>
      <c r="E3647" s="63" t="s">
        <v>2606</v>
      </c>
    </row>
    <row r="3648" spans="1:5">
      <c r="A3648">
        <v>2016</v>
      </c>
      <c r="B3648" t="s">
        <v>102</v>
      </c>
      <c r="C3648" t="s">
        <v>1</v>
      </c>
      <c r="D3648" t="s">
        <v>181</v>
      </c>
      <c r="E3648" s="63" t="s">
        <v>2607</v>
      </c>
    </row>
    <row r="3649" spans="1:5">
      <c r="A3649">
        <v>2016</v>
      </c>
      <c r="B3649" t="s">
        <v>104</v>
      </c>
      <c r="C3649" t="s">
        <v>1</v>
      </c>
      <c r="D3649" t="s">
        <v>181</v>
      </c>
      <c r="E3649" s="63" t="s">
        <v>2608</v>
      </c>
    </row>
    <row r="3650" spans="1:5">
      <c r="A3650">
        <v>2016</v>
      </c>
      <c r="B3650" t="s">
        <v>105</v>
      </c>
      <c r="C3650" t="s">
        <v>1</v>
      </c>
      <c r="D3650" t="s">
        <v>181</v>
      </c>
      <c r="E3650" s="63" t="s">
        <v>2609</v>
      </c>
    </row>
    <row r="3651" spans="1:5">
      <c r="A3651">
        <v>2016</v>
      </c>
      <c r="B3651" t="s">
        <v>185</v>
      </c>
      <c r="C3651" t="s">
        <v>1</v>
      </c>
      <c r="D3651" t="s">
        <v>181</v>
      </c>
      <c r="E3651" s="63" t="s">
        <v>2610</v>
      </c>
    </row>
    <row r="3652" spans="1:5">
      <c r="A3652">
        <v>2016</v>
      </c>
      <c r="B3652" t="s">
        <v>58</v>
      </c>
      <c r="C3652" t="s">
        <v>1</v>
      </c>
      <c r="D3652" t="s">
        <v>181</v>
      </c>
      <c r="E3652" s="63" t="s">
        <v>2611</v>
      </c>
    </row>
    <row r="3653" spans="1:5">
      <c r="A3653">
        <v>2016</v>
      </c>
      <c r="B3653" t="s">
        <v>186</v>
      </c>
      <c r="C3653" t="s">
        <v>1</v>
      </c>
      <c r="D3653" t="s">
        <v>181</v>
      </c>
      <c r="E3653" s="63" t="s">
        <v>2612</v>
      </c>
    </row>
    <row r="3654" spans="1:5">
      <c r="A3654">
        <v>2016</v>
      </c>
      <c r="B3654" t="s">
        <v>187</v>
      </c>
      <c r="C3654" t="s">
        <v>1</v>
      </c>
      <c r="D3654" t="s">
        <v>181</v>
      </c>
      <c r="E3654" s="63" t="s">
        <v>2613</v>
      </c>
    </row>
    <row r="3655" spans="1:5">
      <c r="A3655">
        <v>2016</v>
      </c>
      <c r="B3655" t="s">
        <v>188</v>
      </c>
      <c r="C3655" t="s">
        <v>1</v>
      </c>
      <c r="D3655" t="s">
        <v>181</v>
      </c>
      <c r="E3655" s="63" t="s">
        <v>2614</v>
      </c>
    </row>
    <row r="3656" spans="1:5">
      <c r="A3656">
        <v>2016</v>
      </c>
      <c r="B3656" t="s">
        <v>112</v>
      </c>
      <c r="C3656" t="s">
        <v>1</v>
      </c>
      <c r="D3656" t="s">
        <v>181</v>
      </c>
      <c r="E3656" s="63" t="s">
        <v>2615</v>
      </c>
    </row>
    <row r="3657" spans="1:5">
      <c r="A3657">
        <v>2016</v>
      </c>
      <c r="B3657" t="s">
        <v>113</v>
      </c>
      <c r="C3657" t="s">
        <v>1</v>
      </c>
      <c r="D3657" t="s">
        <v>181</v>
      </c>
      <c r="E3657" s="63" t="s">
        <v>2616</v>
      </c>
    </row>
    <row r="3658" spans="1:5">
      <c r="A3658">
        <v>2016</v>
      </c>
      <c r="B3658" t="s">
        <v>114</v>
      </c>
      <c r="C3658" t="s">
        <v>1</v>
      </c>
      <c r="D3658" t="s">
        <v>181</v>
      </c>
      <c r="E3658" s="63" t="s">
        <v>2617</v>
      </c>
    </row>
    <row r="3659" spans="1:5">
      <c r="A3659">
        <v>2016</v>
      </c>
      <c r="B3659" t="s">
        <v>118</v>
      </c>
      <c r="C3659" t="s">
        <v>1</v>
      </c>
      <c r="D3659" t="s">
        <v>181</v>
      </c>
      <c r="E3659" s="63" t="s">
        <v>2618</v>
      </c>
    </row>
    <row r="3660" spans="1:5">
      <c r="A3660">
        <v>2016</v>
      </c>
      <c r="B3660" t="s">
        <v>119</v>
      </c>
      <c r="C3660" t="s">
        <v>1</v>
      </c>
      <c r="D3660" t="s">
        <v>181</v>
      </c>
      <c r="E3660" s="63" t="s">
        <v>2619</v>
      </c>
    </row>
    <row r="3661" spans="1:5">
      <c r="A3661">
        <v>2016</v>
      </c>
      <c r="B3661" t="s">
        <v>120</v>
      </c>
      <c r="C3661" t="s">
        <v>1</v>
      </c>
      <c r="D3661" t="s">
        <v>181</v>
      </c>
      <c r="E3661" s="63" t="s">
        <v>2620</v>
      </c>
    </row>
    <row r="3662" spans="1:5">
      <c r="A3662">
        <v>2016</v>
      </c>
      <c r="B3662" t="s">
        <v>189</v>
      </c>
      <c r="C3662" t="s">
        <v>1</v>
      </c>
      <c r="D3662" t="s">
        <v>181</v>
      </c>
      <c r="E3662" s="63" t="s">
        <v>2621</v>
      </c>
    </row>
    <row r="3663" spans="1:5">
      <c r="A3663">
        <v>2016</v>
      </c>
      <c r="B3663" t="s">
        <v>121</v>
      </c>
      <c r="C3663" t="s">
        <v>1</v>
      </c>
      <c r="D3663" t="s">
        <v>181</v>
      </c>
      <c r="E3663" s="63" t="s">
        <v>2622</v>
      </c>
    </row>
    <row r="3664" spans="1:5">
      <c r="A3664">
        <v>2016</v>
      </c>
      <c r="B3664" t="s">
        <v>122</v>
      </c>
      <c r="C3664" t="s">
        <v>1</v>
      </c>
      <c r="D3664" t="s">
        <v>181</v>
      </c>
      <c r="E3664" s="63" t="s">
        <v>2623</v>
      </c>
    </row>
    <row r="3665" spans="1:5">
      <c r="A3665">
        <v>2016</v>
      </c>
      <c r="B3665" t="s">
        <v>123</v>
      </c>
      <c r="C3665" t="s">
        <v>1</v>
      </c>
      <c r="D3665" t="s">
        <v>181</v>
      </c>
      <c r="E3665" s="63" t="s">
        <v>2624</v>
      </c>
    </row>
    <row r="3666" spans="1:5">
      <c r="A3666">
        <v>2016</v>
      </c>
      <c r="B3666" t="s">
        <v>124</v>
      </c>
      <c r="C3666" t="s">
        <v>1</v>
      </c>
      <c r="D3666" t="s">
        <v>181</v>
      </c>
      <c r="E3666" s="63" t="s">
        <v>2625</v>
      </c>
    </row>
    <row r="3667" spans="1:5">
      <c r="A3667">
        <v>2016</v>
      </c>
      <c r="B3667" t="s">
        <v>125</v>
      </c>
      <c r="C3667" t="s">
        <v>1</v>
      </c>
      <c r="D3667" t="s">
        <v>181</v>
      </c>
      <c r="E3667" s="63" t="s">
        <v>2626</v>
      </c>
    </row>
    <row r="3668" spans="1:5">
      <c r="A3668">
        <v>2016</v>
      </c>
      <c r="B3668" t="s">
        <v>126</v>
      </c>
      <c r="C3668" t="s">
        <v>1</v>
      </c>
      <c r="D3668" t="s">
        <v>181</v>
      </c>
      <c r="E3668" s="63" t="s">
        <v>2627</v>
      </c>
    </row>
    <row r="3669" spans="1:5">
      <c r="A3669">
        <v>2016</v>
      </c>
      <c r="B3669" t="s">
        <v>127</v>
      </c>
      <c r="C3669" t="s">
        <v>1</v>
      </c>
      <c r="D3669" t="s">
        <v>181</v>
      </c>
      <c r="E3669" s="63" t="s">
        <v>2628</v>
      </c>
    </row>
    <row r="3670" spans="1:5">
      <c r="A3670">
        <v>2016</v>
      </c>
      <c r="B3670" t="s">
        <v>128</v>
      </c>
      <c r="C3670" t="s">
        <v>1</v>
      </c>
      <c r="D3670" t="s">
        <v>181</v>
      </c>
      <c r="E3670" s="63" t="s">
        <v>2629</v>
      </c>
    </row>
    <row r="3671" spans="1:5">
      <c r="A3671">
        <v>2016</v>
      </c>
      <c r="B3671" t="s">
        <v>129</v>
      </c>
      <c r="C3671" t="s">
        <v>1</v>
      </c>
      <c r="D3671" t="s">
        <v>181</v>
      </c>
      <c r="E3671" s="63" t="s">
        <v>2630</v>
      </c>
    </row>
    <row r="3672" spans="1:5">
      <c r="A3672">
        <v>2016</v>
      </c>
      <c r="B3672" t="s">
        <v>130</v>
      </c>
      <c r="C3672" t="s">
        <v>1</v>
      </c>
      <c r="D3672" t="s">
        <v>181</v>
      </c>
      <c r="E3672" s="63" t="s">
        <v>2631</v>
      </c>
    </row>
    <row r="3673" spans="1:5">
      <c r="A3673">
        <v>2016</v>
      </c>
      <c r="B3673" t="s">
        <v>131</v>
      </c>
      <c r="C3673" t="s">
        <v>1</v>
      </c>
      <c r="D3673" t="s">
        <v>181</v>
      </c>
      <c r="E3673" s="63" t="s">
        <v>2632</v>
      </c>
    </row>
    <row r="3674" spans="1:5">
      <c r="A3674">
        <v>2016</v>
      </c>
      <c r="B3674" t="s">
        <v>190</v>
      </c>
      <c r="C3674" t="s">
        <v>1</v>
      </c>
      <c r="D3674" t="s">
        <v>181</v>
      </c>
      <c r="E3674" s="63" t="s">
        <v>2633</v>
      </c>
    </row>
    <row r="3675" spans="1:5">
      <c r="A3675">
        <v>2016</v>
      </c>
      <c r="B3675" t="s">
        <v>191</v>
      </c>
      <c r="C3675" t="s">
        <v>1</v>
      </c>
      <c r="D3675" t="s">
        <v>181</v>
      </c>
      <c r="E3675" s="63" t="s">
        <v>2634</v>
      </c>
    </row>
    <row r="3676" spans="1:5">
      <c r="A3676">
        <v>2016</v>
      </c>
      <c r="B3676" t="s">
        <v>192</v>
      </c>
      <c r="C3676" t="s">
        <v>1</v>
      </c>
      <c r="D3676" t="s">
        <v>181</v>
      </c>
      <c r="E3676" s="63" t="s">
        <v>2635</v>
      </c>
    </row>
    <row r="3677" spans="1:5">
      <c r="A3677">
        <v>2016</v>
      </c>
      <c r="B3677" t="s">
        <v>193</v>
      </c>
      <c r="C3677" t="s">
        <v>1</v>
      </c>
      <c r="D3677" t="s">
        <v>181</v>
      </c>
      <c r="E3677" s="63" t="s">
        <v>2636</v>
      </c>
    </row>
    <row r="3678" spans="1:5">
      <c r="A3678">
        <v>2016</v>
      </c>
      <c r="B3678" t="s">
        <v>194</v>
      </c>
      <c r="C3678" t="s">
        <v>1</v>
      </c>
      <c r="D3678" t="s">
        <v>181</v>
      </c>
      <c r="E3678" s="63" t="s">
        <v>2637</v>
      </c>
    </row>
    <row r="3679" spans="1:5">
      <c r="A3679">
        <v>2016</v>
      </c>
      <c r="B3679" t="s">
        <v>195</v>
      </c>
      <c r="C3679" t="s">
        <v>1</v>
      </c>
      <c r="D3679" t="s">
        <v>181</v>
      </c>
      <c r="E3679" s="63" t="s">
        <v>2638</v>
      </c>
    </row>
    <row r="3680" spans="1:5">
      <c r="A3680">
        <v>2016</v>
      </c>
      <c r="B3680" t="s">
        <v>137</v>
      </c>
      <c r="C3680" t="s">
        <v>1</v>
      </c>
      <c r="D3680" t="s">
        <v>181</v>
      </c>
      <c r="E3680" s="63" t="s">
        <v>2639</v>
      </c>
    </row>
    <row r="3681" spans="1:5">
      <c r="A3681">
        <v>2016</v>
      </c>
      <c r="B3681" t="s">
        <v>138</v>
      </c>
      <c r="C3681" t="s">
        <v>1</v>
      </c>
      <c r="D3681" t="s">
        <v>181</v>
      </c>
      <c r="E3681" s="63" t="s">
        <v>2640</v>
      </c>
    </row>
    <row r="3682" spans="1:5">
      <c r="A3682">
        <v>2016</v>
      </c>
      <c r="B3682" t="s">
        <v>139</v>
      </c>
      <c r="C3682" t="s">
        <v>1</v>
      </c>
      <c r="D3682" t="s">
        <v>181</v>
      </c>
      <c r="E3682" s="63" t="s">
        <v>2641</v>
      </c>
    </row>
    <row r="3683" spans="1:5">
      <c r="A3683">
        <v>2016</v>
      </c>
      <c r="B3683" t="s">
        <v>140</v>
      </c>
      <c r="C3683" t="s">
        <v>1</v>
      </c>
      <c r="D3683" t="s">
        <v>181</v>
      </c>
      <c r="E3683" s="63" t="s">
        <v>2642</v>
      </c>
    </row>
    <row r="3684" spans="1:5">
      <c r="A3684">
        <v>2016</v>
      </c>
      <c r="B3684" t="s">
        <v>141</v>
      </c>
      <c r="C3684" t="s">
        <v>1</v>
      </c>
      <c r="D3684" t="s">
        <v>181</v>
      </c>
      <c r="E3684" s="63" t="s">
        <v>2643</v>
      </c>
    </row>
    <row r="3685" spans="1:5">
      <c r="A3685">
        <v>2016</v>
      </c>
      <c r="B3685" t="s">
        <v>142</v>
      </c>
      <c r="C3685" t="s">
        <v>1</v>
      </c>
      <c r="D3685" t="s">
        <v>181</v>
      </c>
      <c r="E3685" s="63" t="s">
        <v>2644</v>
      </c>
    </row>
    <row r="3686" spans="1:5">
      <c r="A3686">
        <v>2016</v>
      </c>
      <c r="B3686" t="s">
        <v>143</v>
      </c>
      <c r="C3686" t="s">
        <v>1</v>
      </c>
      <c r="D3686" t="s">
        <v>181</v>
      </c>
      <c r="E3686" s="63" t="s">
        <v>2645</v>
      </c>
    </row>
    <row r="3687" spans="1:5">
      <c r="A3687">
        <v>2016</v>
      </c>
      <c r="B3687" t="s">
        <v>144</v>
      </c>
      <c r="C3687" t="s">
        <v>1</v>
      </c>
      <c r="D3687" t="s">
        <v>181</v>
      </c>
      <c r="E3687" s="63" t="s">
        <v>2594</v>
      </c>
    </row>
    <row r="3688" spans="1:5">
      <c r="A3688">
        <v>2016</v>
      </c>
      <c r="B3688" t="s">
        <v>145</v>
      </c>
      <c r="C3688" t="s">
        <v>1</v>
      </c>
      <c r="D3688" t="s">
        <v>181</v>
      </c>
      <c r="E3688" s="63" t="s">
        <v>2646</v>
      </c>
    </row>
    <row r="3689" spans="1:5">
      <c r="A3689">
        <v>2016</v>
      </c>
      <c r="B3689" t="s">
        <v>146</v>
      </c>
      <c r="C3689" t="s">
        <v>1</v>
      </c>
      <c r="D3689" t="s">
        <v>181</v>
      </c>
      <c r="E3689" s="63" t="s">
        <v>2647</v>
      </c>
    </row>
    <row r="3690" spans="1:5">
      <c r="A3690">
        <v>2016</v>
      </c>
      <c r="B3690" t="s">
        <v>147</v>
      </c>
      <c r="C3690" t="s">
        <v>1</v>
      </c>
      <c r="D3690" t="s">
        <v>181</v>
      </c>
      <c r="E3690" s="63" t="s">
        <v>2648</v>
      </c>
    </row>
    <row r="3691" spans="1:5">
      <c r="A3691">
        <v>2016</v>
      </c>
      <c r="B3691" t="s">
        <v>148</v>
      </c>
      <c r="C3691" t="s">
        <v>1</v>
      </c>
      <c r="D3691" t="s">
        <v>181</v>
      </c>
      <c r="E3691" s="63" t="s">
        <v>2649</v>
      </c>
    </row>
    <row r="3692" spans="1:5">
      <c r="A3692">
        <v>2016</v>
      </c>
      <c r="B3692" t="s">
        <v>196</v>
      </c>
      <c r="C3692" t="s">
        <v>1</v>
      </c>
      <c r="D3692" t="s">
        <v>181</v>
      </c>
      <c r="E3692" s="63" t="s">
        <v>2650</v>
      </c>
    </row>
    <row r="3693" spans="1:5">
      <c r="A3693">
        <v>2016</v>
      </c>
      <c r="B3693" t="s">
        <v>55</v>
      </c>
      <c r="C3693" t="s">
        <v>1</v>
      </c>
      <c r="D3693" t="s">
        <v>181</v>
      </c>
      <c r="E3693" s="63" t="s">
        <v>2651</v>
      </c>
    </row>
    <row r="3694" spans="1:5">
      <c r="A3694">
        <v>2017</v>
      </c>
      <c r="B3694" t="s">
        <v>182</v>
      </c>
      <c r="C3694" t="s">
        <v>1</v>
      </c>
      <c r="D3694" t="s">
        <v>181</v>
      </c>
      <c r="E3694" s="63" t="s">
        <v>2652</v>
      </c>
    </row>
    <row r="3695" spans="1:5">
      <c r="A3695">
        <v>2017</v>
      </c>
      <c r="B3695" t="s">
        <v>183</v>
      </c>
      <c r="C3695" t="s">
        <v>1</v>
      </c>
      <c r="D3695" t="s">
        <v>181</v>
      </c>
      <c r="E3695" s="63" t="s">
        <v>2653</v>
      </c>
    </row>
    <row r="3696" spans="1:5">
      <c r="A3696">
        <v>2017</v>
      </c>
      <c r="B3696" t="s">
        <v>184</v>
      </c>
      <c r="C3696" t="s">
        <v>1</v>
      </c>
      <c r="D3696" t="s">
        <v>181</v>
      </c>
      <c r="E3696" s="63" t="s">
        <v>2654</v>
      </c>
    </row>
    <row r="3697" spans="1:5">
      <c r="A3697">
        <v>2017</v>
      </c>
      <c r="B3697" t="s">
        <v>94</v>
      </c>
      <c r="C3697" t="s">
        <v>1</v>
      </c>
      <c r="D3697" t="s">
        <v>181</v>
      </c>
      <c r="E3697" s="63" t="s">
        <v>2604</v>
      </c>
    </row>
    <row r="3698" spans="1:5">
      <c r="A3698">
        <v>2017</v>
      </c>
      <c r="B3698" t="s">
        <v>100</v>
      </c>
      <c r="C3698" t="s">
        <v>1</v>
      </c>
      <c r="D3698" t="s">
        <v>181</v>
      </c>
      <c r="E3698" s="63" t="s">
        <v>2605</v>
      </c>
    </row>
    <row r="3699" spans="1:5">
      <c r="A3699">
        <v>2017</v>
      </c>
      <c r="B3699" t="s">
        <v>101</v>
      </c>
      <c r="C3699" t="s">
        <v>1</v>
      </c>
      <c r="D3699" t="s">
        <v>181</v>
      </c>
      <c r="E3699" s="63" t="s">
        <v>2655</v>
      </c>
    </row>
    <row r="3700" spans="1:5">
      <c r="A3700">
        <v>2017</v>
      </c>
      <c r="B3700" t="s">
        <v>102</v>
      </c>
      <c r="C3700" t="s">
        <v>1</v>
      </c>
      <c r="D3700" t="s">
        <v>181</v>
      </c>
      <c r="E3700" s="63" t="s">
        <v>2656</v>
      </c>
    </row>
    <row r="3701" spans="1:5">
      <c r="A3701">
        <v>2017</v>
      </c>
      <c r="B3701" t="s">
        <v>104</v>
      </c>
      <c r="C3701" t="s">
        <v>1</v>
      </c>
      <c r="D3701" t="s">
        <v>181</v>
      </c>
      <c r="E3701" s="63" t="s">
        <v>2657</v>
      </c>
    </row>
    <row r="3702" spans="1:5">
      <c r="A3702">
        <v>2017</v>
      </c>
      <c r="B3702" t="s">
        <v>105</v>
      </c>
      <c r="C3702" t="s">
        <v>1</v>
      </c>
      <c r="D3702" t="s">
        <v>181</v>
      </c>
      <c r="E3702" s="63" t="s">
        <v>2658</v>
      </c>
    </row>
    <row r="3703" spans="1:5">
      <c r="A3703">
        <v>2017</v>
      </c>
      <c r="B3703" t="s">
        <v>185</v>
      </c>
      <c r="C3703" t="s">
        <v>1</v>
      </c>
      <c r="D3703" t="s">
        <v>181</v>
      </c>
      <c r="E3703" s="63" t="s">
        <v>2659</v>
      </c>
    </row>
    <row r="3704" spans="1:5">
      <c r="A3704">
        <v>2017</v>
      </c>
      <c r="B3704" t="s">
        <v>58</v>
      </c>
      <c r="C3704" t="s">
        <v>1</v>
      </c>
      <c r="D3704" t="s">
        <v>181</v>
      </c>
      <c r="E3704" s="63" t="s">
        <v>2660</v>
      </c>
    </row>
    <row r="3705" spans="1:5">
      <c r="A3705">
        <v>2017</v>
      </c>
      <c r="B3705" t="s">
        <v>186</v>
      </c>
      <c r="C3705" t="s">
        <v>1</v>
      </c>
      <c r="D3705" t="s">
        <v>181</v>
      </c>
      <c r="E3705" s="63" t="s">
        <v>2661</v>
      </c>
    </row>
    <row r="3706" spans="1:5">
      <c r="A3706">
        <v>2017</v>
      </c>
      <c r="B3706" t="s">
        <v>187</v>
      </c>
      <c r="C3706" t="s">
        <v>1</v>
      </c>
      <c r="D3706" t="s">
        <v>181</v>
      </c>
      <c r="E3706" s="63" t="s">
        <v>2662</v>
      </c>
    </row>
    <row r="3707" spans="1:5">
      <c r="A3707">
        <v>2017</v>
      </c>
      <c r="B3707" t="s">
        <v>188</v>
      </c>
      <c r="C3707" t="s">
        <v>1</v>
      </c>
      <c r="D3707" t="s">
        <v>181</v>
      </c>
      <c r="E3707" s="63" t="s">
        <v>2663</v>
      </c>
    </row>
    <row r="3708" spans="1:5">
      <c r="A3708">
        <v>2017</v>
      </c>
      <c r="B3708" t="s">
        <v>112</v>
      </c>
      <c r="C3708" t="s">
        <v>1</v>
      </c>
      <c r="D3708" t="s">
        <v>181</v>
      </c>
      <c r="E3708" s="63" t="s">
        <v>2615</v>
      </c>
    </row>
    <row r="3709" spans="1:5">
      <c r="A3709">
        <v>2017</v>
      </c>
      <c r="B3709" t="s">
        <v>113</v>
      </c>
      <c r="C3709" t="s">
        <v>1</v>
      </c>
      <c r="D3709" t="s">
        <v>181</v>
      </c>
      <c r="E3709" s="63" t="s">
        <v>2664</v>
      </c>
    </row>
    <row r="3710" spans="1:5">
      <c r="A3710">
        <v>2017</v>
      </c>
      <c r="B3710" t="s">
        <v>114</v>
      </c>
      <c r="C3710" t="s">
        <v>1</v>
      </c>
      <c r="D3710" t="s">
        <v>181</v>
      </c>
      <c r="E3710" s="63" t="s">
        <v>2665</v>
      </c>
    </row>
    <row r="3711" spans="1:5">
      <c r="A3711">
        <v>2017</v>
      </c>
      <c r="B3711" t="s">
        <v>118</v>
      </c>
      <c r="C3711" t="s">
        <v>1</v>
      </c>
      <c r="D3711" t="s">
        <v>181</v>
      </c>
      <c r="E3711" s="63" t="s">
        <v>2666</v>
      </c>
    </row>
    <row r="3712" spans="1:5">
      <c r="A3712">
        <v>2017</v>
      </c>
      <c r="B3712" t="s">
        <v>119</v>
      </c>
      <c r="C3712" t="s">
        <v>1</v>
      </c>
      <c r="D3712" t="s">
        <v>181</v>
      </c>
      <c r="E3712" s="63" t="s">
        <v>2667</v>
      </c>
    </row>
    <row r="3713" spans="1:5">
      <c r="A3713">
        <v>2017</v>
      </c>
      <c r="B3713" t="s">
        <v>120</v>
      </c>
      <c r="C3713" t="s">
        <v>1</v>
      </c>
      <c r="D3713" t="s">
        <v>181</v>
      </c>
      <c r="E3713" s="63" t="s">
        <v>2668</v>
      </c>
    </row>
    <row r="3714" spans="1:5">
      <c r="A3714">
        <v>2017</v>
      </c>
      <c r="B3714" t="s">
        <v>189</v>
      </c>
      <c r="C3714" t="s">
        <v>1</v>
      </c>
      <c r="D3714" t="s">
        <v>181</v>
      </c>
      <c r="E3714" s="63" t="s">
        <v>2669</v>
      </c>
    </row>
    <row r="3715" spans="1:5">
      <c r="A3715">
        <v>2017</v>
      </c>
      <c r="B3715" t="s">
        <v>121</v>
      </c>
      <c r="C3715" t="s">
        <v>1</v>
      </c>
      <c r="D3715" t="s">
        <v>181</v>
      </c>
      <c r="E3715" s="63" t="s">
        <v>2670</v>
      </c>
    </row>
    <row r="3716" spans="1:5">
      <c r="A3716">
        <v>2017</v>
      </c>
      <c r="B3716" t="s">
        <v>122</v>
      </c>
      <c r="C3716" t="s">
        <v>1</v>
      </c>
      <c r="D3716" t="s">
        <v>181</v>
      </c>
      <c r="E3716" s="63" t="s">
        <v>2671</v>
      </c>
    </row>
    <row r="3717" spans="1:5">
      <c r="A3717">
        <v>2017</v>
      </c>
      <c r="B3717" t="s">
        <v>123</v>
      </c>
      <c r="C3717" t="s">
        <v>1</v>
      </c>
      <c r="D3717" t="s">
        <v>181</v>
      </c>
      <c r="E3717" s="63" t="s">
        <v>2672</v>
      </c>
    </row>
    <row r="3718" spans="1:5">
      <c r="A3718">
        <v>2017</v>
      </c>
      <c r="B3718" t="s">
        <v>124</v>
      </c>
      <c r="C3718" t="s">
        <v>1</v>
      </c>
      <c r="D3718" t="s">
        <v>181</v>
      </c>
      <c r="E3718" s="63" t="s">
        <v>2673</v>
      </c>
    </row>
    <row r="3719" spans="1:5">
      <c r="A3719">
        <v>2017</v>
      </c>
      <c r="B3719" t="s">
        <v>125</v>
      </c>
      <c r="C3719" t="s">
        <v>1</v>
      </c>
      <c r="D3719" t="s">
        <v>181</v>
      </c>
      <c r="E3719" s="63" t="s">
        <v>2674</v>
      </c>
    </row>
    <row r="3720" spans="1:5">
      <c r="A3720">
        <v>2017</v>
      </c>
      <c r="B3720" t="s">
        <v>126</v>
      </c>
      <c r="C3720" t="s">
        <v>1</v>
      </c>
      <c r="D3720" t="s">
        <v>181</v>
      </c>
      <c r="E3720" s="63" t="s">
        <v>2675</v>
      </c>
    </row>
    <row r="3721" spans="1:5">
      <c r="A3721">
        <v>2017</v>
      </c>
      <c r="B3721" t="s">
        <v>127</v>
      </c>
      <c r="C3721" t="s">
        <v>1</v>
      </c>
      <c r="D3721" t="s">
        <v>181</v>
      </c>
      <c r="E3721" s="63" t="s">
        <v>2676</v>
      </c>
    </row>
    <row r="3722" spans="1:5">
      <c r="A3722">
        <v>2017</v>
      </c>
      <c r="B3722" t="s">
        <v>128</v>
      </c>
      <c r="C3722" t="s">
        <v>1</v>
      </c>
      <c r="D3722" t="s">
        <v>181</v>
      </c>
      <c r="E3722" s="63" t="s">
        <v>2677</v>
      </c>
    </row>
    <row r="3723" spans="1:5">
      <c r="A3723">
        <v>2017</v>
      </c>
      <c r="B3723" t="s">
        <v>129</v>
      </c>
      <c r="C3723" t="s">
        <v>1</v>
      </c>
      <c r="D3723" t="s">
        <v>181</v>
      </c>
      <c r="E3723" s="63" t="s">
        <v>2678</v>
      </c>
    </row>
    <row r="3724" spans="1:5">
      <c r="A3724">
        <v>2017</v>
      </c>
      <c r="B3724" t="s">
        <v>130</v>
      </c>
      <c r="C3724" t="s">
        <v>1</v>
      </c>
      <c r="D3724" t="s">
        <v>181</v>
      </c>
      <c r="E3724" s="63" t="s">
        <v>2679</v>
      </c>
    </row>
    <row r="3725" spans="1:5">
      <c r="A3725">
        <v>2017</v>
      </c>
      <c r="B3725" t="s">
        <v>131</v>
      </c>
      <c r="C3725" t="s">
        <v>1</v>
      </c>
      <c r="D3725" t="s">
        <v>181</v>
      </c>
      <c r="E3725" s="63" t="s">
        <v>2680</v>
      </c>
    </row>
    <row r="3726" spans="1:5">
      <c r="A3726">
        <v>2017</v>
      </c>
      <c r="B3726" t="s">
        <v>190</v>
      </c>
      <c r="C3726" t="s">
        <v>1</v>
      </c>
      <c r="D3726" t="s">
        <v>181</v>
      </c>
      <c r="E3726" s="63" t="s">
        <v>2681</v>
      </c>
    </row>
    <row r="3727" spans="1:5">
      <c r="A3727">
        <v>2017</v>
      </c>
      <c r="B3727" t="s">
        <v>191</v>
      </c>
      <c r="C3727" t="s">
        <v>1</v>
      </c>
      <c r="D3727" t="s">
        <v>181</v>
      </c>
      <c r="E3727" s="63" t="s">
        <v>2682</v>
      </c>
    </row>
    <row r="3728" spans="1:5">
      <c r="A3728">
        <v>2017</v>
      </c>
      <c r="B3728" t="s">
        <v>192</v>
      </c>
      <c r="C3728" t="s">
        <v>1</v>
      </c>
      <c r="D3728" t="s">
        <v>181</v>
      </c>
      <c r="E3728" s="63" t="s">
        <v>2683</v>
      </c>
    </row>
    <row r="3729" spans="1:5">
      <c r="A3729">
        <v>2017</v>
      </c>
      <c r="B3729" t="s">
        <v>193</v>
      </c>
      <c r="C3729" t="s">
        <v>1</v>
      </c>
      <c r="D3729" t="s">
        <v>181</v>
      </c>
      <c r="E3729" s="63" t="s">
        <v>2684</v>
      </c>
    </row>
    <row r="3730" spans="1:5">
      <c r="A3730">
        <v>2017</v>
      </c>
      <c r="B3730" t="s">
        <v>194</v>
      </c>
      <c r="C3730" t="s">
        <v>1</v>
      </c>
      <c r="D3730" t="s">
        <v>181</v>
      </c>
      <c r="E3730" s="63" t="s">
        <v>2685</v>
      </c>
    </row>
    <row r="3731" spans="1:5">
      <c r="A3731">
        <v>2017</v>
      </c>
      <c r="B3731" t="s">
        <v>195</v>
      </c>
      <c r="C3731" t="s">
        <v>1</v>
      </c>
      <c r="D3731" t="s">
        <v>181</v>
      </c>
      <c r="E3731" s="63" t="s">
        <v>2686</v>
      </c>
    </row>
    <row r="3732" spans="1:5">
      <c r="A3732">
        <v>2017</v>
      </c>
      <c r="B3732" t="s">
        <v>137</v>
      </c>
      <c r="C3732" t="s">
        <v>1</v>
      </c>
      <c r="D3732" t="s">
        <v>181</v>
      </c>
      <c r="E3732" s="63" t="s">
        <v>2687</v>
      </c>
    </row>
    <row r="3733" spans="1:5">
      <c r="A3733">
        <v>2017</v>
      </c>
      <c r="B3733" t="s">
        <v>138</v>
      </c>
      <c r="C3733" t="s">
        <v>1</v>
      </c>
      <c r="D3733" t="s">
        <v>181</v>
      </c>
      <c r="E3733" s="63" t="s">
        <v>2688</v>
      </c>
    </row>
    <row r="3734" spans="1:5">
      <c r="A3734">
        <v>2017</v>
      </c>
      <c r="B3734" t="s">
        <v>139</v>
      </c>
      <c r="C3734" t="s">
        <v>1</v>
      </c>
      <c r="D3734" t="s">
        <v>181</v>
      </c>
      <c r="E3734" s="63" t="s">
        <v>2689</v>
      </c>
    </row>
    <row r="3735" spans="1:5">
      <c r="A3735">
        <v>2017</v>
      </c>
      <c r="B3735" t="s">
        <v>140</v>
      </c>
      <c r="C3735" t="s">
        <v>1</v>
      </c>
      <c r="D3735" t="s">
        <v>181</v>
      </c>
      <c r="E3735" s="63" t="s">
        <v>2690</v>
      </c>
    </row>
    <row r="3736" spans="1:5">
      <c r="A3736">
        <v>2017</v>
      </c>
      <c r="B3736" t="s">
        <v>141</v>
      </c>
      <c r="C3736" t="s">
        <v>1</v>
      </c>
      <c r="D3736" t="s">
        <v>181</v>
      </c>
      <c r="E3736" s="63" t="s">
        <v>2691</v>
      </c>
    </row>
    <row r="3737" spans="1:5">
      <c r="A3737">
        <v>2017</v>
      </c>
      <c r="B3737" t="s">
        <v>142</v>
      </c>
      <c r="C3737" t="s">
        <v>1</v>
      </c>
      <c r="D3737" t="s">
        <v>181</v>
      </c>
      <c r="E3737" s="63" t="s">
        <v>2692</v>
      </c>
    </row>
    <row r="3738" spans="1:5">
      <c r="A3738">
        <v>2017</v>
      </c>
      <c r="B3738" t="s">
        <v>143</v>
      </c>
      <c r="C3738" t="s">
        <v>1</v>
      </c>
      <c r="D3738" t="s">
        <v>181</v>
      </c>
      <c r="E3738" s="63" t="s">
        <v>2693</v>
      </c>
    </row>
    <row r="3739" spans="1:5">
      <c r="A3739">
        <v>2017</v>
      </c>
      <c r="B3739" t="s">
        <v>144</v>
      </c>
      <c r="C3739" t="s">
        <v>1</v>
      </c>
      <c r="D3739" t="s">
        <v>181</v>
      </c>
      <c r="E3739" s="63" t="s">
        <v>2694</v>
      </c>
    </row>
    <row r="3740" spans="1:5">
      <c r="A3740">
        <v>2017</v>
      </c>
      <c r="B3740" t="s">
        <v>145</v>
      </c>
      <c r="C3740" t="s">
        <v>1</v>
      </c>
      <c r="D3740" t="s">
        <v>181</v>
      </c>
      <c r="E3740" s="63" t="s">
        <v>2695</v>
      </c>
    </row>
    <row r="3741" spans="1:5">
      <c r="A3741">
        <v>2017</v>
      </c>
      <c r="B3741" t="s">
        <v>146</v>
      </c>
      <c r="C3741" t="s">
        <v>1</v>
      </c>
      <c r="D3741" t="s">
        <v>181</v>
      </c>
      <c r="E3741" s="63" t="s">
        <v>2696</v>
      </c>
    </row>
    <row r="3742" spans="1:5">
      <c r="A3742">
        <v>2017</v>
      </c>
      <c r="B3742" t="s">
        <v>147</v>
      </c>
      <c r="C3742" t="s">
        <v>1</v>
      </c>
      <c r="D3742" t="s">
        <v>181</v>
      </c>
      <c r="E3742" s="63" t="s">
        <v>2697</v>
      </c>
    </row>
    <row r="3743" spans="1:5">
      <c r="A3743">
        <v>2017</v>
      </c>
      <c r="B3743" t="s">
        <v>148</v>
      </c>
      <c r="C3743" t="s">
        <v>1</v>
      </c>
      <c r="D3743" t="s">
        <v>181</v>
      </c>
      <c r="E3743" s="63" t="s">
        <v>2698</v>
      </c>
    </row>
    <row r="3744" spans="1:5">
      <c r="A3744">
        <v>2017</v>
      </c>
      <c r="B3744" t="s">
        <v>196</v>
      </c>
      <c r="C3744" t="s">
        <v>1</v>
      </c>
      <c r="D3744" t="s">
        <v>181</v>
      </c>
      <c r="E3744" s="63" t="s">
        <v>2699</v>
      </c>
    </row>
    <row r="3745" spans="1:5">
      <c r="A3745">
        <v>2017</v>
      </c>
      <c r="B3745" t="s">
        <v>55</v>
      </c>
      <c r="C3745" t="s">
        <v>1</v>
      </c>
      <c r="D3745" t="s">
        <v>181</v>
      </c>
      <c r="E3745" s="63" t="s">
        <v>2700</v>
      </c>
    </row>
    <row r="3746" spans="1:5">
      <c r="A3746">
        <v>2018</v>
      </c>
      <c r="B3746" t="s">
        <v>182</v>
      </c>
      <c r="C3746" t="s">
        <v>1</v>
      </c>
      <c r="D3746" t="s">
        <v>181</v>
      </c>
      <c r="E3746" s="63" t="s">
        <v>2701</v>
      </c>
    </row>
    <row r="3747" spans="1:5">
      <c r="A3747">
        <v>2018</v>
      </c>
      <c r="B3747" t="s">
        <v>183</v>
      </c>
      <c r="C3747" t="s">
        <v>1</v>
      </c>
      <c r="D3747" t="s">
        <v>181</v>
      </c>
      <c r="E3747" s="63" t="s">
        <v>2702</v>
      </c>
    </row>
    <row r="3748" spans="1:5">
      <c r="A3748">
        <v>2018</v>
      </c>
      <c r="B3748" t="s">
        <v>184</v>
      </c>
      <c r="C3748" t="s">
        <v>1</v>
      </c>
      <c r="D3748" t="s">
        <v>181</v>
      </c>
      <c r="E3748" s="63" t="s">
        <v>2703</v>
      </c>
    </row>
    <row r="3749" spans="1:5">
      <c r="A3749">
        <v>2018</v>
      </c>
      <c r="B3749" t="s">
        <v>94</v>
      </c>
      <c r="C3749" t="s">
        <v>1</v>
      </c>
      <c r="D3749" t="s">
        <v>181</v>
      </c>
      <c r="E3749" s="63" t="s">
        <v>2347</v>
      </c>
    </row>
    <row r="3750" spans="1:5">
      <c r="A3750">
        <v>2018</v>
      </c>
      <c r="B3750" t="s">
        <v>100</v>
      </c>
      <c r="C3750" t="s">
        <v>1</v>
      </c>
      <c r="D3750" t="s">
        <v>181</v>
      </c>
      <c r="E3750" s="63" t="s">
        <v>2704</v>
      </c>
    </row>
    <row r="3751" spans="1:5">
      <c r="A3751">
        <v>2018</v>
      </c>
      <c r="B3751" t="s">
        <v>101</v>
      </c>
      <c r="C3751" t="s">
        <v>1</v>
      </c>
      <c r="D3751" t="s">
        <v>181</v>
      </c>
      <c r="E3751" s="63" t="s">
        <v>2655</v>
      </c>
    </row>
    <row r="3752" spans="1:5">
      <c r="A3752">
        <v>2018</v>
      </c>
      <c r="B3752" t="s">
        <v>102</v>
      </c>
      <c r="C3752" t="s">
        <v>1</v>
      </c>
      <c r="D3752" t="s">
        <v>181</v>
      </c>
      <c r="E3752" s="63" t="s">
        <v>2705</v>
      </c>
    </row>
    <row r="3753" spans="1:5">
      <c r="A3753">
        <v>2018</v>
      </c>
      <c r="B3753" t="s">
        <v>104</v>
      </c>
      <c r="C3753" t="s">
        <v>1</v>
      </c>
      <c r="D3753" t="s">
        <v>181</v>
      </c>
      <c r="E3753" s="63" t="s">
        <v>2706</v>
      </c>
    </row>
    <row r="3754" spans="1:5">
      <c r="A3754">
        <v>2018</v>
      </c>
      <c r="B3754" t="s">
        <v>105</v>
      </c>
      <c r="C3754" t="s">
        <v>1</v>
      </c>
      <c r="D3754" t="s">
        <v>181</v>
      </c>
      <c r="E3754" s="63" t="s">
        <v>2707</v>
      </c>
    </row>
    <row r="3755" spans="1:5">
      <c r="A3755">
        <v>2018</v>
      </c>
      <c r="B3755" t="s">
        <v>185</v>
      </c>
      <c r="C3755" t="s">
        <v>1</v>
      </c>
      <c r="D3755" t="s">
        <v>181</v>
      </c>
      <c r="E3755" s="63" t="s">
        <v>2708</v>
      </c>
    </row>
    <row r="3756" spans="1:5">
      <c r="A3756">
        <v>2018</v>
      </c>
      <c r="B3756" t="s">
        <v>58</v>
      </c>
      <c r="C3756" t="s">
        <v>1</v>
      </c>
      <c r="D3756" t="s">
        <v>181</v>
      </c>
      <c r="E3756" s="63" t="s">
        <v>2709</v>
      </c>
    </row>
    <row r="3757" spans="1:5">
      <c r="A3757">
        <v>2018</v>
      </c>
      <c r="B3757" t="s">
        <v>186</v>
      </c>
      <c r="C3757" t="s">
        <v>1</v>
      </c>
      <c r="D3757" t="s">
        <v>181</v>
      </c>
      <c r="E3757" s="63" t="s">
        <v>2710</v>
      </c>
    </row>
    <row r="3758" spans="1:5">
      <c r="A3758">
        <v>2018</v>
      </c>
      <c r="B3758" t="s">
        <v>187</v>
      </c>
      <c r="C3758" t="s">
        <v>1</v>
      </c>
      <c r="D3758" t="s">
        <v>181</v>
      </c>
      <c r="E3758" s="63" t="s">
        <v>2711</v>
      </c>
    </row>
    <row r="3759" spans="1:5">
      <c r="A3759">
        <v>2018</v>
      </c>
      <c r="B3759" t="s">
        <v>188</v>
      </c>
      <c r="C3759" t="s">
        <v>1</v>
      </c>
      <c r="D3759" t="s">
        <v>181</v>
      </c>
      <c r="E3759" s="63" t="s">
        <v>2712</v>
      </c>
    </row>
    <row r="3760" spans="1:5">
      <c r="A3760">
        <v>2018</v>
      </c>
      <c r="B3760" t="s">
        <v>112</v>
      </c>
      <c r="C3760" t="s">
        <v>1</v>
      </c>
      <c r="D3760" t="s">
        <v>181</v>
      </c>
      <c r="E3760" s="63" t="s">
        <v>2713</v>
      </c>
    </row>
    <row r="3761" spans="1:5">
      <c r="A3761">
        <v>2018</v>
      </c>
      <c r="B3761" t="s">
        <v>113</v>
      </c>
      <c r="C3761" t="s">
        <v>1</v>
      </c>
      <c r="D3761" t="s">
        <v>181</v>
      </c>
      <c r="E3761" s="63" t="s">
        <v>2714</v>
      </c>
    </row>
    <row r="3762" spans="1:5">
      <c r="A3762">
        <v>2018</v>
      </c>
      <c r="B3762" t="s">
        <v>114</v>
      </c>
      <c r="C3762" t="s">
        <v>1</v>
      </c>
      <c r="D3762" t="s">
        <v>181</v>
      </c>
      <c r="E3762" s="63" t="s">
        <v>2715</v>
      </c>
    </row>
    <row r="3763" spans="1:5">
      <c r="A3763">
        <v>2018</v>
      </c>
      <c r="B3763" t="s">
        <v>118</v>
      </c>
      <c r="C3763" t="s">
        <v>1</v>
      </c>
      <c r="D3763" t="s">
        <v>181</v>
      </c>
      <c r="E3763" s="63" t="s">
        <v>2716</v>
      </c>
    </row>
    <row r="3764" spans="1:5">
      <c r="A3764">
        <v>2018</v>
      </c>
      <c r="B3764" t="s">
        <v>119</v>
      </c>
      <c r="C3764" t="s">
        <v>1</v>
      </c>
      <c r="D3764" t="s">
        <v>181</v>
      </c>
      <c r="E3764" s="63" t="s">
        <v>2717</v>
      </c>
    </row>
    <row r="3765" spans="1:5">
      <c r="A3765">
        <v>2018</v>
      </c>
      <c r="B3765" t="s">
        <v>120</v>
      </c>
      <c r="C3765" t="s">
        <v>1</v>
      </c>
      <c r="D3765" t="s">
        <v>181</v>
      </c>
      <c r="E3765" s="63" t="s">
        <v>2718</v>
      </c>
    </row>
    <row r="3766" spans="1:5">
      <c r="A3766">
        <v>2018</v>
      </c>
      <c r="B3766" t="s">
        <v>189</v>
      </c>
      <c r="C3766" t="s">
        <v>1</v>
      </c>
      <c r="D3766" t="s">
        <v>181</v>
      </c>
      <c r="E3766" s="63" t="s">
        <v>2719</v>
      </c>
    </row>
    <row r="3767" spans="1:5">
      <c r="A3767">
        <v>2018</v>
      </c>
      <c r="B3767" t="s">
        <v>121</v>
      </c>
      <c r="C3767" t="s">
        <v>1</v>
      </c>
      <c r="D3767" t="s">
        <v>181</v>
      </c>
      <c r="E3767" s="63" t="s">
        <v>2720</v>
      </c>
    </row>
    <row r="3768" spans="1:5">
      <c r="A3768">
        <v>2018</v>
      </c>
      <c r="B3768" t="s">
        <v>122</v>
      </c>
      <c r="C3768" t="s">
        <v>1</v>
      </c>
      <c r="D3768" t="s">
        <v>181</v>
      </c>
      <c r="E3768" s="63" t="s">
        <v>2721</v>
      </c>
    </row>
    <row r="3769" spans="1:5">
      <c r="A3769">
        <v>2018</v>
      </c>
      <c r="B3769" t="s">
        <v>123</v>
      </c>
      <c r="C3769" t="s">
        <v>1</v>
      </c>
      <c r="D3769" t="s">
        <v>181</v>
      </c>
      <c r="E3769" s="63" t="s">
        <v>2722</v>
      </c>
    </row>
    <row r="3770" spans="1:5">
      <c r="A3770">
        <v>2018</v>
      </c>
      <c r="B3770" t="s">
        <v>124</v>
      </c>
      <c r="C3770" t="s">
        <v>1</v>
      </c>
      <c r="D3770" t="s">
        <v>181</v>
      </c>
      <c r="E3770" s="63" t="s">
        <v>2625</v>
      </c>
    </row>
    <row r="3771" spans="1:5">
      <c r="A3771">
        <v>2018</v>
      </c>
      <c r="B3771" t="s">
        <v>125</v>
      </c>
      <c r="C3771" t="s">
        <v>1</v>
      </c>
      <c r="D3771" t="s">
        <v>181</v>
      </c>
      <c r="E3771" s="63" t="s">
        <v>2674</v>
      </c>
    </row>
    <row r="3772" spans="1:5">
      <c r="A3772">
        <v>2018</v>
      </c>
      <c r="B3772" t="s">
        <v>126</v>
      </c>
      <c r="C3772" t="s">
        <v>1</v>
      </c>
      <c r="D3772" t="s">
        <v>181</v>
      </c>
      <c r="E3772" s="63" t="s">
        <v>2723</v>
      </c>
    </row>
    <row r="3773" spans="1:5">
      <c r="A3773">
        <v>2018</v>
      </c>
      <c r="B3773" t="s">
        <v>127</v>
      </c>
      <c r="C3773" t="s">
        <v>1</v>
      </c>
      <c r="D3773" t="s">
        <v>181</v>
      </c>
      <c r="E3773" s="63" t="s">
        <v>2724</v>
      </c>
    </row>
    <row r="3774" spans="1:5">
      <c r="A3774">
        <v>2018</v>
      </c>
      <c r="B3774" t="s">
        <v>128</v>
      </c>
      <c r="C3774" t="s">
        <v>1</v>
      </c>
      <c r="D3774" t="s">
        <v>181</v>
      </c>
      <c r="E3774" s="63" t="s">
        <v>2725</v>
      </c>
    </row>
    <row r="3775" spans="1:5">
      <c r="A3775">
        <v>2018</v>
      </c>
      <c r="B3775" t="s">
        <v>129</v>
      </c>
      <c r="C3775" t="s">
        <v>1</v>
      </c>
      <c r="D3775" t="s">
        <v>181</v>
      </c>
      <c r="E3775" s="63" t="s">
        <v>2726</v>
      </c>
    </row>
    <row r="3776" spans="1:5">
      <c r="A3776">
        <v>2018</v>
      </c>
      <c r="B3776" t="s">
        <v>130</v>
      </c>
      <c r="C3776" t="s">
        <v>1</v>
      </c>
      <c r="D3776" t="s">
        <v>181</v>
      </c>
      <c r="E3776" s="63" t="s">
        <v>2679</v>
      </c>
    </row>
    <row r="3777" spans="1:5">
      <c r="A3777">
        <v>2018</v>
      </c>
      <c r="B3777" t="s">
        <v>131</v>
      </c>
      <c r="C3777" t="s">
        <v>1</v>
      </c>
      <c r="D3777" t="s">
        <v>181</v>
      </c>
      <c r="E3777" s="63" t="s">
        <v>2727</v>
      </c>
    </row>
    <row r="3778" spans="1:5">
      <c r="A3778">
        <v>2018</v>
      </c>
      <c r="B3778" t="s">
        <v>190</v>
      </c>
      <c r="C3778" t="s">
        <v>1</v>
      </c>
      <c r="D3778" t="s">
        <v>181</v>
      </c>
      <c r="E3778" s="63" t="s">
        <v>2728</v>
      </c>
    </row>
    <row r="3779" spans="1:5">
      <c r="A3779">
        <v>2018</v>
      </c>
      <c r="B3779" t="s">
        <v>191</v>
      </c>
      <c r="C3779" t="s">
        <v>1</v>
      </c>
      <c r="D3779" t="s">
        <v>181</v>
      </c>
      <c r="E3779" s="63" t="s">
        <v>2729</v>
      </c>
    </row>
    <row r="3780" spans="1:5">
      <c r="A3780">
        <v>2018</v>
      </c>
      <c r="B3780" t="s">
        <v>192</v>
      </c>
      <c r="C3780" t="s">
        <v>1</v>
      </c>
      <c r="D3780" t="s">
        <v>181</v>
      </c>
      <c r="E3780" s="63" t="s">
        <v>2730</v>
      </c>
    </row>
    <row r="3781" spans="1:5">
      <c r="A3781">
        <v>2018</v>
      </c>
      <c r="B3781" t="s">
        <v>193</v>
      </c>
      <c r="C3781" t="s">
        <v>1</v>
      </c>
      <c r="D3781" t="s">
        <v>181</v>
      </c>
      <c r="E3781" s="63" t="s">
        <v>2731</v>
      </c>
    </row>
    <row r="3782" spans="1:5">
      <c r="A3782">
        <v>2018</v>
      </c>
      <c r="B3782" t="s">
        <v>194</v>
      </c>
      <c r="C3782" t="s">
        <v>1</v>
      </c>
      <c r="D3782" t="s">
        <v>181</v>
      </c>
      <c r="E3782" s="63" t="s">
        <v>2732</v>
      </c>
    </row>
    <row r="3783" spans="1:5">
      <c r="A3783">
        <v>2018</v>
      </c>
      <c r="B3783" t="s">
        <v>195</v>
      </c>
      <c r="C3783" t="s">
        <v>1</v>
      </c>
      <c r="D3783" t="s">
        <v>181</v>
      </c>
      <c r="E3783" s="63" t="s">
        <v>2733</v>
      </c>
    </row>
    <row r="3784" spans="1:5">
      <c r="A3784">
        <v>2018</v>
      </c>
      <c r="B3784" t="s">
        <v>137</v>
      </c>
      <c r="C3784" t="s">
        <v>1</v>
      </c>
      <c r="D3784" t="s">
        <v>181</v>
      </c>
      <c r="E3784" s="63" t="s">
        <v>2734</v>
      </c>
    </row>
    <row r="3785" spans="1:5">
      <c r="A3785">
        <v>2018</v>
      </c>
      <c r="B3785" t="s">
        <v>138</v>
      </c>
      <c r="C3785" t="s">
        <v>1</v>
      </c>
      <c r="D3785" t="s">
        <v>181</v>
      </c>
      <c r="E3785" s="63" t="s">
        <v>2735</v>
      </c>
    </row>
    <row r="3786" spans="1:5">
      <c r="A3786">
        <v>2018</v>
      </c>
      <c r="B3786" t="s">
        <v>139</v>
      </c>
      <c r="C3786" t="s">
        <v>1</v>
      </c>
      <c r="D3786" t="s">
        <v>181</v>
      </c>
      <c r="E3786" s="63" t="s">
        <v>2736</v>
      </c>
    </row>
    <row r="3787" spans="1:5">
      <c r="A3787">
        <v>2018</v>
      </c>
      <c r="B3787" t="s">
        <v>140</v>
      </c>
      <c r="C3787" t="s">
        <v>1</v>
      </c>
      <c r="D3787" t="s">
        <v>181</v>
      </c>
      <c r="E3787" s="63" t="s">
        <v>2690</v>
      </c>
    </row>
    <row r="3788" spans="1:5">
      <c r="A3788">
        <v>2018</v>
      </c>
      <c r="B3788" t="s">
        <v>141</v>
      </c>
      <c r="C3788" t="s">
        <v>1</v>
      </c>
      <c r="D3788" t="s">
        <v>181</v>
      </c>
      <c r="E3788" s="63" t="s">
        <v>2737</v>
      </c>
    </row>
    <row r="3789" spans="1:5">
      <c r="A3789">
        <v>2018</v>
      </c>
      <c r="B3789" t="s">
        <v>142</v>
      </c>
      <c r="C3789" t="s">
        <v>1</v>
      </c>
      <c r="D3789" t="s">
        <v>181</v>
      </c>
      <c r="E3789" s="63" t="s">
        <v>2738</v>
      </c>
    </row>
    <row r="3790" spans="1:5">
      <c r="A3790">
        <v>2018</v>
      </c>
      <c r="B3790" t="s">
        <v>143</v>
      </c>
      <c r="C3790" t="s">
        <v>1</v>
      </c>
      <c r="D3790" t="s">
        <v>181</v>
      </c>
      <c r="E3790" s="63" t="s">
        <v>2739</v>
      </c>
    </row>
    <row r="3791" spans="1:5">
      <c r="A3791">
        <v>2018</v>
      </c>
      <c r="B3791" t="s">
        <v>144</v>
      </c>
      <c r="C3791" t="s">
        <v>1</v>
      </c>
      <c r="D3791" t="s">
        <v>181</v>
      </c>
      <c r="E3791" s="63" t="s">
        <v>2740</v>
      </c>
    </row>
    <row r="3792" spans="1:5">
      <c r="A3792">
        <v>2018</v>
      </c>
      <c r="B3792" t="s">
        <v>145</v>
      </c>
      <c r="C3792" t="s">
        <v>1</v>
      </c>
      <c r="D3792" t="s">
        <v>181</v>
      </c>
      <c r="E3792" s="63" t="s">
        <v>2741</v>
      </c>
    </row>
    <row r="3793" spans="1:5">
      <c r="A3793">
        <v>2018</v>
      </c>
      <c r="B3793" t="s">
        <v>146</v>
      </c>
      <c r="C3793" t="s">
        <v>1</v>
      </c>
      <c r="D3793" t="s">
        <v>181</v>
      </c>
      <c r="E3793" s="63" t="s">
        <v>2742</v>
      </c>
    </row>
    <row r="3794" spans="1:5">
      <c r="A3794">
        <v>2018</v>
      </c>
      <c r="B3794" t="s">
        <v>147</v>
      </c>
      <c r="C3794" t="s">
        <v>1</v>
      </c>
      <c r="D3794" t="s">
        <v>181</v>
      </c>
      <c r="E3794" s="63" t="s">
        <v>2743</v>
      </c>
    </row>
    <row r="3795" spans="1:5">
      <c r="A3795">
        <v>2018</v>
      </c>
      <c r="B3795" t="s">
        <v>148</v>
      </c>
      <c r="C3795" t="s">
        <v>1</v>
      </c>
      <c r="D3795" t="s">
        <v>181</v>
      </c>
      <c r="E3795" s="63" t="s">
        <v>2698</v>
      </c>
    </row>
    <row r="3796" spans="1:5">
      <c r="A3796">
        <v>2018</v>
      </c>
      <c r="B3796" t="s">
        <v>196</v>
      </c>
      <c r="C3796" t="s">
        <v>1</v>
      </c>
      <c r="D3796" t="s">
        <v>181</v>
      </c>
      <c r="E3796" s="63" t="s">
        <v>2744</v>
      </c>
    </row>
    <row r="3797" spans="1:5">
      <c r="A3797">
        <v>2018</v>
      </c>
      <c r="B3797" t="s">
        <v>55</v>
      </c>
      <c r="C3797" t="s">
        <v>1</v>
      </c>
      <c r="D3797" t="s">
        <v>181</v>
      </c>
      <c r="E3797" s="63" t="s">
        <v>2745</v>
      </c>
    </row>
    <row r="3798" spans="1:5">
      <c r="A3798">
        <v>2019</v>
      </c>
      <c r="B3798" t="s">
        <v>182</v>
      </c>
      <c r="C3798" t="s">
        <v>1</v>
      </c>
      <c r="D3798" t="s">
        <v>181</v>
      </c>
      <c r="E3798" s="63" t="s">
        <v>2746</v>
      </c>
    </row>
    <row r="3799" spans="1:5">
      <c r="A3799">
        <v>2019</v>
      </c>
      <c r="B3799" t="s">
        <v>183</v>
      </c>
      <c r="C3799" t="s">
        <v>1</v>
      </c>
      <c r="D3799" t="s">
        <v>181</v>
      </c>
      <c r="E3799" s="63" t="s">
        <v>2747</v>
      </c>
    </row>
    <row r="3800" spans="1:5">
      <c r="A3800">
        <v>2019</v>
      </c>
      <c r="B3800" t="s">
        <v>184</v>
      </c>
      <c r="C3800" t="s">
        <v>1</v>
      </c>
      <c r="D3800" t="s">
        <v>181</v>
      </c>
      <c r="E3800" s="63" t="s">
        <v>2703</v>
      </c>
    </row>
    <row r="3801" spans="1:5">
      <c r="A3801">
        <v>2019</v>
      </c>
      <c r="B3801" t="s">
        <v>94</v>
      </c>
      <c r="C3801" t="s">
        <v>1</v>
      </c>
      <c r="D3801" t="s">
        <v>181</v>
      </c>
      <c r="E3801" s="63" t="s">
        <v>2399</v>
      </c>
    </row>
    <row r="3802" spans="1:5">
      <c r="A3802">
        <v>2019</v>
      </c>
      <c r="B3802" t="s">
        <v>100</v>
      </c>
      <c r="C3802" t="s">
        <v>1</v>
      </c>
      <c r="D3802" t="s">
        <v>181</v>
      </c>
      <c r="E3802" s="63" t="s">
        <v>2748</v>
      </c>
    </row>
    <row r="3803" spans="1:5">
      <c r="A3803">
        <v>2019</v>
      </c>
      <c r="B3803" t="s">
        <v>101</v>
      </c>
      <c r="C3803" t="s">
        <v>1</v>
      </c>
      <c r="D3803" t="s">
        <v>181</v>
      </c>
      <c r="E3803" s="63" t="s">
        <v>2749</v>
      </c>
    </row>
    <row r="3804" spans="1:5">
      <c r="A3804">
        <v>2019</v>
      </c>
      <c r="B3804" t="s">
        <v>102</v>
      </c>
      <c r="C3804" t="s">
        <v>1</v>
      </c>
      <c r="D3804" t="s">
        <v>181</v>
      </c>
      <c r="E3804" s="63" t="s">
        <v>2750</v>
      </c>
    </row>
    <row r="3805" spans="1:5">
      <c r="A3805">
        <v>2019</v>
      </c>
      <c r="B3805" t="s">
        <v>104</v>
      </c>
      <c r="C3805" t="s">
        <v>1</v>
      </c>
      <c r="D3805" t="s">
        <v>181</v>
      </c>
      <c r="E3805" s="63" t="s">
        <v>2751</v>
      </c>
    </row>
    <row r="3806" spans="1:5">
      <c r="A3806">
        <v>2019</v>
      </c>
      <c r="B3806" t="s">
        <v>105</v>
      </c>
      <c r="C3806" t="s">
        <v>1</v>
      </c>
      <c r="D3806" t="s">
        <v>181</v>
      </c>
      <c r="E3806" s="63" t="s">
        <v>2752</v>
      </c>
    </row>
    <row r="3807" spans="1:5">
      <c r="A3807">
        <v>2019</v>
      </c>
      <c r="B3807" t="s">
        <v>185</v>
      </c>
      <c r="C3807" t="s">
        <v>1</v>
      </c>
      <c r="D3807" t="s">
        <v>181</v>
      </c>
      <c r="E3807" s="63" t="s">
        <v>2753</v>
      </c>
    </row>
    <row r="3808" spans="1:5">
      <c r="A3808">
        <v>2019</v>
      </c>
      <c r="B3808" t="s">
        <v>58</v>
      </c>
      <c r="C3808" t="s">
        <v>1</v>
      </c>
      <c r="D3808" t="s">
        <v>181</v>
      </c>
      <c r="E3808" s="63" t="s">
        <v>2754</v>
      </c>
    </row>
    <row r="3809" spans="1:5">
      <c r="A3809">
        <v>2019</v>
      </c>
      <c r="B3809" t="s">
        <v>186</v>
      </c>
      <c r="C3809" t="s">
        <v>1</v>
      </c>
      <c r="D3809" t="s">
        <v>181</v>
      </c>
      <c r="E3809" s="63" t="s">
        <v>2755</v>
      </c>
    </row>
    <row r="3810" spans="1:5">
      <c r="A3810">
        <v>2019</v>
      </c>
      <c r="B3810" t="s">
        <v>187</v>
      </c>
      <c r="C3810" t="s">
        <v>1</v>
      </c>
      <c r="D3810" t="s">
        <v>181</v>
      </c>
      <c r="E3810" s="63" t="s">
        <v>2756</v>
      </c>
    </row>
    <row r="3811" spans="1:5">
      <c r="A3811">
        <v>2019</v>
      </c>
      <c r="B3811" t="s">
        <v>188</v>
      </c>
      <c r="C3811" t="s">
        <v>1</v>
      </c>
      <c r="D3811" t="s">
        <v>181</v>
      </c>
      <c r="E3811" s="63" t="s">
        <v>2757</v>
      </c>
    </row>
    <row r="3812" spans="1:5">
      <c r="A3812">
        <v>2019</v>
      </c>
      <c r="B3812" t="s">
        <v>112</v>
      </c>
      <c r="C3812" t="s">
        <v>1</v>
      </c>
      <c r="D3812" t="s">
        <v>181</v>
      </c>
      <c r="E3812" s="63" t="s">
        <v>2758</v>
      </c>
    </row>
    <row r="3813" spans="1:5">
      <c r="A3813">
        <v>2019</v>
      </c>
      <c r="B3813" t="s">
        <v>113</v>
      </c>
      <c r="C3813" t="s">
        <v>1</v>
      </c>
      <c r="D3813" t="s">
        <v>181</v>
      </c>
      <c r="E3813" s="63" t="s">
        <v>2759</v>
      </c>
    </row>
    <row r="3814" spans="1:5">
      <c r="A3814">
        <v>2019</v>
      </c>
      <c r="B3814" t="s">
        <v>114</v>
      </c>
      <c r="C3814" t="s">
        <v>1</v>
      </c>
      <c r="D3814" t="s">
        <v>181</v>
      </c>
      <c r="E3814" s="63" t="s">
        <v>2760</v>
      </c>
    </row>
    <row r="3815" spans="1:5">
      <c r="A3815">
        <v>2019</v>
      </c>
      <c r="B3815" t="s">
        <v>118</v>
      </c>
      <c r="C3815" t="s">
        <v>1</v>
      </c>
      <c r="D3815" t="s">
        <v>181</v>
      </c>
      <c r="E3815" s="63" t="s">
        <v>2716</v>
      </c>
    </row>
    <row r="3816" spans="1:5">
      <c r="A3816">
        <v>2019</v>
      </c>
      <c r="B3816" t="s">
        <v>119</v>
      </c>
      <c r="C3816" t="s">
        <v>1</v>
      </c>
      <c r="D3816" t="s">
        <v>181</v>
      </c>
      <c r="E3816" s="63" t="s">
        <v>2761</v>
      </c>
    </row>
    <row r="3817" spans="1:5">
      <c r="A3817">
        <v>2019</v>
      </c>
      <c r="B3817" t="s">
        <v>120</v>
      </c>
      <c r="C3817" t="s">
        <v>1</v>
      </c>
      <c r="D3817" t="s">
        <v>181</v>
      </c>
      <c r="E3817" s="63" t="s">
        <v>2762</v>
      </c>
    </row>
    <row r="3818" spans="1:5">
      <c r="A3818">
        <v>2019</v>
      </c>
      <c r="B3818" t="s">
        <v>189</v>
      </c>
      <c r="C3818" t="s">
        <v>1</v>
      </c>
      <c r="D3818" t="s">
        <v>181</v>
      </c>
      <c r="E3818" s="63" t="s">
        <v>2763</v>
      </c>
    </row>
    <row r="3819" spans="1:5">
      <c r="A3819">
        <v>2019</v>
      </c>
      <c r="B3819" t="s">
        <v>121</v>
      </c>
      <c r="C3819" t="s">
        <v>1</v>
      </c>
      <c r="D3819" t="s">
        <v>181</v>
      </c>
      <c r="E3819" s="63" t="s">
        <v>2764</v>
      </c>
    </row>
    <row r="3820" spans="1:5">
      <c r="A3820">
        <v>2019</v>
      </c>
      <c r="B3820" t="s">
        <v>122</v>
      </c>
      <c r="C3820" t="s">
        <v>1</v>
      </c>
      <c r="D3820" t="s">
        <v>181</v>
      </c>
      <c r="E3820" s="63" t="s">
        <v>2765</v>
      </c>
    </row>
    <row r="3821" spans="1:5">
      <c r="A3821">
        <v>2019</v>
      </c>
      <c r="B3821" t="s">
        <v>123</v>
      </c>
      <c r="C3821" t="s">
        <v>1</v>
      </c>
      <c r="D3821" t="s">
        <v>181</v>
      </c>
      <c r="E3821" s="63" t="s">
        <v>2766</v>
      </c>
    </row>
    <row r="3822" spans="1:5">
      <c r="A3822">
        <v>2019</v>
      </c>
      <c r="B3822" t="s">
        <v>124</v>
      </c>
      <c r="C3822" t="s">
        <v>1</v>
      </c>
      <c r="D3822" t="s">
        <v>181</v>
      </c>
      <c r="E3822" s="63" t="s">
        <v>2767</v>
      </c>
    </row>
    <row r="3823" spans="1:5">
      <c r="A3823">
        <v>2019</v>
      </c>
      <c r="B3823" t="s">
        <v>125</v>
      </c>
      <c r="C3823" t="s">
        <v>1</v>
      </c>
      <c r="D3823" t="s">
        <v>181</v>
      </c>
      <c r="E3823" s="63" t="s">
        <v>2674</v>
      </c>
    </row>
    <row r="3824" spans="1:5">
      <c r="A3824">
        <v>2019</v>
      </c>
      <c r="B3824" t="s">
        <v>126</v>
      </c>
      <c r="C3824" t="s">
        <v>1</v>
      </c>
      <c r="D3824" t="s">
        <v>181</v>
      </c>
      <c r="E3824" s="63" t="s">
        <v>2768</v>
      </c>
    </row>
    <row r="3825" spans="1:5">
      <c r="A3825">
        <v>2019</v>
      </c>
      <c r="B3825" t="s">
        <v>127</v>
      </c>
      <c r="C3825" t="s">
        <v>1</v>
      </c>
      <c r="D3825" t="s">
        <v>181</v>
      </c>
      <c r="E3825" s="63" t="s">
        <v>2769</v>
      </c>
    </row>
    <row r="3826" spans="1:5">
      <c r="A3826">
        <v>2019</v>
      </c>
      <c r="B3826" t="s">
        <v>128</v>
      </c>
      <c r="C3826" t="s">
        <v>1</v>
      </c>
      <c r="D3826" t="s">
        <v>181</v>
      </c>
      <c r="E3826" s="63" t="s">
        <v>2770</v>
      </c>
    </row>
    <row r="3827" spans="1:5">
      <c r="A3827">
        <v>2019</v>
      </c>
      <c r="B3827" t="s">
        <v>129</v>
      </c>
      <c r="C3827" t="s">
        <v>1</v>
      </c>
      <c r="D3827" t="s">
        <v>181</v>
      </c>
      <c r="E3827" s="63" t="s">
        <v>2771</v>
      </c>
    </row>
    <row r="3828" spans="1:5">
      <c r="A3828">
        <v>2019</v>
      </c>
      <c r="B3828" t="s">
        <v>130</v>
      </c>
      <c r="C3828" t="s">
        <v>1</v>
      </c>
      <c r="D3828" t="s">
        <v>181</v>
      </c>
      <c r="E3828" s="63" t="s">
        <v>2679</v>
      </c>
    </row>
    <row r="3829" spans="1:5">
      <c r="A3829">
        <v>2019</v>
      </c>
      <c r="B3829" t="s">
        <v>131</v>
      </c>
      <c r="C3829" t="s">
        <v>1</v>
      </c>
      <c r="D3829" t="s">
        <v>181</v>
      </c>
      <c r="E3829" s="63" t="s">
        <v>2772</v>
      </c>
    </row>
    <row r="3830" spans="1:5">
      <c r="A3830">
        <v>2019</v>
      </c>
      <c r="B3830" t="s">
        <v>190</v>
      </c>
      <c r="C3830" t="s">
        <v>1</v>
      </c>
      <c r="D3830" t="s">
        <v>181</v>
      </c>
      <c r="E3830" s="63" t="s">
        <v>2773</v>
      </c>
    </row>
    <row r="3831" spans="1:5">
      <c r="A3831">
        <v>2019</v>
      </c>
      <c r="B3831" t="s">
        <v>191</v>
      </c>
      <c r="C3831" t="s">
        <v>1</v>
      </c>
      <c r="D3831" t="s">
        <v>181</v>
      </c>
      <c r="E3831" s="63" t="s">
        <v>2774</v>
      </c>
    </row>
    <row r="3832" spans="1:5">
      <c r="A3832">
        <v>2019</v>
      </c>
      <c r="B3832" t="s">
        <v>192</v>
      </c>
      <c r="C3832" t="s">
        <v>1</v>
      </c>
      <c r="D3832" t="s">
        <v>181</v>
      </c>
      <c r="E3832" s="63" t="s">
        <v>2775</v>
      </c>
    </row>
    <row r="3833" spans="1:5">
      <c r="A3833">
        <v>2019</v>
      </c>
      <c r="B3833" t="s">
        <v>193</v>
      </c>
      <c r="C3833" t="s">
        <v>1</v>
      </c>
      <c r="D3833" t="s">
        <v>181</v>
      </c>
      <c r="E3833" s="63" t="s">
        <v>2776</v>
      </c>
    </row>
    <row r="3834" spans="1:5">
      <c r="A3834">
        <v>2019</v>
      </c>
      <c r="B3834" t="s">
        <v>194</v>
      </c>
      <c r="C3834" t="s">
        <v>1</v>
      </c>
      <c r="D3834" t="s">
        <v>181</v>
      </c>
      <c r="E3834" s="63" t="s">
        <v>2777</v>
      </c>
    </row>
    <row r="3835" spans="1:5">
      <c r="A3835">
        <v>2019</v>
      </c>
      <c r="B3835" t="s">
        <v>195</v>
      </c>
      <c r="C3835" t="s">
        <v>1</v>
      </c>
      <c r="D3835" t="s">
        <v>181</v>
      </c>
      <c r="E3835" s="63" t="s">
        <v>2778</v>
      </c>
    </row>
    <row r="3836" spans="1:5">
      <c r="A3836">
        <v>2019</v>
      </c>
      <c r="B3836" t="s">
        <v>137</v>
      </c>
      <c r="C3836" t="s">
        <v>1</v>
      </c>
      <c r="D3836" t="s">
        <v>181</v>
      </c>
      <c r="E3836" s="63" t="s">
        <v>2734</v>
      </c>
    </row>
    <row r="3837" spans="1:5">
      <c r="A3837">
        <v>2019</v>
      </c>
      <c r="B3837" t="s">
        <v>138</v>
      </c>
      <c r="C3837" t="s">
        <v>1</v>
      </c>
      <c r="D3837" t="s">
        <v>181</v>
      </c>
      <c r="E3837" s="63" t="s">
        <v>2779</v>
      </c>
    </row>
    <row r="3838" spans="1:5">
      <c r="A3838">
        <v>2019</v>
      </c>
      <c r="B3838" t="s">
        <v>139</v>
      </c>
      <c r="C3838" t="s">
        <v>1</v>
      </c>
      <c r="D3838" t="s">
        <v>181</v>
      </c>
      <c r="E3838" s="63" t="s">
        <v>2780</v>
      </c>
    </row>
    <row r="3839" spans="1:5">
      <c r="A3839">
        <v>2019</v>
      </c>
      <c r="B3839" t="s">
        <v>140</v>
      </c>
      <c r="C3839" t="s">
        <v>1</v>
      </c>
      <c r="D3839" t="s">
        <v>181</v>
      </c>
      <c r="E3839" s="63" t="s">
        <v>2781</v>
      </c>
    </row>
    <row r="3840" spans="1:5">
      <c r="A3840">
        <v>2019</v>
      </c>
      <c r="B3840" t="s">
        <v>141</v>
      </c>
      <c r="C3840" t="s">
        <v>1</v>
      </c>
      <c r="D3840" t="s">
        <v>181</v>
      </c>
      <c r="E3840" s="63" t="s">
        <v>2782</v>
      </c>
    </row>
    <row r="3841" spans="1:5">
      <c r="A3841">
        <v>2019</v>
      </c>
      <c r="B3841" t="s">
        <v>142</v>
      </c>
      <c r="C3841" t="s">
        <v>1</v>
      </c>
      <c r="D3841" t="s">
        <v>181</v>
      </c>
      <c r="E3841" s="63" t="s">
        <v>2783</v>
      </c>
    </row>
    <row r="3842" spans="1:5">
      <c r="A3842">
        <v>2019</v>
      </c>
      <c r="B3842" t="s">
        <v>143</v>
      </c>
      <c r="C3842" t="s">
        <v>1</v>
      </c>
      <c r="D3842" t="s">
        <v>181</v>
      </c>
      <c r="E3842" s="63" t="s">
        <v>2784</v>
      </c>
    </row>
    <row r="3843" spans="1:5">
      <c r="A3843">
        <v>2019</v>
      </c>
      <c r="B3843" t="s">
        <v>144</v>
      </c>
      <c r="C3843" t="s">
        <v>1</v>
      </c>
      <c r="D3843" t="s">
        <v>181</v>
      </c>
      <c r="E3843" s="63" t="s">
        <v>2740</v>
      </c>
    </row>
    <row r="3844" spans="1:5">
      <c r="A3844">
        <v>2019</v>
      </c>
      <c r="B3844" t="s">
        <v>145</v>
      </c>
      <c r="C3844" t="s">
        <v>1</v>
      </c>
      <c r="D3844" t="s">
        <v>181</v>
      </c>
      <c r="E3844" s="63" t="s">
        <v>2741</v>
      </c>
    </row>
    <row r="3845" spans="1:5">
      <c r="A3845">
        <v>2019</v>
      </c>
      <c r="B3845" t="s">
        <v>146</v>
      </c>
      <c r="C3845" t="s">
        <v>1</v>
      </c>
      <c r="D3845" t="s">
        <v>181</v>
      </c>
      <c r="E3845" s="63" t="s">
        <v>2785</v>
      </c>
    </row>
    <row r="3846" spans="1:5">
      <c r="A3846">
        <v>2019</v>
      </c>
      <c r="B3846" t="s">
        <v>147</v>
      </c>
      <c r="C3846" t="s">
        <v>1</v>
      </c>
      <c r="D3846" t="s">
        <v>181</v>
      </c>
      <c r="E3846" s="63" t="s">
        <v>2786</v>
      </c>
    </row>
    <row r="3847" spans="1:5">
      <c r="A3847">
        <v>2019</v>
      </c>
      <c r="B3847" t="s">
        <v>148</v>
      </c>
      <c r="C3847" t="s">
        <v>1</v>
      </c>
      <c r="D3847" t="s">
        <v>181</v>
      </c>
      <c r="E3847" s="63" t="s">
        <v>2698</v>
      </c>
    </row>
    <row r="3848" spans="1:5">
      <c r="A3848">
        <v>2019</v>
      </c>
      <c r="B3848" t="s">
        <v>196</v>
      </c>
      <c r="C3848" t="s">
        <v>1</v>
      </c>
      <c r="D3848" t="s">
        <v>181</v>
      </c>
      <c r="E3848" s="63" t="s">
        <v>2787</v>
      </c>
    </row>
    <row r="3849" spans="1:5">
      <c r="A3849">
        <v>2019</v>
      </c>
      <c r="B3849" t="s">
        <v>55</v>
      </c>
      <c r="C3849" t="s">
        <v>1</v>
      </c>
      <c r="D3849" t="s">
        <v>181</v>
      </c>
      <c r="E3849" s="63" t="s">
        <v>2788</v>
      </c>
    </row>
    <row r="3850" spans="1:5">
      <c r="A3850">
        <v>2020</v>
      </c>
      <c r="B3850" t="s">
        <v>182</v>
      </c>
      <c r="C3850" t="s">
        <v>1</v>
      </c>
      <c r="D3850" t="s">
        <v>181</v>
      </c>
      <c r="E3850" s="63" t="s">
        <v>2789</v>
      </c>
    </row>
    <row r="3851" spans="1:5">
      <c r="A3851">
        <v>2020</v>
      </c>
      <c r="B3851" t="s">
        <v>183</v>
      </c>
      <c r="C3851" t="s">
        <v>1</v>
      </c>
      <c r="D3851" t="s">
        <v>181</v>
      </c>
      <c r="E3851" s="63" t="s">
        <v>2790</v>
      </c>
    </row>
    <row r="3852" spans="1:5">
      <c r="A3852">
        <v>2020</v>
      </c>
      <c r="B3852" t="s">
        <v>184</v>
      </c>
      <c r="C3852" t="s">
        <v>1</v>
      </c>
      <c r="D3852" t="s">
        <v>181</v>
      </c>
      <c r="E3852" s="63" t="s">
        <v>2791</v>
      </c>
    </row>
    <row r="3853" spans="1:5">
      <c r="A3853">
        <v>2020</v>
      </c>
      <c r="B3853" t="s">
        <v>94</v>
      </c>
      <c r="C3853" t="s">
        <v>1</v>
      </c>
      <c r="D3853" t="s">
        <v>181</v>
      </c>
      <c r="E3853" s="63" t="s">
        <v>2792</v>
      </c>
    </row>
    <row r="3854" spans="1:5">
      <c r="A3854">
        <v>2020</v>
      </c>
      <c r="B3854" t="s">
        <v>100</v>
      </c>
      <c r="C3854" t="s">
        <v>1</v>
      </c>
      <c r="D3854" t="s">
        <v>181</v>
      </c>
      <c r="E3854" s="63" t="s">
        <v>2793</v>
      </c>
    </row>
    <row r="3855" spans="1:5">
      <c r="A3855">
        <v>2020</v>
      </c>
      <c r="B3855" t="s">
        <v>101</v>
      </c>
      <c r="C3855" t="s">
        <v>1</v>
      </c>
      <c r="D3855" t="s">
        <v>181</v>
      </c>
      <c r="E3855" s="63" t="s">
        <v>2794</v>
      </c>
    </row>
    <row r="3856" spans="1:5">
      <c r="A3856">
        <v>2020</v>
      </c>
      <c r="B3856" t="s">
        <v>102</v>
      </c>
      <c r="C3856" t="s">
        <v>1</v>
      </c>
      <c r="D3856" t="s">
        <v>181</v>
      </c>
      <c r="E3856" s="63" t="s">
        <v>2795</v>
      </c>
    </row>
    <row r="3857" spans="1:5">
      <c r="A3857">
        <v>2020</v>
      </c>
      <c r="B3857" t="s">
        <v>104</v>
      </c>
      <c r="C3857" t="s">
        <v>1</v>
      </c>
      <c r="D3857" t="s">
        <v>181</v>
      </c>
      <c r="E3857" s="63" t="s">
        <v>2796</v>
      </c>
    </row>
    <row r="3858" spans="1:5">
      <c r="A3858">
        <v>2020</v>
      </c>
      <c r="B3858" t="s">
        <v>105</v>
      </c>
      <c r="C3858" t="s">
        <v>1</v>
      </c>
      <c r="D3858" t="s">
        <v>181</v>
      </c>
      <c r="E3858" s="63" t="s">
        <v>2707</v>
      </c>
    </row>
    <row r="3859" spans="1:5">
      <c r="A3859">
        <v>2020</v>
      </c>
      <c r="B3859" t="s">
        <v>185</v>
      </c>
      <c r="C3859" t="s">
        <v>1</v>
      </c>
      <c r="D3859" t="s">
        <v>181</v>
      </c>
      <c r="E3859" s="63" t="s">
        <v>2797</v>
      </c>
    </row>
    <row r="3860" spans="1:5">
      <c r="A3860">
        <v>2020</v>
      </c>
      <c r="B3860" t="s">
        <v>58</v>
      </c>
      <c r="C3860" t="s">
        <v>1</v>
      </c>
      <c r="D3860" t="s">
        <v>181</v>
      </c>
      <c r="E3860" s="63" t="s">
        <v>2798</v>
      </c>
    </row>
    <row r="3861" spans="1:5">
      <c r="A3861">
        <v>2020</v>
      </c>
      <c r="B3861" t="s">
        <v>186</v>
      </c>
      <c r="C3861" t="s">
        <v>1</v>
      </c>
      <c r="D3861" t="s">
        <v>181</v>
      </c>
      <c r="E3861" s="63" t="s">
        <v>2799</v>
      </c>
    </row>
    <row r="3862" spans="1:5">
      <c r="A3862">
        <v>2020</v>
      </c>
      <c r="B3862" t="s">
        <v>187</v>
      </c>
      <c r="C3862" t="s">
        <v>1</v>
      </c>
      <c r="D3862" t="s">
        <v>181</v>
      </c>
      <c r="E3862" s="63" t="s">
        <v>2800</v>
      </c>
    </row>
    <row r="3863" spans="1:5">
      <c r="A3863">
        <v>2020</v>
      </c>
      <c r="B3863" t="s">
        <v>188</v>
      </c>
      <c r="C3863" t="s">
        <v>1</v>
      </c>
      <c r="D3863" t="s">
        <v>181</v>
      </c>
      <c r="E3863" s="63" t="s">
        <v>2801</v>
      </c>
    </row>
    <row r="3864" spans="1:5">
      <c r="A3864">
        <v>2020</v>
      </c>
      <c r="B3864" t="s">
        <v>112</v>
      </c>
      <c r="C3864" t="s">
        <v>1</v>
      </c>
      <c r="D3864" t="s">
        <v>181</v>
      </c>
      <c r="E3864" s="63" t="s">
        <v>2802</v>
      </c>
    </row>
    <row r="3865" spans="1:5">
      <c r="A3865">
        <v>2020</v>
      </c>
      <c r="B3865" t="s">
        <v>113</v>
      </c>
      <c r="C3865" t="s">
        <v>1</v>
      </c>
      <c r="D3865" t="s">
        <v>181</v>
      </c>
      <c r="E3865" s="63" t="s">
        <v>2803</v>
      </c>
    </row>
    <row r="3866" spans="1:5">
      <c r="A3866">
        <v>2020</v>
      </c>
      <c r="B3866" t="s">
        <v>114</v>
      </c>
      <c r="C3866" t="s">
        <v>1</v>
      </c>
      <c r="D3866" t="s">
        <v>181</v>
      </c>
      <c r="E3866" s="63" t="s">
        <v>2804</v>
      </c>
    </row>
    <row r="3867" spans="1:5">
      <c r="A3867">
        <v>2020</v>
      </c>
      <c r="B3867" t="s">
        <v>118</v>
      </c>
      <c r="C3867" t="s">
        <v>1</v>
      </c>
      <c r="D3867" t="s">
        <v>181</v>
      </c>
      <c r="E3867" s="63" t="s">
        <v>2805</v>
      </c>
    </row>
    <row r="3868" spans="1:5">
      <c r="A3868">
        <v>2020</v>
      </c>
      <c r="B3868" t="s">
        <v>119</v>
      </c>
      <c r="C3868" t="s">
        <v>1</v>
      </c>
      <c r="D3868" t="s">
        <v>181</v>
      </c>
      <c r="E3868" s="63" t="s">
        <v>2806</v>
      </c>
    </row>
    <row r="3869" spans="1:5">
      <c r="A3869">
        <v>2020</v>
      </c>
      <c r="B3869" t="s">
        <v>120</v>
      </c>
      <c r="C3869" t="s">
        <v>1</v>
      </c>
      <c r="D3869" t="s">
        <v>181</v>
      </c>
      <c r="E3869" s="63" t="s">
        <v>2807</v>
      </c>
    </row>
    <row r="3870" spans="1:5">
      <c r="A3870">
        <v>2020</v>
      </c>
      <c r="B3870" t="s">
        <v>189</v>
      </c>
      <c r="C3870" t="s">
        <v>1</v>
      </c>
      <c r="D3870" t="s">
        <v>181</v>
      </c>
      <c r="E3870" s="63" t="s">
        <v>2808</v>
      </c>
    </row>
    <row r="3871" spans="1:5">
      <c r="A3871">
        <v>2020</v>
      </c>
      <c r="B3871" t="s">
        <v>121</v>
      </c>
      <c r="C3871" t="s">
        <v>1</v>
      </c>
      <c r="D3871" t="s">
        <v>181</v>
      </c>
      <c r="E3871" s="63" t="s">
        <v>2809</v>
      </c>
    </row>
    <row r="3872" spans="1:5">
      <c r="A3872">
        <v>2020</v>
      </c>
      <c r="B3872" t="s">
        <v>122</v>
      </c>
      <c r="C3872" t="s">
        <v>1</v>
      </c>
      <c r="D3872" t="s">
        <v>181</v>
      </c>
      <c r="E3872" s="63" t="s">
        <v>2810</v>
      </c>
    </row>
    <row r="3873" spans="1:5">
      <c r="A3873">
        <v>2020</v>
      </c>
      <c r="B3873" t="s">
        <v>123</v>
      </c>
      <c r="C3873" t="s">
        <v>1</v>
      </c>
      <c r="D3873" t="s">
        <v>181</v>
      </c>
      <c r="E3873" s="63" t="s">
        <v>2811</v>
      </c>
    </row>
    <row r="3874" spans="1:5">
      <c r="A3874">
        <v>2020</v>
      </c>
      <c r="B3874" t="s">
        <v>124</v>
      </c>
      <c r="C3874" t="s">
        <v>1</v>
      </c>
      <c r="D3874" t="s">
        <v>181</v>
      </c>
      <c r="E3874" s="63" t="s">
        <v>2812</v>
      </c>
    </row>
    <row r="3875" spans="1:5">
      <c r="A3875">
        <v>2020</v>
      </c>
      <c r="B3875" t="s">
        <v>125</v>
      </c>
      <c r="C3875" t="s">
        <v>1</v>
      </c>
      <c r="D3875" t="s">
        <v>181</v>
      </c>
      <c r="E3875" s="63" t="s">
        <v>2813</v>
      </c>
    </row>
    <row r="3876" spans="1:5">
      <c r="A3876">
        <v>2020</v>
      </c>
      <c r="B3876" t="s">
        <v>126</v>
      </c>
      <c r="C3876" t="s">
        <v>1</v>
      </c>
      <c r="D3876" t="s">
        <v>181</v>
      </c>
      <c r="E3876" s="63" t="s">
        <v>2814</v>
      </c>
    </row>
    <row r="3877" spans="1:5">
      <c r="A3877">
        <v>2020</v>
      </c>
      <c r="B3877" t="s">
        <v>127</v>
      </c>
      <c r="C3877" t="s">
        <v>1</v>
      </c>
      <c r="D3877" t="s">
        <v>181</v>
      </c>
      <c r="E3877" s="63" t="s">
        <v>2769</v>
      </c>
    </row>
    <row r="3878" spans="1:5">
      <c r="A3878">
        <v>2020</v>
      </c>
      <c r="B3878" t="s">
        <v>128</v>
      </c>
      <c r="C3878" t="s">
        <v>1</v>
      </c>
      <c r="D3878" t="s">
        <v>181</v>
      </c>
      <c r="E3878" s="63" t="s">
        <v>2815</v>
      </c>
    </row>
    <row r="3879" spans="1:5">
      <c r="A3879">
        <v>2020</v>
      </c>
      <c r="B3879" t="s">
        <v>129</v>
      </c>
      <c r="C3879" t="s">
        <v>1</v>
      </c>
      <c r="D3879" t="s">
        <v>181</v>
      </c>
      <c r="E3879" s="63" t="s">
        <v>2630</v>
      </c>
    </row>
    <row r="3880" spans="1:5">
      <c r="A3880">
        <v>2020</v>
      </c>
      <c r="B3880" t="s">
        <v>130</v>
      </c>
      <c r="C3880" t="s">
        <v>1</v>
      </c>
      <c r="D3880" t="s">
        <v>181</v>
      </c>
      <c r="E3880" s="63" t="s">
        <v>2679</v>
      </c>
    </row>
    <row r="3881" spans="1:5">
      <c r="A3881">
        <v>2020</v>
      </c>
      <c r="B3881" t="s">
        <v>131</v>
      </c>
      <c r="C3881" t="s">
        <v>1</v>
      </c>
      <c r="D3881" t="s">
        <v>181</v>
      </c>
      <c r="E3881" s="63" t="s">
        <v>2816</v>
      </c>
    </row>
    <row r="3882" spans="1:5">
      <c r="A3882">
        <v>2020</v>
      </c>
      <c r="B3882" t="s">
        <v>190</v>
      </c>
      <c r="C3882" t="s">
        <v>1</v>
      </c>
      <c r="D3882" t="s">
        <v>181</v>
      </c>
      <c r="E3882" s="63" t="s">
        <v>2817</v>
      </c>
    </row>
    <row r="3883" spans="1:5">
      <c r="A3883">
        <v>2020</v>
      </c>
      <c r="B3883" t="s">
        <v>191</v>
      </c>
      <c r="C3883" t="s">
        <v>1</v>
      </c>
      <c r="D3883" t="s">
        <v>181</v>
      </c>
      <c r="E3883" s="63" t="s">
        <v>2818</v>
      </c>
    </row>
    <row r="3884" spans="1:5">
      <c r="A3884">
        <v>2020</v>
      </c>
      <c r="B3884" t="s">
        <v>192</v>
      </c>
      <c r="C3884" t="s">
        <v>1</v>
      </c>
      <c r="D3884" t="s">
        <v>181</v>
      </c>
      <c r="E3884" s="63" t="s">
        <v>2775</v>
      </c>
    </row>
    <row r="3885" spans="1:5">
      <c r="A3885">
        <v>2020</v>
      </c>
      <c r="B3885" t="s">
        <v>193</v>
      </c>
      <c r="C3885" t="s">
        <v>1</v>
      </c>
      <c r="D3885" t="s">
        <v>181</v>
      </c>
      <c r="E3885" s="63" t="s">
        <v>2819</v>
      </c>
    </row>
    <row r="3886" spans="1:5">
      <c r="A3886">
        <v>2020</v>
      </c>
      <c r="B3886" t="s">
        <v>194</v>
      </c>
      <c r="C3886" t="s">
        <v>1</v>
      </c>
      <c r="D3886" t="s">
        <v>181</v>
      </c>
      <c r="E3886" s="63" t="s">
        <v>2820</v>
      </c>
    </row>
    <row r="3887" spans="1:5">
      <c r="A3887">
        <v>2020</v>
      </c>
      <c r="B3887" t="s">
        <v>195</v>
      </c>
      <c r="C3887" t="s">
        <v>1</v>
      </c>
      <c r="D3887" t="s">
        <v>181</v>
      </c>
      <c r="E3887" s="63" t="s">
        <v>2821</v>
      </c>
    </row>
    <row r="3888" spans="1:5">
      <c r="A3888">
        <v>2020</v>
      </c>
      <c r="B3888" t="s">
        <v>137</v>
      </c>
      <c r="C3888" t="s">
        <v>1</v>
      </c>
      <c r="D3888" t="s">
        <v>181</v>
      </c>
      <c r="E3888" s="63" t="s">
        <v>2822</v>
      </c>
    </row>
    <row r="3889" spans="1:5">
      <c r="A3889">
        <v>2020</v>
      </c>
      <c r="B3889" t="s">
        <v>138</v>
      </c>
      <c r="C3889" t="s">
        <v>1</v>
      </c>
      <c r="D3889" t="s">
        <v>181</v>
      </c>
      <c r="E3889" s="63" t="s">
        <v>163</v>
      </c>
    </row>
    <row r="3890" spans="1:5">
      <c r="A3890">
        <v>2020</v>
      </c>
      <c r="B3890" t="s">
        <v>139</v>
      </c>
      <c r="C3890" t="s">
        <v>1</v>
      </c>
      <c r="D3890" t="s">
        <v>181</v>
      </c>
      <c r="E3890" s="63" t="s">
        <v>2736</v>
      </c>
    </row>
    <row r="3891" spans="1:5">
      <c r="A3891">
        <v>2020</v>
      </c>
      <c r="B3891" t="s">
        <v>140</v>
      </c>
      <c r="C3891" t="s">
        <v>1</v>
      </c>
      <c r="D3891" t="s">
        <v>181</v>
      </c>
      <c r="E3891" s="63" t="s">
        <v>2823</v>
      </c>
    </row>
    <row r="3892" spans="1:5">
      <c r="A3892">
        <v>2020</v>
      </c>
      <c r="B3892" t="s">
        <v>141</v>
      </c>
      <c r="C3892" t="s">
        <v>1</v>
      </c>
      <c r="D3892" t="s">
        <v>181</v>
      </c>
      <c r="E3892" s="63" t="s">
        <v>2824</v>
      </c>
    </row>
    <row r="3893" spans="1:5">
      <c r="A3893">
        <v>2020</v>
      </c>
      <c r="B3893" t="s">
        <v>142</v>
      </c>
      <c r="C3893" t="s">
        <v>1</v>
      </c>
      <c r="D3893" t="s">
        <v>181</v>
      </c>
      <c r="E3893" s="63" t="s">
        <v>2738</v>
      </c>
    </row>
    <row r="3894" spans="1:5">
      <c r="A3894">
        <v>2020</v>
      </c>
      <c r="B3894" t="s">
        <v>143</v>
      </c>
      <c r="C3894" t="s">
        <v>1</v>
      </c>
      <c r="D3894" t="s">
        <v>181</v>
      </c>
      <c r="E3894" s="63" t="s">
        <v>2825</v>
      </c>
    </row>
    <row r="3895" spans="1:5">
      <c r="A3895">
        <v>2020</v>
      </c>
      <c r="B3895" t="s">
        <v>144</v>
      </c>
      <c r="C3895" t="s">
        <v>1</v>
      </c>
      <c r="D3895" t="s">
        <v>181</v>
      </c>
      <c r="E3895" s="63" t="s">
        <v>2740</v>
      </c>
    </row>
    <row r="3896" spans="1:5">
      <c r="A3896">
        <v>2020</v>
      </c>
      <c r="B3896" t="s">
        <v>145</v>
      </c>
      <c r="C3896" t="s">
        <v>1</v>
      </c>
      <c r="D3896" t="s">
        <v>181</v>
      </c>
      <c r="E3896" s="63" t="s">
        <v>2826</v>
      </c>
    </row>
    <row r="3897" spans="1:5">
      <c r="A3897">
        <v>2020</v>
      </c>
      <c r="B3897" t="s">
        <v>146</v>
      </c>
      <c r="C3897" t="s">
        <v>1</v>
      </c>
      <c r="D3897" t="s">
        <v>181</v>
      </c>
      <c r="E3897" s="63" t="s">
        <v>2827</v>
      </c>
    </row>
    <row r="3898" spans="1:5">
      <c r="A3898">
        <v>2020</v>
      </c>
      <c r="B3898" t="s">
        <v>147</v>
      </c>
      <c r="C3898" t="s">
        <v>1</v>
      </c>
      <c r="D3898" t="s">
        <v>181</v>
      </c>
      <c r="E3898" s="63" t="s">
        <v>2828</v>
      </c>
    </row>
    <row r="3899" spans="1:5">
      <c r="A3899">
        <v>2020</v>
      </c>
      <c r="B3899" t="s">
        <v>148</v>
      </c>
      <c r="C3899" t="s">
        <v>1</v>
      </c>
      <c r="D3899" t="s">
        <v>181</v>
      </c>
      <c r="E3899" s="63" t="s">
        <v>2649</v>
      </c>
    </row>
    <row r="3900" spans="1:5">
      <c r="A3900">
        <v>2020</v>
      </c>
      <c r="B3900" t="s">
        <v>196</v>
      </c>
      <c r="C3900" t="s">
        <v>1</v>
      </c>
      <c r="D3900" t="s">
        <v>181</v>
      </c>
      <c r="E3900" s="63" t="s">
        <v>2829</v>
      </c>
    </row>
    <row r="3901" spans="1:5">
      <c r="A3901">
        <v>2020</v>
      </c>
      <c r="B3901" t="s">
        <v>55</v>
      </c>
      <c r="C3901" t="s">
        <v>1</v>
      </c>
      <c r="D3901" t="s">
        <v>181</v>
      </c>
      <c r="E3901" s="63" t="s">
        <v>2830</v>
      </c>
    </row>
    <row r="3902" spans="1:5">
      <c r="A3902">
        <v>2011</v>
      </c>
      <c r="B3902" t="s">
        <v>182</v>
      </c>
      <c r="C3902" t="s">
        <v>56</v>
      </c>
      <c r="D3902" t="s">
        <v>181</v>
      </c>
      <c r="E3902" s="63" t="s">
        <v>2831</v>
      </c>
    </row>
    <row r="3903" spans="1:5">
      <c r="A3903">
        <v>2011</v>
      </c>
      <c r="B3903" t="s">
        <v>183</v>
      </c>
      <c r="C3903" t="s">
        <v>56</v>
      </c>
      <c r="D3903" t="s">
        <v>181</v>
      </c>
      <c r="E3903" s="63" t="s">
        <v>2832</v>
      </c>
    </row>
    <row r="3904" spans="1:5">
      <c r="A3904">
        <v>2011</v>
      </c>
      <c r="B3904" t="s">
        <v>184</v>
      </c>
      <c r="C3904" t="s">
        <v>56</v>
      </c>
      <c r="D3904" t="s">
        <v>181</v>
      </c>
      <c r="E3904" s="63" t="s">
        <v>2833</v>
      </c>
    </row>
    <row r="3905" spans="1:5">
      <c r="A3905">
        <v>2011</v>
      </c>
      <c r="B3905" t="s">
        <v>94</v>
      </c>
      <c r="C3905" t="s">
        <v>56</v>
      </c>
      <c r="D3905" t="s">
        <v>181</v>
      </c>
      <c r="E3905" s="63" t="s">
        <v>2834</v>
      </c>
    </row>
    <row r="3906" spans="1:5">
      <c r="A3906">
        <v>2011</v>
      </c>
      <c r="B3906" t="s">
        <v>100</v>
      </c>
      <c r="C3906" t="s">
        <v>56</v>
      </c>
      <c r="D3906" t="s">
        <v>181</v>
      </c>
      <c r="E3906" s="63" t="s">
        <v>2835</v>
      </c>
    </row>
    <row r="3907" spans="1:5">
      <c r="A3907">
        <v>2011</v>
      </c>
      <c r="B3907" t="s">
        <v>101</v>
      </c>
      <c r="C3907" t="s">
        <v>56</v>
      </c>
      <c r="D3907" t="s">
        <v>181</v>
      </c>
      <c r="E3907" s="63" t="s">
        <v>2836</v>
      </c>
    </row>
    <row r="3908" spans="1:5">
      <c r="A3908">
        <v>2011</v>
      </c>
      <c r="B3908" t="s">
        <v>102</v>
      </c>
      <c r="C3908" t="s">
        <v>56</v>
      </c>
      <c r="D3908" t="s">
        <v>181</v>
      </c>
      <c r="E3908" s="63" t="s">
        <v>2837</v>
      </c>
    </row>
    <row r="3909" spans="1:5">
      <c r="A3909">
        <v>2011</v>
      </c>
      <c r="B3909" t="s">
        <v>104</v>
      </c>
      <c r="C3909" t="s">
        <v>56</v>
      </c>
      <c r="D3909" t="s">
        <v>181</v>
      </c>
      <c r="E3909" s="63" t="s">
        <v>2838</v>
      </c>
    </row>
    <row r="3910" spans="1:5">
      <c r="A3910">
        <v>2011</v>
      </c>
      <c r="B3910" t="s">
        <v>105</v>
      </c>
      <c r="C3910" t="s">
        <v>56</v>
      </c>
      <c r="D3910" t="s">
        <v>181</v>
      </c>
      <c r="E3910" s="63" t="s">
        <v>2839</v>
      </c>
    </row>
    <row r="3911" spans="1:5">
      <c r="A3911">
        <v>2011</v>
      </c>
      <c r="B3911" t="s">
        <v>185</v>
      </c>
      <c r="C3911" t="s">
        <v>56</v>
      </c>
      <c r="D3911" t="s">
        <v>181</v>
      </c>
      <c r="E3911" s="63" t="s">
        <v>2840</v>
      </c>
    </row>
    <row r="3912" spans="1:5">
      <c r="A3912">
        <v>2011</v>
      </c>
      <c r="B3912" t="s">
        <v>58</v>
      </c>
      <c r="C3912" t="s">
        <v>56</v>
      </c>
      <c r="D3912" t="s">
        <v>181</v>
      </c>
      <c r="E3912" s="63" t="s">
        <v>2841</v>
      </c>
    </row>
    <row r="3913" spans="1:5">
      <c r="A3913">
        <v>2011</v>
      </c>
      <c r="B3913" t="s">
        <v>186</v>
      </c>
      <c r="C3913" t="s">
        <v>56</v>
      </c>
      <c r="D3913" t="s">
        <v>181</v>
      </c>
      <c r="E3913" s="63" t="s">
        <v>2842</v>
      </c>
    </row>
    <row r="3914" spans="1:5">
      <c r="A3914">
        <v>2011</v>
      </c>
      <c r="B3914" t="s">
        <v>187</v>
      </c>
      <c r="C3914" t="s">
        <v>56</v>
      </c>
      <c r="D3914" t="s">
        <v>181</v>
      </c>
      <c r="E3914" s="63" t="s">
        <v>2843</v>
      </c>
    </row>
    <row r="3915" spans="1:5">
      <c r="A3915">
        <v>2011</v>
      </c>
      <c r="B3915" t="s">
        <v>188</v>
      </c>
      <c r="C3915" t="s">
        <v>56</v>
      </c>
      <c r="D3915" t="s">
        <v>181</v>
      </c>
      <c r="E3915" s="63" t="s">
        <v>2844</v>
      </c>
    </row>
    <row r="3916" spans="1:5">
      <c r="A3916">
        <v>2011</v>
      </c>
      <c r="B3916" t="s">
        <v>112</v>
      </c>
      <c r="C3916" t="s">
        <v>56</v>
      </c>
      <c r="D3916" t="s">
        <v>181</v>
      </c>
      <c r="E3916" s="63" t="s">
        <v>2845</v>
      </c>
    </row>
    <row r="3917" spans="1:5">
      <c r="A3917">
        <v>2011</v>
      </c>
      <c r="B3917" t="s">
        <v>113</v>
      </c>
      <c r="C3917" t="s">
        <v>56</v>
      </c>
      <c r="D3917" t="s">
        <v>181</v>
      </c>
      <c r="E3917" s="63" t="s">
        <v>2846</v>
      </c>
    </row>
    <row r="3918" spans="1:5">
      <c r="A3918">
        <v>2011</v>
      </c>
      <c r="B3918" t="s">
        <v>114</v>
      </c>
      <c r="C3918" t="s">
        <v>56</v>
      </c>
      <c r="D3918" t="s">
        <v>181</v>
      </c>
      <c r="E3918" s="63" t="s">
        <v>2847</v>
      </c>
    </row>
    <row r="3919" spans="1:5">
      <c r="A3919">
        <v>2011</v>
      </c>
      <c r="B3919" t="s">
        <v>118</v>
      </c>
      <c r="C3919" t="s">
        <v>56</v>
      </c>
      <c r="D3919" t="s">
        <v>181</v>
      </c>
      <c r="E3919" s="63" t="s">
        <v>201</v>
      </c>
    </row>
    <row r="3920" spans="1:5">
      <c r="A3920">
        <v>2011</v>
      </c>
      <c r="B3920" t="s">
        <v>119</v>
      </c>
      <c r="C3920" t="s">
        <v>56</v>
      </c>
      <c r="D3920" t="s">
        <v>181</v>
      </c>
      <c r="E3920" s="63" t="s">
        <v>2848</v>
      </c>
    </row>
    <row r="3921" spans="1:5">
      <c r="A3921">
        <v>2011</v>
      </c>
      <c r="B3921" t="s">
        <v>120</v>
      </c>
      <c r="C3921" t="s">
        <v>56</v>
      </c>
      <c r="D3921" t="s">
        <v>181</v>
      </c>
      <c r="E3921" s="63" t="s">
        <v>2849</v>
      </c>
    </row>
    <row r="3922" spans="1:5">
      <c r="A3922">
        <v>2011</v>
      </c>
      <c r="B3922" t="s">
        <v>189</v>
      </c>
      <c r="C3922" t="s">
        <v>56</v>
      </c>
      <c r="D3922" t="s">
        <v>181</v>
      </c>
      <c r="E3922" s="63" t="s">
        <v>2850</v>
      </c>
    </row>
    <row r="3923" spans="1:5">
      <c r="A3923">
        <v>2011</v>
      </c>
      <c r="B3923" t="s">
        <v>121</v>
      </c>
      <c r="C3923" t="s">
        <v>56</v>
      </c>
      <c r="D3923" t="s">
        <v>181</v>
      </c>
      <c r="E3923" s="63" t="s">
        <v>2851</v>
      </c>
    </row>
    <row r="3924" spans="1:5">
      <c r="A3924">
        <v>2011</v>
      </c>
      <c r="B3924" t="s">
        <v>122</v>
      </c>
      <c r="C3924" t="s">
        <v>56</v>
      </c>
      <c r="D3924" t="s">
        <v>181</v>
      </c>
      <c r="E3924" s="63" t="s">
        <v>2852</v>
      </c>
    </row>
    <row r="3925" spans="1:5">
      <c r="A3925">
        <v>2011</v>
      </c>
      <c r="B3925" t="s">
        <v>123</v>
      </c>
      <c r="C3925" t="s">
        <v>56</v>
      </c>
      <c r="D3925" t="s">
        <v>181</v>
      </c>
      <c r="E3925" s="63" t="s">
        <v>2853</v>
      </c>
    </row>
    <row r="3926" spans="1:5">
      <c r="A3926">
        <v>2011</v>
      </c>
      <c r="B3926" t="s">
        <v>124</v>
      </c>
      <c r="C3926" t="s">
        <v>56</v>
      </c>
      <c r="D3926" t="s">
        <v>181</v>
      </c>
      <c r="E3926" s="63" t="s">
        <v>2854</v>
      </c>
    </row>
    <row r="3927" spans="1:5">
      <c r="A3927">
        <v>2011</v>
      </c>
      <c r="B3927" t="s">
        <v>125</v>
      </c>
      <c r="C3927" t="s">
        <v>56</v>
      </c>
      <c r="D3927" t="s">
        <v>181</v>
      </c>
      <c r="E3927" s="63" t="s">
        <v>2855</v>
      </c>
    </row>
    <row r="3928" spans="1:5">
      <c r="A3928">
        <v>2011</v>
      </c>
      <c r="B3928" t="s">
        <v>126</v>
      </c>
      <c r="C3928" t="s">
        <v>56</v>
      </c>
      <c r="D3928" t="s">
        <v>181</v>
      </c>
      <c r="E3928" s="63" t="s">
        <v>2654</v>
      </c>
    </row>
    <row r="3929" spans="1:5">
      <c r="A3929">
        <v>2011</v>
      </c>
      <c r="B3929" t="s">
        <v>127</v>
      </c>
      <c r="C3929" t="s">
        <v>56</v>
      </c>
      <c r="D3929" t="s">
        <v>181</v>
      </c>
      <c r="E3929" s="63" t="s">
        <v>2856</v>
      </c>
    </row>
    <row r="3930" spans="1:5">
      <c r="A3930">
        <v>2011</v>
      </c>
      <c r="B3930" t="s">
        <v>128</v>
      </c>
      <c r="C3930" t="s">
        <v>56</v>
      </c>
      <c r="D3930" t="s">
        <v>181</v>
      </c>
      <c r="E3930" s="63" t="s">
        <v>2857</v>
      </c>
    </row>
    <row r="3931" spans="1:5">
      <c r="A3931">
        <v>2011</v>
      </c>
      <c r="B3931" t="s">
        <v>129</v>
      </c>
      <c r="C3931" t="s">
        <v>56</v>
      </c>
      <c r="D3931" t="s">
        <v>181</v>
      </c>
      <c r="E3931" s="63" t="s">
        <v>2858</v>
      </c>
    </row>
    <row r="3932" spans="1:5">
      <c r="A3932">
        <v>2011</v>
      </c>
      <c r="B3932" t="s">
        <v>130</v>
      </c>
      <c r="C3932" t="s">
        <v>56</v>
      </c>
      <c r="D3932" t="s">
        <v>181</v>
      </c>
      <c r="E3932" s="63" t="s">
        <v>2859</v>
      </c>
    </row>
    <row r="3933" spans="1:5">
      <c r="A3933">
        <v>2011</v>
      </c>
      <c r="B3933" t="s">
        <v>131</v>
      </c>
      <c r="C3933" t="s">
        <v>56</v>
      </c>
      <c r="D3933" t="s">
        <v>181</v>
      </c>
      <c r="E3933" s="63" t="s">
        <v>2860</v>
      </c>
    </row>
    <row r="3934" spans="1:5">
      <c r="A3934">
        <v>2011</v>
      </c>
      <c r="B3934" t="s">
        <v>190</v>
      </c>
      <c r="C3934" t="s">
        <v>56</v>
      </c>
      <c r="D3934" t="s">
        <v>181</v>
      </c>
      <c r="E3934" s="63" t="s">
        <v>2861</v>
      </c>
    </row>
    <row r="3935" spans="1:5">
      <c r="A3935">
        <v>2011</v>
      </c>
      <c r="B3935" t="s">
        <v>191</v>
      </c>
      <c r="C3935" t="s">
        <v>56</v>
      </c>
      <c r="D3935" t="s">
        <v>181</v>
      </c>
      <c r="E3935" s="63" t="s">
        <v>2862</v>
      </c>
    </row>
    <row r="3936" spans="1:5">
      <c r="A3936">
        <v>2011</v>
      </c>
      <c r="B3936" t="s">
        <v>192</v>
      </c>
      <c r="C3936" t="s">
        <v>56</v>
      </c>
      <c r="D3936" t="s">
        <v>181</v>
      </c>
      <c r="E3936" s="63" t="s">
        <v>202</v>
      </c>
    </row>
    <row r="3937" spans="1:5">
      <c r="A3937">
        <v>2011</v>
      </c>
      <c r="B3937" t="s">
        <v>193</v>
      </c>
      <c r="C3937" t="s">
        <v>56</v>
      </c>
      <c r="D3937" t="s">
        <v>181</v>
      </c>
      <c r="E3937" s="63" t="s">
        <v>2863</v>
      </c>
    </row>
    <row r="3938" spans="1:5">
      <c r="A3938">
        <v>2011</v>
      </c>
      <c r="B3938" t="s">
        <v>194</v>
      </c>
      <c r="C3938" t="s">
        <v>56</v>
      </c>
      <c r="D3938" t="s">
        <v>181</v>
      </c>
      <c r="E3938" s="63" t="s">
        <v>2864</v>
      </c>
    </row>
    <row r="3939" spans="1:5">
      <c r="A3939">
        <v>2011</v>
      </c>
      <c r="B3939" t="s">
        <v>195</v>
      </c>
      <c r="C3939" t="s">
        <v>56</v>
      </c>
      <c r="D3939" t="s">
        <v>181</v>
      </c>
      <c r="E3939" s="63" t="s">
        <v>2865</v>
      </c>
    </row>
    <row r="3940" spans="1:5">
      <c r="A3940">
        <v>2011</v>
      </c>
      <c r="B3940" t="s">
        <v>137</v>
      </c>
      <c r="C3940" t="s">
        <v>56</v>
      </c>
      <c r="D3940" t="s">
        <v>181</v>
      </c>
      <c r="E3940" s="63" t="s">
        <v>2866</v>
      </c>
    </row>
    <row r="3941" spans="1:5">
      <c r="A3941">
        <v>2011</v>
      </c>
      <c r="B3941" t="s">
        <v>138</v>
      </c>
      <c r="C3941" t="s">
        <v>56</v>
      </c>
      <c r="D3941" t="s">
        <v>181</v>
      </c>
      <c r="E3941" s="63" t="s">
        <v>2867</v>
      </c>
    </row>
    <row r="3942" spans="1:5">
      <c r="A3942">
        <v>2011</v>
      </c>
      <c r="B3942" t="s">
        <v>139</v>
      </c>
      <c r="C3942" t="s">
        <v>56</v>
      </c>
      <c r="D3942" t="s">
        <v>181</v>
      </c>
      <c r="E3942" s="63" t="s">
        <v>2868</v>
      </c>
    </row>
    <row r="3943" spans="1:5">
      <c r="A3943">
        <v>2011</v>
      </c>
      <c r="B3943" t="s">
        <v>140</v>
      </c>
      <c r="C3943" t="s">
        <v>56</v>
      </c>
      <c r="D3943" t="s">
        <v>181</v>
      </c>
      <c r="E3943" s="63" t="s">
        <v>2869</v>
      </c>
    </row>
    <row r="3944" spans="1:5">
      <c r="A3944">
        <v>2011</v>
      </c>
      <c r="B3944" t="s">
        <v>141</v>
      </c>
      <c r="C3944" t="s">
        <v>56</v>
      </c>
      <c r="D3944" t="s">
        <v>181</v>
      </c>
      <c r="E3944" s="63" t="s">
        <v>2870</v>
      </c>
    </row>
    <row r="3945" spans="1:5">
      <c r="A3945">
        <v>2011</v>
      </c>
      <c r="B3945" t="s">
        <v>142</v>
      </c>
      <c r="C3945" t="s">
        <v>56</v>
      </c>
      <c r="D3945" t="s">
        <v>181</v>
      </c>
      <c r="E3945" s="63" t="s">
        <v>2871</v>
      </c>
    </row>
    <row r="3946" spans="1:5">
      <c r="A3946">
        <v>2011</v>
      </c>
      <c r="B3946" t="s">
        <v>143</v>
      </c>
      <c r="C3946" t="s">
        <v>56</v>
      </c>
      <c r="D3946" t="s">
        <v>181</v>
      </c>
      <c r="E3946" s="63" t="s">
        <v>2872</v>
      </c>
    </row>
    <row r="3947" spans="1:5">
      <c r="A3947">
        <v>2011</v>
      </c>
      <c r="B3947" t="s">
        <v>144</v>
      </c>
      <c r="C3947" t="s">
        <v>56</v>
      </c>
      <c r="D3947" t="s">
        <v>181</v>
      </c>
      <c r="E3947" s="63" t="s">
        <v>2873</v>
      </c>
    </row>
    <row r="3948" spans="1:5">
      <c r="A3948">
        <v>2011</v>
      </c>
      <c r="B3948" t="s">
        <v>145</v>
      </c>
      <c r="C3948" t="s">
        <v>56</v>
      </c>
      <c r="D3948" t="s">
        <v>181</v>
      </c>
      <c r="E3948" s="63" t="s">
        <v>2843</v>
      </c>
    </row>
    <row r="3949" spans="1:5">
      <c r="A3949">
        <v>2011</v>
      </c>
      <c r="B3949" t="s">
        <v>146</v>
      </c>
      <c r="C3949" t="s">
        <v>56</v>
      </c>
      <c r="D3949" t="s">
        <v>181</v>
      </c>
      <c r="E3949" s="63" t="s">
        <v>2874</v>
      </c>
    </row>
    <row r="3950" spans="1:5">
      <c r="A3950">
        <v>2011</v>
      </c>
      <c r="B3950" t="s">
        <v>147</v>
      </c>
      <c r="C3950" t="s">
        <v>56</v>
      </c>
      <c r="D3950" t="s">
        <v>181</v>
      </c>
      <c r="E3950" s="63" t="s">
        <v>2875</v>
      </c>
    </row>
    <row r="3951" spans="1:5">
      <c r="A3951">
        <v>2011</v>
      </c>
      <c r="B3951" t="s">
        <v>148</v>
      </c>
      <c r="C3951" t="s">
        <v>56</v>
      </c>
      <c r="D3951" t="s">
        <v>181</v>
      </c>
      <c r="E3951" s="63" t="s">
        <v>2876</v>
      </c>
    </row>
    <row r="3952" spans="1:5">
      <c r="A3952">
        <v>2011</v>
      </c>
      <c r="B3952" t="s">
        <v>196</v>
      </c>
      <c r="C3952" t="s">
        <v>56</v>
      </c>
      <c r="D3952" t="s">
        <v>181</v>
      </c>
      <c r="E3952" s="63" t="s">
        <v>2877</v>
      </c>
    </row>
    <row r="3953" spans="1:5">
      <c r="A3953">
        <v>2011</v>
      </c>
      <c r="B3953" t="s">
        <v>55</v>
      </c>
      <c r="C3953" t="s">
        <v>56</v>
      </c>
      <c r="D3953" t="s">
        <v>181</v>
      </c>
      <c r="E3953" s="63" t="s">
        <v>2878</v>
      </c>
    </row>
    <row r="3954" spans="1:5">
      <c r="A3954">
        <v>2012</v>
      </c>
      <c r="B3954" t="s">
        <v>182</v>
      </c>
      <c r="C3954" t="s">
        <v>56</v>
      </c>
      <c r="D3954" t="s">
        <v>181</v>
      </c>
      <c r="E3954" s="63" t="s">
        <v>2879</v>
      </c>
    </row>
    <row r="3955" spans="1:5">
      <c r="A3955">
        <v>2012</v>
      </c>
      <c r="B3955" t="s">
        <v>183</v>
      </c>
      <c r="C3955" t="s">
        <v>56</v>
      </c>
      <c r="D3955" t="s">
        <v>181</v>
      </c>
      <c r="E3955" s="63" t="s">
        <v>2880</v>
      </c>
    </row>
    <row r="3956" spans="1:5">
      <c r="A3956">
        <v>2012</v>
      </c>
      <c r="B3956" t="s">
        <v>184</v>
      </c>
      <c r="C3956" t="s">
        <v>56</v>
      </c>
      <c r="D3956" t="s">
        <v>181</v>
      </c>
      <c r="E3956" s="63" t="s">
        <v>2881</v>
      </c>
    </row>
    <row r="3957" spans="1:5">
      <c r="A3957">
        <v>2012</v>
      </c>
      <c r="B3957" t="s">
        <v>94</v>
      </c>
      <c r="C3957" t="s">
        <v>56</v>
      </c>
      <c r="D3957" t="s">
        <v>181</v>
      </c>
      <c r="E3957" s="63" t="s">
        <v>2882</v>
      </c>
    </row>
    <row r="3958" spans="1:5">
      <c r="A3958">
        <v>2012</v>
      </c>
      <c r="B3958" t="s">
        <v>100</v>
      </c>
      <c r="C3958" t="s">
        <v>56</v>
      </c>
      <c r="D3958" t="s">
        <v>181</v>
      </c>
      <c r="E3958" s="63" t="s">
        <v>2883</v>
      </c>
    </row>
    <row r="3959" spans="1:5">
      <c r="A3959">
        <v>2012</v>
      </c>
      <c r="B3959" t="s">
        <v>101</v>
      </c>
      <c r="C3959" t="s">
        <v>56</v>
      </c>
      <c r="D3959" t="s">
        <v>181</v>
      </c>
      <c r="E3959" s="63" t="s">
        <v>2884</v>
      </c>
    </row>
    <row r="3960" spans="1:5">
      <c r="A3960">
        <v>2012</v>
      </c>
      <c r="B3960" t="s">
        <v>102</v>
      </c>
      <c r="C3960" t="s">
        <v>56</v>
      </c>
      <c r="D3960" t="s">
        <v>181</v>
      </c>
      <c r="E3960" s="63" t="s">
        <v>2885</v>
      </c>
    </row>
    <row r="3961" spans="1:5">
      <c r="A3961">
        <v>2012</v>
      </c>
      <c r="B3961" t="s">
        <v>104</v>
      </c>
      <c r="C3961" t="s">
        <v>56</v>
      </c>
      <c r="D3961" t="s">
        <v>181</v>
      </c>
      <c r="E3961" s="63" t="s">
        <v>2886</v>
      </c>
    </row>
    <row r="3962" spans="1:5">
      <c r="A3962">
        <v>2012</v>
      </c>
      <c r="B3962" t="s">
        <v>105</v>
      </c>
      <c r="C3962" t="s">
        <v>56</v>
      </c>
      <c r="D3962" t="s">
        <v>181</v>
      </c>
      <c r="E3962" s="63" t="s">
        <v>2887</v>
      </c>
    </row>
    <row r="3963" spans="1:5">
      <c r="A3963">
        <v>2012</v>
      </c>
      <c r="B3963" t="s">
        <v>185</v>
      </c>
      <c r="C3963" t="s">
        <v>56</v>
      </c>
      <c r="D3963" t="s">
        <v>181</v>
      </c>
      <c r="E3963" s="63" t="s">
        <v>2888</v>
      </c>
    </row>
    <row r="3964" spans="1:5">
      <c r="A3964">
        <v>2012</v>
      </c>
      <c r="B3964" t="s">
        <v>58</v>
      </c>
      <c r="C3964" t="s">
        <v>56</v>
      </c>
      <c r="D3964" t="s">
        <v>181</v>
      </c>
      <c r="E3964" s="63" t="s">
        <v>2889</v>
      </c>
    </row>
    <row r="3965" spans="1:5">
      <c r="A3965">
        <v>2012</v>
      </c>
      <c r="B3965" t="s">
        <v>186</v>
      </c>
      <c r="C3965" t="s">
        <v>56</v>
      </c>
      <c r="D3965" t="s">
        <v>181</v>
      </c>
      <c r="E3965" s="63" t="s">
        <v>2890</v>
      </c>
    </row>
    <row r="3966" spans="1:5">
      <c r="A3966">
        <v>2012</v>
      </c>
      <c r="B3966" t="s">
        <v>187</v>
      </c>
      <c r="C3966" t="s">
        <v>56</v>
      </c>
      <c r="D3966" t="s">
        <v>181</v>
      </c>
      <c r="E3966" s="63" t="s">
        <v>2891</v>
      </c>
    </row>
    <row r="3967" spans="1:5">
      <c r="A3967">
        <v>2012</v>
      </c>
      <c r="B3967" t="s">
        <v>188</v>
      </c>
      <c r="C3967" t="s">
        <v>56</v>
      </c>
      <c r="D3967" t="s">
        <v>181</v>
      </c>
      <c r="E3967" s="63" t="s">
        <v>2892</v>
      </c>
    </row>
    <row r="3968" spans="1:5">
      <c r="A3968">
        <v>2012</v>
      </c>
      <c r="B3968" t="s">
        <v>112</v>
      </c>
      <c r="C3968" t="s">
        <v>56</v>
      </c>
      <c r="D3968" t="s">
        <v>181</v>
      </c>
      <c r="E3968" s="63" t="s">
        <v>2893</v>
      </c>
    </row>
    <row r="3969" spans="1:5">
      <c r="A3969">
        <v>2012</v>
      </c>
      <c r="B3969" t="s">
        <v>113</v>
      </c>
      <c r="C3969" t="s">
        <v>56</v>
      </c>
      <c r="D3969" t="s">
        <v>181</v>
      </c>
      <c r="E3969" s="63" t="s">
        <v>2894</v>
      </c>
    </row>
    <row r="3970" spans="1:5">
      <c r="A3970">
        <v>2012</v>
      </c>
      <c r="B3970" t="s">
        <v>114</v>
      </c>
      <c r="C3970" t="s">
        <v>56</v>
      </c>
      <c r="D3970" t="s">
        <v>181</v>
      </c>
      <c r="E3970" s="63" t="s">
        <v>2895</v>
      </c>
    </row>
    <row r="3971" spans="1:5">
      <c r="A3971">
        <v>2012</v>
      </c>
      <c r="B3971" t="s">
        <v>118</v>
      </c>
      <c r="C3971" t="s">
        <v>56</v>
      </c>
      <c r="D3971" t="s">
        <v>181</v>
      </c>
      <c r="E3971" s="63" t="s">
        <v>2896</v>
      </c>
    </row>
    <row r="3972" spans="1:5">
      <c r="A3972">
        <v>2012</v>
      </c>
      <c r="B3972" t="s">
        <v>119</v>
      </c>
      <c r="C3972" t="s">
        <v>56</v>
      </c>
      <c r="D3972" t="s">
        <v>181</v>
      </c>
      <c r="E3972" s="63" t="s">
        <v>2897</v>
      </c>
    </row>
    <row r="3973" spans="1:5">
      <c r="A3973">
        <v>2012</v>
      </c>
      <c r="B3973" t="s">
        <v>120</v>
      </c>
      <c r="C3973" t="s">
        <v>56</v>
      </c>
      <c r="D3973" t="s">
        <v>181</v>
      </c>
      <c r="E3973" s="63" t="s">
        <v>2898</v>
      </c>
    </row>
    <row r="3974" spans="1:5">
      <c r="A3974">
        <v>2012</v>
      </c>
      <c r="B3974" t="s">
        <v>189</v>
      </c>
      <c r="C3974" t="s">
        <v>56</v>
      </c>
      <c r="D3974" t="s">
        <v>181</v>
      </c>
      <c r="E3974" s="63" t="s">
        <v>2899</v>
      </c>
    </row>
    <row r="3975" spans="1:5">
      <c r="A3975">
        <v>2012</v>
      </c>
      <c r="B3975" t="s">
        <v>121</v>
      </c>
      <c r="C3975" t="s">
        <v>56</v>
      </c>
      <c r="D3975" t="s">
        <v>181</v>
      </c>
      <c r="E3975" s="63" t="s">
        <v>2900</v>
      </c>
    </row>
    <row r="3976" spans="1:5">
      <c r="A3976">
        <v>2012</v>
      </c>
      <c r="B3976" t="s">
        <v>122</v>
      </c>
      <c r="C3976" t="s">
        <v>56</v>
      </c>
      <c r="D3976" t="s">
        <v>181</v>
      </c>
      <c r="E3976" s="63" t="s">
        <v>2901</v>
      </c>
    </row>
    <row r="3977" spans="1:5">
      <c r="A3977">
        <v>2012</v>
      </c>
      <c r="B3977" t="s">
        <v>123</v>
      </c>
      <c r="C3977" t="s">
        <v>56</v>
      </c>
      <c r="D3977" t="s">
        <v>181</v>
      </c>
      <c r="E3977" s="63" t="s">
        <v>1896</v>
      </c>
    </row>
    <row r="3978" spans="1:5">
      <c r="A3978">
        <v>2012</v>
      </c>
      <c r="B3978" t="s">
        <v>124</v>
      </c>
      <c r="C3978" t="s">
        <v>56</v>
      </c>
      <c r="D3978" t="s">
        <v>181</v>
      </c>
      <c r="E3978" s="63" t="s">
        <v>2902</v>
      </c>
    </row>
    <row r="3979" spans="1:5">
      <c r="A3979">
        <v>2012</v>
      </c>
      <c r="B3979" t="s">
        <v>125</v>
      </c>
      <c r="C3979" t="s">
        <v>56</v>
      </c>
      <c r="D3979" t="s">
        <v>181</v>
      </c>
      <c r="E3979" s="63" t="s">
        <v>2903</v>
      </c>
    </row>
    <row r="3980" spans="1:5">
      <c r="A3980">
        <v>2012</v>
      </c>
      <c r="B3980" t="s">
        <v>126</v>
      </c>
      <c r="C3980" t="s">
        <v>56</v>
      </c>
      <c r="D3980" t="s">
        <v>181</v>
      </c>
      <c r="E3980" s="63" t="s">
        <v>2904</v>
      </c>
    </row>
    <row r="3981" spans="1:5">
      <c r="A3981">
        <v>2012</v>
      </c>
      <c r="B3981" t="s">
        <v>127</v>
      </c>
      <c r="C3981" t="s">
        <v>56</v>
      </c>
      <c r="D3981" t="s">
        <v>181</v>
      </c>
      <c r="E3981" s="63" t="s">
        <v>2905</v>
      </c>
    </row>
    <row r="3982" spans="1:5">
      <c r="A3982">
        <v>2012</v>
      </c>
      <c r="B3982" t="s">
        <v>128</v>
      </c>
      <c r="C3982" t="s">
        <v>56</v>
      </c>
      <c r="D3982" t="s">
        <v>181</v>
      </c>
      <c r="E3982" s="63" t="s">
        <v>2906</v>
      </c>
    </row>
    <row r="3983" spans="1:5">
      <c r="A3983">
        <v>2012</v>
      </c>
      <c r="B3983" t="s">
        <v>129</v>
      </c>
      <c r="C3983" t="s">
        <v>56</v>
      </c>
      <c r="D3983" t="s">
        <v>181</v>
      </c>
      <c r="E3983" s="63" t="s">
        <v>2907</v>
      </c>
    </row>
    <row r="3984" spans="1:5">
      <c r="A3984">
        <v>2012</v>
      </c>
      <c r="B3984" t="s">
        <v>130</v>
      </c>
      <c r="C3984" t="s">
        <v>56</v>
      </c>
      <c r="D3984" t="s">
        <v>181</v>
      </c>
      <c r="E3984" s="63" t="s">
        <v>2908</v>
      </c>
    </row>
    <row r="3985" spans="1:5">
      <c r="A3985">
        <v>2012</v>
      </c>
      <c r="B3985" t="s">
        <v>131</v>
      </c>
      <c r="C3985" t="s">
        <v>56</v>
      </c>
      <c r="D3985" t="s">
        <v>181</v>
      </c>
      <c r="E3985" s="63" t="s">
        <v>2909</v>
      </c>
    </row>
    <row r="3986" spans="1:5">
      <c r="A3986">
        <v>2012</v>
      </c>
      <c r="B3986" t="s">
        <v>190</v>
      </c>
      <c r="C3986" t="s">
        <v>56</v>
      </c>
      <c r="D3986" t="s">
        <v>181</v>
      </c>
      <c r="E3986" s="63" t="s">
        <v>2910</v>
      </c>
    </row>
    <row r="3987" spans="1:5">
      <c r="A3987">
        <v>2012</v>
      </c>
      <c r="B3987" t="s">
        <v>191</v>
      </c>
      <c r="C3987" t="s">
        <v>56</v>
      </c>
      <c r="D3987" t="s">
        <v>181</v>
      </c>
      <c r="E3987" s="63" t="s">
        <v>2911</v>
      </c>
    </row>
    <row r="3988" spans="1:5">
      <c r="A3988">
        <v>2012</v>
      </c>
      <c r="B3988" t="s">
        <v>192</v>
      </c>
      <c r="C3988" t="s">
        <v>56</v>
      </c>
      <c r="D3988" t="s">
        <v>181</v>
      </c>
      <c r="E3988" s="63" t="s">
        <v>203</v>
      </c>
    </row>
    <row r="3989" spans="1:5">
      <c r="A3989">
        <v>2012</v>
      </c>
      <c r="B3989" t="s">
        <v>193</v>
      </c>
      <c r="C3989" t="s">
        <v>56</v>
      </c>
      <c r="D3989" t="s">
        <v>181</v>
      </c>
      <c r="E3989" s="63" t="s">
        <v>2912</v>
      </c>
    </row>
    <row r="3990" spans="1:5">
      <c r="A3990">
        <v>2012</v>
      </c>
      <c r="B3990" t="s">
        <v>194</v>
      </c>
      <c r="C3990" t="s">
        <v>56</v>
      </c>
      <c r="D3990" t="s">
        <v>181</v>
      </c>
      <c r="E3990" s="63" t="s">
        <v>2913</v>
      </c>
    </row>
    <row r="3991" spans="1:5">
      <c r="A3991">
        <v>2012</v>
      </c>
      <c r="B3991" t="s">
        <v>195</v>
      </c>
      <c r="C3991" t="s">
        <v>56</v>
      </c>
      <c r="D3991" t="s">
        <v>181</v>
      </c>
      <c r="E3991" s="63" t="s">
        <v>2914</v>
      </c>
    </row>
    <row r="3992" spans="1:5">
      <c r="A3992">
        <v>2012</v>
      </c>
      <c r="B3992" t="s">
        <v>137</v>
      </c>
      <c r="C3992" t="s">
        <v>56</v>
      </c>
      <c r="D3992" t="s">
        <v>181</v>
      </c>
      <c r="E3992" s="63" t="s">
        <v>2915</v>
      </c>
    </row>
    <row r="3993" spans="1:5">
      <c r="A3993">
        <v>2012</v>
      </c>
      <c r="B3993" t="s">
        <v>138</v>
      </c>
      <c r="C3993" t="s">
        <v>56</v>
      </c>
      <c r="D3993" t="s">
        <v>181</v>
      </c>
      <c r="E3993" s="63" t="s">
        <v>2916</v>
      </c>
    </row>
    <row r="3994" spans="1:5">
      <c r="A3994">
        <v>2012</v>
      </c>
      <c r="B3994" t="s">
        <v>139</v>
      </c>
      <c r="C3994" t="s">
        <v>56</v>
      </c>
      <c r="D3994" t="s">
        <v>181</v>
      </c>
      <c r="E3994" s="63" t="s">
        <v>2917</v>
      </c>
    </row>
    <row r="3995" spans="1:5">
      <c r="A3995">
        <v>2012</v>
      </c>
      <c r="B3995" t="s">
        <v>140</v>
      </c>
      <c r="C3995" t="s">
        <v>56</v>
      </c>
      <c r="D3995" t="s">
        <v>181</v>
      </c>
      <c r="E3995" s="63" t="s">
        <v>2918</v>
      </c>
    </row>
    <row r="3996" spans="1:5">
      <c r="A3996">
        <v>2012</v>
      </c>
      <c r="B3996" t="s">
        <v>141</v>
      </c>
      <c r="C3996" t="s">
        <v>56</v>
      </c>
      <c r="D3996" t="s">
        <v>181</v>
      </c>
      <c r="E3996" s="63" t="s">
        <v>163</v>
      </c>
    </row>
    <row r="3997" spans="1:5">
      <c r="A3997">
        <v>2012</v>
      </c>
      <c r="B3997" t="s">
        <v>142</v>
      </c>
      <c r="C3997" t="s">
        <v>56</v>
      </c>
      <c r="D3997" t="s">
        <v>181</v>
      </c>
      <c r="E3997" s="63" t="s">
        <v>2919</v>
      </c>
    </row>
    <row r="3998" spans="1:5">
      <c r="A3998">
        <v>2012</v>
      </c>
      <c r="B3998" t="s">
        <v>143</v>
      </c>
      <c r="C3998" t="s">
        <v>56</v>
      </c>
      <c r="D3998" t="s">
        <v>181</v>
      </c>
      <c r="E3998" s="63" t="s">
        <v>2920</v>
      </c>
    </row>
    <row r="3999" spans="1:5">
      <c r="A3999">
        <v>2012</v>
      </c>
      <c r="B3999" t="s">
        <v>144</v>
      </c>
      <c r="C3999" t="s">
        <v>56</v>
      </c>
      <c r="D3999" t="s">
        <v>181</v>
      </c>
      <c r="E3999" s="63" t="s">
        <v>2921</v>
      </c>
    </row>
    <row r="4000" spans="1:5">
      <c r="A4000">
        <v>2012</v>
      </c>
      <c r="B4000" t="s">
        <v>145</v>
      </c>
      <c r="C4000" t="s">
        <v>56</v>
      </c>
      <c r="D4000" t="s">
        <v>181</v>
      </c>
      <c r="E4000" s="63" t="s">
        <v>2922</v>
      </c>
    </row>
    <row r="4001" spans="1:5">
      <c r="A4001">
        <v>2012</v>
      </c>
      <c r="B4001" t="s">
        <v>146</v>
      </c>
      <c r="C4001" t="s">
        <v>56</v>
      </c>
      <c r="D4001" t="s">
        <v>181</v>
      </c>
      <c r="E4001" s="63" t="s">
        <v>2923</v>
      </c>
    </row>
    <row r="4002" spans="1:5">
      <c r="A4002">
        <v>2012</v>
      </c>
      <c r="B4002" t="s">
        <v>147</v>
      </c>
      <c r="C4002" t="s">
        <v>56</v>
      </c>
      <c r="D4002" t="s">
        <v>181</v>
      </c>
      <c r="E4002" s="63" t="s">
        <v>2905</v>
      </c>
    </row>
    <row r="4003" spans="1:5">
      <c r="A4003">
        <v>2012</v>
      </c>
      <c r="B4003" t="s">
        <v>148</v>
      </c>
      <c r="C4003" t="s">
        <v>56</v>
      </c>
      <c r="D4003" t="s">
        <v>181</v>
      </c>
      <c r="E4003" s="63" t="s">
        <v>2924</v>
      </c>
    </row>
    <row r="4004" spans="1:5">
      <c r="A4004">
        <v>2012</v>
      </c>
      <c r="B4004" t="s">
        <v>196</v>
      </c>
      <c r="C4004" t="s">
        <v>56</v>
      </c>
      <c r="D4004" t="s">
        <v>181</v>
      </c>
      <c r="E4004" s="63" t="s">
        <v>2925</v>
      </c>
    </row>
    <row r="4005" spans="1:5">
      <c r="A4005">
        <v>2012</v>
      </c>
      <c r="B4005" t="s">
        <v>55</v>
      </c>
      <c r="C4005" t="s">
        <v>56</v>
      </c>
      <c r="D4005" t="s">
        <v>181</v>
      </c>
      <c r="E4005" s="63" t="s">
        <v>2926</v>
      </c>
    </row>
    <row r="4006" spans="1:5">
      <c r="A4006">
        <v>2013</v>
      </c>
      <c r="B4006" t="s">
        <v>182</v>
      </c>
      <c r="C4006" t="s">
        <v>56</v>
      </c>
      <c r="D4006" t="s">
        <v>181</v>
      </c>
      <c r="E4006" s="63" t="s">
        <v>2927</v>
      </c>
    </row>
    <row r="4007" spans="1:5">
      <c r="A4007">
        <v>2013</v>
      </c>
      <c r="B4007" t="s">
        <v>183</v>
      </c>
      <c r="C4007" t="s">
        <v>56</v>
      </c>
      <c r="D4007" t="s">
        <v>181</v>
      </c>
      <c r="E4007" s="63" t="s">
        <v>2928</v>
      </c>
    </row>
    <row r="4008" spans="1:5">
      <c r="A4008">
        <v>2013</v>
      </c>
      <c r="B4008" t="s">
        <v>184</v>
      </c>
      <c r="C4008" t="s">
        <v>56</v>
      </c>
      <c r="D4008" t="s">
        <v>181</v>
      </c>
      <c r="E4008" s="63" t="s">
        <v>2929</v>
      </c>
    </row>
    <row r="4009" spans="1:5">
      <c r="A4009">
        <v>2013</v>
      </c>
      <c r="B4009" t="s">
        <v>94</v>
      </c>
      <c r="C4009" t="s">
        <v>56</v>
      </c>
      <c r="D4009" t="s">
        <v>181</v>
      </c>
      <c r="E4009" s="63" t="s">
        <v>2930</v>
      </c>
    </row>
    <row r="4010" spans="1:5">
      <c r="A4010">
        <v>2013</v>
      </c>
      <c r="B4010" t="s">
        <v>100</v>
      </c>
      <c r="C4010" t="s">
        <v>56</v>
      </c>
      <c r="D4010" t="s">
        <v>181</v>
      </c>
      <c r="E4010" s="63" t="s">
        <v>2931</v>
      </c>
    </row>
    <row r="4011" spans="1:5">
      <c r="A4011">
        <v>2013</v>
      </c>
      <c r="B4011" t="s">
        <v>101</v>
      </c>
      <c r="C4011" t="s">
        <v>56</v>
      </c>
      <c r="D4011" t="s">
        <v>181</v>
      </c>
      <c r="E4011" s="63" t="s">
        <v>2932</v>
      </c>
    </row>
    <row r="4012" spans="1:5">
      <c r="A4012">
        <v>2013</v>
      </c>
      <c r="B4012" t="s">
        <v>102</v>
      </c>
      <c r="C4012" t="s">
        <v>56</v>
      </c>
      <c r="D4012" t="s">
        <v>181</v>
      </c>
      <c r="E4012" s="63" t="s">
        <v>2933</v>
      </c>
    </row>
    <row r="4013" spans="1:5">
      <c r="A4013">
        <v>2013</v>
      </c>
      <c r="B4013" t="s">
        <v>104</v>
      </c>
      <c r="C4013" t="s">
        <v>56</v>
      </c>
      <c r="D4013" t="s">
        <v>181</v>
      </c>
      <c r="E4013" s="63" t="s">
        <v>2934</v>
      </c>
    </row>
    <row r="4014" spans="1:5">
      <c r="A4014">
        <v>2013</v>
      </c>
      <c r="B4014" t="s">
        <v>105</v>
      </c>
      <c r="C4014" t="s">
        <v>56</v>
      </c>
      <c r="D4014" t="s">
        <v>181</v>
      </c>
      <c r="E4014" s="63" t="s">
        <v>2935</v>
      </c>
    </row>
    <row r="4015" spans="1:5">
      <c r="A4015">
        <v>2013</v>
      </c>
      <c r="B4015" t="s">
        <v>185</v>
      </c>
      <c r="C4015" t="s">
        <v>56</v>
      </c>
      <c r="D4015" t="s">
        <v>181</v>
      </c>
      <c r="E4015" s="63" t="s">
        <v>2936</v>
      </c>
    </row>
    <row r="4016" spans="1:5">
      <c r="A4016">
        <v>2013</v>
      </c>
      <c r="B4016" t="s">
        <v>58</v>
      </c>
      <c r="C4016" t="s">
        <v>56</v>
      </c>
      <c r="D4016" t="s">
        <v>181</v>
      </c>
      <c r="E4016" s="63" t="s">
        <v>2937</v>
      </c>
    </row>
    <row r="4017" spans="1:5">
      <c r="A4017">
        <v>2013</v>
      </c>
      <c r="B4017" t="s">
        <v>186</v>
      </c>
      <c r="C4017" t="s">
        <v>56</v>
      </c>
      <c r="D4017" t="s">
        <v>181</v>
      </c>
      <c r="E4017" s="63" t="s">
        <v>2938</v>
      </c>
    </row>
    <row r="4018" spans="1:5">
      <c r="A4018">
        <v>2013</v>
      </c>
      <c r="B4018" t="s">
        <v>187</v>
      </c>
      <c r="C4018" t="s">
        <v>56</v>
      </c>
      <c r="D4018" t="s">
        <v>181</v>
      </c>
      <c r="E4018" s="63" t="s">
        <v>2939</v>
      </c>
    </row>
    <row r="4019" spans="1:5">
      <c r="A4019">
        <v>2013</v>
      </c>
      <c r="B4019" t="s">
        <v>188</v>
      </c>
      <c r="C4019" t="s">
        <v>56</v>
      </c>
      <c r="D4019" t="s">
        <v>181</v>
      </c>
      <c r="E4019" s="63" t="s">
        <v>2940</v>
      </c>
    </row>
    <row r="4020" spans="1:5">
      <c r="A4020">
        <v>2013</v>
      </c>
      <c r="B4020" t="s">
        <v>112</v>
      </c>
      <c r="C4020" t="s">
        <v>56</v>
      </c>
      <c r="D4020" t="s">
        <v>181</v>
      </c>
      <c r="E4020" s="63" t="s">
        <v>2941</v>
      </c>
    </row>
    <row r="4021" spans="1:5">
      <c r="A4021">
        <v>2013</v>
      </c>
      <c r="B4021" t="s">
        <v>113</v>
      </c>
      <c r="C4021" t="s">
        <v>56</v>
      </c>
      <c r="D4021" t="s">
        <v>181</v>
      </c>
      <c r="E4021" s="63" t="s">
        <v>2942</v>
      </c>
    </row>
    <row r="4022" spans="1:5">
      <c r="A4022">
        <v>2013</v>
      </c>
      <c r="B4022" t="s">
        <v>114</v>
      </c>
      <c r="C4022" t="s">
        <v>56</v>
      </c>
      <c r="D4022" t="s">
        <v>181</v>
      </c>
      <c r="E4022" s="63" t="s">
        <v>2943</v>
      </c>
    </row>
    <row r="4023" spans="1:5">
      <c r="A4023">
        <v>2013</v>
      </c>
      <c r="B4023" t="s">
        <v>118</v>
      </c>
      <c r="C4023" t="s">
        <v>56</v>
      </c>
      <c r="D4023" t="s">
        <v>181</v>
      </c>
      <c r="E4023" s="63" t="s">
        <v>2944</v>
      </c>
    </row>
    <row r="4024" spans="1:5">
      <c r="A4024">
        <v>2013</v>
      </c>
      <c r="B4024" t="s">
        <v>119</v>
      </c>
      <c r="C4024" t="s">
        <v>56</v>
      </c>
      <c r="D4024" t="s">
        <v>181</v>
      </c>
      <c r="E4024" s="63" t="s">
        <v>2945</v>
      </c>
    </row>
    <row r="4025" spans="1:5">
      <c r="A4025">
        <v>2013</v>
      </c>
      <c r="B4025" t="s">
        <v>120</v>
      </c>
      <c r="C4025" t="s">
        <v>56</v>
      </c>
      <c r="D4025" t="s">
        <v>181</v>
      </c>
      <c r="E4025" s="63" t="s">
        <v>2946</v>
      </c>
    </row>
    <row r="4026" spans="1:5">
      <c r="A4026">
        <v>2013</v>
      </c>
      <c r="B4026" t="s">
        <v>189</v>
      </c>
      <c r="C4026" t="s">
        <v>56</v>
      </c>
      <c r="D4026" t="s">
        <v>181</v>
      </c>
      <c r="E4026" s="63" t="s">
        <v>2947</v>
      </c>
    </row>
    <row r="4027" spans="1:5">
      <c r="A4027">
        <v>2013</v>
      </c>
      <c r="B4027" t="s">
        <v>121</v>
      </c>
      <c r="C4027" t="s">
        <v>56</v>
      </c>
      <c r="D4027" t="s">
        <v>181</v>
      </c>
      <c r="E4027" s="63" t="s">
        <v>2948</v>
      </c>
    </row>
    <row r="4028" spans="1:5">
      <c r="A4028">
        <v>2013</v>
      </c>
      <c r="B4028" t="s">
        <v>122</v>
      </c>
      <c r="C4028" t="s">
        <v>56</v>
      </c>
      <c r="D4028" t="s">
        <v>181</v>
      </c>
      <c r="E4028" s="63" t="s">
        <v>163</v>
      </c>
    </row>
    <row r="4029" spans="1:5">
      <c r="A4029">
        <v>2013</v>
      </c>
      <c r="B4029" t="s">
        <v>123</v>
      </c>
      <c r="C4029" t="s">
        <v>56</v>
      </c>
      <c r="D4029" t="s">
        <v>181</v>
      </c>
      <c r="E4029" s="63" t="s">
        <v>2949</v>
      </c>
    </row>
    <row r="4030" spans="1:5">
      <c r="A4030">
        <v>2013</v>
      </c>
      <c r="B4030" t="s">
        <v>124</v>
      </c>
      <c r="C4030" t="s">
        <v>56</v>
      </c>
      <c r="D4030" t="s">
        <v>181</v>
      </c>
      <c r="E4030" s="63" t="s">
        <v>2950</v>
      </c>
    </row>
    <row r="4031" spans="1:5">
      <c r="A4031">
        <v>2013</v>
      </c>
      <c r="B4031" t="s">
        <v>125</v>
      </c>
      <c r="C4031" t="s">
        <v>56</v>
      </c>
      <c r="D4031" t="s">
        <v>181</v>
      </c>
      <c r="E4031" s="63" t="s">
        <v>2951</v>
      </c>
    </row>
    <row r="4032" spans="1:5">
      <c r="A4032">
        <v>2013</v>
      </c>
      <c r="B4032" t="s">
        <v>126</v>
      </c>
      <c r="C4032" t="s">
        <v>56</v>
      </c>
      <c r="D4032" t="s">
        <v>181</v>
      </c>
      <c r="E4032" s="63" t="s">
        <v>2952</v>
      </c>
    </row>
    <row r="4033" spans="1:5">
      <c r="A4033">
        <v>2013</v>
      </c>
      <c r="B4033" t="s">
        <v>127</v>
      </c>
      <c r="C4033" t="s">
        <v>56</v>
      </c>
      <c r="D4033" t="s">
        <v>181</v>
      </c>
      <c r="E4033" s="63" t="s">
        <v>2953</v>
      </c>
    </row>
    <row r="4034" spans="1:5">
      <c r="A4034">
        <v>2013</v>
      </c>
      <c r="B4034" t="s">
        <v>128</v>
      </c>
      <c r="C4034" t="s">
        <v>56</v>
      </c>
      <c r="D4034" t="s">
        <v>181</v>
      </c>
      <c r="E4034" s="63" t="s">
        <v>2954</v>
      </c>
    </row>
    <row r="4035" spans="1:5">
      <c r="A4035">
        <v>2013</v>
      </c>
      <c r="B4035" t="s">
        <v>129</v>
      </c>
      <c r="C4035" t="s">
        <v>56</v>
      </c>
      <c r="D4035" t="s">
        <v>181</v>
      </c>
      <c r="E4035" s="63" t="s">
        <v>2955</v>
      </c>
    </row>
    <row r="4036" spans="1:5">
      <c r="A4036">
        <v>2013</v>
      </c>
      <c r="B4036" t="s">
        <v>130</v>
      </c>
      <c r="C4036" t="s">
        <v>56</v>
      </c>
      <c r="D4036" t="s">
        <v>181</v>
      </c>
      <c r="E4036" s="63" t="s">
        <v>2956</v>
      </c>
    </row>
    <row r="4037" spans="1:5">
      <c r="A4037">
        <v>2013</v>
      </c>
      <c r="B4037" t="s">
        <v>131</v>
      </c>
      <c r="C4037" t="s">
        <v>56</v>
      </c>
      <c r="D4037" t="s">
        <v>181</v>
      </c>
      <c r="E4037" s="63" t="s">
        <v>2957</v>
      </c>
    </row>
    <row r="4038" spans="1:5">
      <c r="A4038">
        <v>2013</v>
      </c>
      <c r="B4038" t="s">
        <v>190</v>
      </c>
      <c r="C4038" t="s">
        <v>56</v>
      </c>
      <c r="D4038" t="s">
        <v>181</v>
      </c>
      <c r="E4038" s="63" t="s">
        <v>2958</v>
      </c>
    </row>
    <row r="4039" spans="1:5">
      <c r="A4039">
        <v>2013</v>
      </c>
      <c r="B4039" t="s">
        <v>191</v>
      </c>
      <c r="C4039" t="s">
        <v>56</v>
      </c>
      <c r="D4039" t="s">
        <v>181</v>
      </c>
      <c r="E4039" s="63" t="s">
        <v>2959</v>
      </c>
    </row>
    <row r="4040" spans="1:5">
      <c r="A4040">
        <v>2013</v>
      </c>
      <c r="B4040" t="s">
        <v>192</v>
      </c>
      <c r="C4040" t="s">
        <v>56</v>
      </c>
      <c r="D4040" t="s">
        <v>181</v>
      </c>
      <c r="E4040" s="63" t="s">
        <v>204</v>
      </c>
    </row>
    <row r="4041" spans="1:5">
      <c r="A4041">
        <v>2013</v>
      </c>
      <c r="B4041" t="s">
        <v>193</v>
      </c>
      <c r="C4041" t="s">
        <v>56</v>
      </c>
      <c r="D4041" t="s">
        <v>181</v>
      </c>
      <c r="E4041" s="63" t="s">
        <v>2960</v>
      </c>
    </row>
    <row r="4042" spans="1:5">
      <c r="A4042">
        <v>2013</v>
      </c>
      <c r="B4042" t="s">
        <v>194</v>
      </c>
      <c r="C4042" t="s">
        <v>56</v>
      </c>
      <c r="D4042" t="s">
        <v>181</v>
      </c>
      <c r="E4042" s="63" t="s">
        <v>2961</v>
      </c>
    </row>
    <row r="4043" spans="1:5">
      <c r="A4043">
        <v>2013</v>
      </c>
      <c r="B4043" t="s">
        <v>195</v>
      </c>
      <c r="C4043" t="s">
        <v>56</v>
      </c>
      <c r="D4043" t="s">
        <v>181</v>
      </c>
      <c r="E4043" s="63" t="s">
        <v>2962</v>
      </c>
    </row>
    <row r="4044" spans="1:5">
      <c r="A4044">
        <v>2013</v>
      </c>
      <c r="B4044" t="s">
        <v>137</v>
      </c>
      <c r="C4044" t="s">
        <v>56</v>
      </c>
      <c r="D4044" t="s">
        <v>181</v>
      </c>
      <c r="E4044" s="63" t="s">
        <v>2963</v>
      </c>
    </row>
    <row r="4045" spans="1:5">
      <c r="A4045">
        <v>2013</v>
      </c>
      <c r="B4045" t="s">
        <v>138</v>
      </c>
      <c r="C4045" t="s">
        <v>56</v>
      </c>
      <c r="D4045" t="s">
        <v>181</v>
      </c>
      <c r="E4045" s="63" t="s">
        <v>2964</v>
      </c>
    </row>
    <row r="4046" spans="1:5">
      <c r="A4046">
        <v>2013</v>
      </c>
      <c r="B4046" t="s">
        <v>139</v>
      </c>
      <c r="C4046" t="s">
        <v>56</v>
      </c>
      <c r="D4046" t="s">
        <v>181</v>
      </c>
      <c r="E4046" s="63" t="s">
        <v>2965</v>
      </c>
    </row>
    <row r="4047" spans="1:5">
      <c r="A4047">
        <v>2013</v>
      </c>
      <c r="B4047" t="s">
        <v>140</v>
      </c>
      <c r="C4047" t="s">
        <v>56</v>
      </c>
      <c r="D4047" t="s">
        <v>181</v>
      </c>
      <c r="E4047" s="63" t="s">
        <v>2966</v>
      </c>
    </row>
    <row r="4048" spans="1:5">
      <c r="A4048">
        <v>2013</v>
      </c>
      <c r="B4048" t="s">
        <v>141</v>
      </c>
      <c r="C4048" t="s">
        <v>56</v>
      </c>
      <c r="D4048" t="s">
        <v>181</v>
      </c>
      <c r="E4048" s="63" t="s">
        <v>2967</v>
      </c>
    </row>
    <row r="4049" spans="1:5">
      <c r="A4049">
        <v>2013</v>
      </c>
      <c r="B4049" t="s">
        <v>142</v>
      </c>
      <c r="C4049" t="s">
        <v>56</v>
      </c>
      <c r="D4049" t="s">
        <v>181</v>
      </c>
      <c r="E4049" s="63" t="s">
        <v>2968</v>
      </c>
    </row>
    <row r="4050" spans="1:5">
      <c r="A4050">
        <v>2013</v>
      </c>
      <c r="B4050" t="s">
        <v>143</v>
      </c>
      <c r="C4050" t="s">
        <v>56</v>
      </c>
      <c r="D4050" t="s">
        <v>181</v>
      </c>
      <c r="E4050" s="63" t="s">
        <v>2969</v>
      </c>
    </row>
    <row r="4051" spans="1:5">
      <c r="A4051">
        <v>2013</v>
      </c>
      <c r="B4051" t="s">
        <v>144</v>
      </c>
      <c r="C4051" t="s">
        <v>56</v>
      </c>
      <c r="D4051" t="s">
        <v>181</v>
      </c>
      <c r="E4051" s="63" t="s">
        <v>2970</v>
      </c>
    </row>
    <row r="4052" spans="1:5">
      <c r="A4052">
        <v>2013</v>
      </c>
      <c r="B4052" t="s">
        <v>145</v>
      </c>
      <c r="C4052" t="s">
        <v>56</v>
      </c>
      <c r="D4052" t="s">
        <v>181</v>
      </c>
      <c r="E4052" s="63" t="s">
        <v>2971</v>
      </c>
    </row>
    <row r="4053" spans="1:5">
      <c r="A4053">
        <v>2013</v>
      </c>
      <c r="B4053" t="s">
        <v>146</v>
      </c>
      <c r="C4053" t="s">
        <v>56</v>
      </c>
      <c r="D4053" t="s">
        <v>181</v>
      </c>
      <c r="E4053" s="63" t="s">
        <v>2972</v>
      </c>
    </row>
    <row r="4054" spans="1:5">
      <c r="A4054">
        <v>2013</v>
      </c>
      <c r="B4054" t="s">
        <v>147</v>
      </c>
      <c r="C4054" t="s">
        <v>56</v>
      </c>
      <c r="D4054" t="s">
        <v>181</v>
      </c>
      <c r="E4054" s="63" t="s">
        <v>2973</v>
      </c>
    </row>
    <row r="4055" spans="1:5">
      <c r="A4055">
        <v>2013</v>
      </c>
      <c r="B4055" t="s">
        <v>148</v>
      </c>
      <c r="C4055" t="s">
        <v>56</v>
      </c>
      <c r="D4055" t="s">
        <v>181</v>
      </c>
      <c r="E4055" s="63" t="s">
        <v>2974</v>
      </c>
    </row>
    <row r="4056" spans="1:5">
      <c r="A4056">
        <v>2013</v>
      </c>
      <c r="B4056" t="s">
        <v>196</v>
      </c>
      <c r="C4056" t="s">
        <v>56</v>
      </c>
      <c r="D4056" t="s">
        <v>181</v>
      </c>
      <c r="E4056" s="63" t="s">
        <v>2975</v>
      </c>
    </row>
    <row r="4057" spans="1:5">
      <c r="A4057">
        <v>2013</v>
      </c>
      <c r="B4057" t="s">
        <v>55</v>
      </c>
      <c r="C4057" t="s">
        <v>56</v>
      </c>
      <c r="D4057" t="s">
        <v>181</v>
      </c>
      <c r="E4057" s="63" t="s">
        <v>2976</v>
      </c>
    </row>
    <row r="4058" spans="1:5">
      <c r="A4058">
        <v>2014</v>
      </c>
      <c r="B4058" t="s">
        <v>182</v>
      </c>
      <c r="C4058" t="s">
        <v>56</v>
      </c>
      <c r="D4058" t="s">
        <v>181</v>
      </c>
      <c r="E4058" s="63" t="s">
        <v>2977</v>
      </c>
    </row>
    <row r="4059" spans="1:5">
      <c r="A4059">
        <v>2014</v>
      </c>
      <c r="B4059" t="s">
        <v>183</v>
      </c>
      <c r="C4059" t="s">
        <v>56</v>
      </c>
      <c r="D4059" t="s">
        <v>181</v>
      </c>
      <c r="E4059" s="63" t="s">
        <v>2978</v>
      </c>
    </row>
    <row r="4060" spans="1:5">
      <c r="A4060">
        <v>2014</v>
      </c>
      <c r="B4060" t="s">
        <v>184</v>
      </c>
      <c r="C4060" t="s">
        <v>56</v>
      </c>
      <c r="D4060" t="s">
        <v>181</v>
      </c>
      <c r="E4060" s="63" t="s">
        <v>2979</v>
      </c>
    </row>
    <row r="4061" spans="1:5">
      <c r="A4061">
        <v>2014</v>
      </c>
      <c r="B4061" t="s">
        <v>94</v>
      </c>
      <c r="C4061" t="s">
        <v>56</v>
      </c>
      <c r="D4061" t="s">
        <v>181</v>
      </c>
      <c r="E4061" s="63" t="s">
        <v>2980</v>
      </c>
    </row>
    <row r="4062" spans="1:5">
      <c r="A4062">
        <v>2014</v>
      </c>
      <c r="B4062" t="s">
        <v>100</v>
      </c>
      <c r="C4062" t="s">
        <v>56</v>
      </c>
      <c r="D4062" t="s">
        <v>181</v>
      </c>
      <c r="E4062" s="63" t="s">
        <v>2981</v>
      </c>
    </row>
    <row r="4063" spans="1:5">
      <c r="A4063">
        <v>2014</v>
      </c>
      <c r="B4063" t="s">
        <v>101</v>
      </c>
      <c r="C4063" t="s">
        <v>56</v>
      </c>
      <c r="D4063" t="s">
        <v>181</v>
      </c>
      <c r="E4063" s="63" t="s">
        <v>2982</v>
      </c>
    </row>
    <row r="4064" spans="1:5">
      <c r="A4064">
        <v>2014</v>
      </c>
      <c r="B4064" t="s">
        <v>102</v>
      </c>
      <c r="C4064" t="s">
        <v>56</v>
      </c>
      <c r="D4064" t="s">
        <v>181</v>
      </c>
      <c r="E4064" s="63" t="s">
        <v>2983</v>
      </c>
    </row>
    <row r="4065" spans="1:5">
      <c r="A4065">
        <v>2014</v>
      </c>
      <c r="B4065" t="s">
        <v>104</v>
      </c>
      <c r="C4065" t="s">
        <v>56</v>
      </c>
      <c r="D4065" t="s">
        <v>181</v>
      </c>
      <c r="E4065" s="63" t="s">
        <v>2984</v>
      </c>
    </row>
    <row r="4066" spans="1:5">
      <c r="A4066">
        <v>2014</v>
      </c>
      <c r="B4066" t="s">
        <v>105</v>
      </c>
      <c r="C4066" t="s">
        <v>56</v>
      </c>
      <c r="D4066" t="s">
        <v>181</v>
      </c>
      <c r="E4066" s="63" t="s">
        <v>2985</v>
      </c>
    </row>
    <row r="4067" spans="1:5">
      <c r="A4067">
        <v>2014</v>
      </c>
      <c r="B4067" t="s">
        <v>185</v>
      </c>
      <c r="C4067" t="s">
        <v>56</v>
      </c>
      <c r="D4067" t="s">
        <v>181</v>
      </c>
      <c r="E4067" s="63" t="s">
        <v>2986</v>
      </c>
    </row>
    <row r="4068" spans="1:5">
      <c r="A4068">
        <v>2014</v>
      </c>
      <c r="B4068" t="s">
        <v>58</v>
      </c>
      <c r="C4068" t="s">
        <v>56</v>
      </c>
      <c r="D4068" t="s">
        <v>181</v>
      </c>
      <c r="E4068" s="63" t="s">
        <v>2987</v>
      </c>
    </row>
    <row r="4069" spans="1:5">
      <c r="A4069">
        <v>2014</v>
      </c>
      <c r="B4069" t="s">
        <v>186</v>
      </c>
      <c r="C4069" t="s">
        <v>56</v>
      </c>
      <c r="D4069" t="s">
        <v>181</v>
      </c>
      <c r="E4069" s="63" t="s">
        <v>2988</v>
      </c>
    </row>
    <row r="4070" spans="1:5">
      <c r="A4070">
        <v>2014</v>
      </c>
      <c r="B4070" t="s">
        <v>187</v>
      </c>
      <c r="C4070" t="s">
        <v>56</v>
      </c>
      <c r="D4070" t="s">
        <v>181</v>
      </c>
      <c r="E4070" s="63" t="s">
        <v>2989</v>
      </c>
    </row>
    <row r="4071" spans="1:5">
      <c r="A4071">
        <v>2014</v>
      </c>
      <c r="B4071" t="s">
        <v>188</v>
      </c>
      <c r="C4071" t="s">
        <v>56</v>
      </c>
      <c r="D4071" t="s">
        <v>181</v>
      </c>
      <c r="E4071" s="63" t="s">
        <v>2990</v>
      </c>
    </row>
    <row r="4072" spans="1:5">
      <c r="A4072">
        <v>2014</v>
      </c>
      <c r="B4072" t="s">
        <v>112</v>
      </c>
      <c r="C4072" t="s">
        <v>56</v>
      </c>
      <c r="D4072" t="s">
        <v>181</v>
      </c>
      <c r="E4072" s="63" t="s">
        <v>2991</v>
      </c>
    </row>
    <row r="4073" spans="1:5">
      <c r="A4073">
        <v>2014</v>
      </c>
      <c r="B4073" t="s">
        <v>113</v>
      </c>
      <c r="C4073" t="s">
        <v>56</v>
      </c>
      <c r="D4073" t="s">
        <v>181</v>
      </c>
      <c r="E4073" s="63" t="s">
        <v>2992</v>
      </c>
    </row>
    <row r="4074" spans="1:5">
      <c r="A4074">
        <v>2014</v>
      </c>
      <c r="B4074" t="s">
        <v>114</v>
      </c>
      <c r="C4074" t="s">
        <v>56</v>
      </c>
      <c r="D4074" t="s">
        <v>181</v>
      </c>
      <c r="E4074" s="63" t="s">
        <v>2993</v>
      </c>
    </row>
    <row r="4075" spans="1:5">
      <c r="A4075">
        <v>2014</v>
      </c>
      <c r="B4075" t="s">
        <v>118</v>
      </c>
      <c r="C4075" t="s">
        <v>56</v>
      </c>
      <c r="D4075" t="s">
        <v>181</v>
      </c>
      <c r="E4075" s="63" t="s">
        <v>2994</v>
      </c>
    </row>
    <row r="4076" spans="1:5">
      <c r="A4076">
        <v>2014</v>
      </c>
      <c r="B4076" t="s">
        <v>119</v>
      </c>
      <c r="C4076" t="s">
        <v>56</v>
      </c>
      <c r="D4076" t="s">
        <v>181</v>
      </c>
      <c r="E4076" s="63" t="s">
        <v>2995</v>
      </c>
    </row>
    <row r="4077" spans="1:5">
      <c r="A4077">
        <v>2014</v>
      </c>
      <c r="B4077" t="s">
        <v>120</v>
      </c>
      <c r="C4077" t="s">
        <v>56</v>
      </c>
      <c r="D4077" t="s">
        <v>181</v>
      </c>
      <c r="E4077" s="63" t="s">
        <v>2996</v>
      </c>
    </row>
    <row r="4078" spans="1:5">
      <c r="A4078">
        <v>2014</v>
      </c>
      <c r="B4078" t="s">
        <v>189</v>
      </c>
      <c r="C4078" t="s">
        <v>56</v>
      </c>
      <c r="D4078" t="s">
        <v>181</v>
      </c>
      <c r="E4078" s="63" t="s">
        <v>2997</v>
      </c>
    </row>
    <row r="4079" spans="1:5">
      <c r="A4079">
        <v>2014</v>
      </c>
      <c r="B4079" t="s">
        <v>121</v>
      </c>
      <c r="C4079" t="s">
        <v>56</v>
      </c>
      <c r="D4079" t="s">
        <v>181</v>
      </c>
      <c r="E4079" s="63" t="s">
        <v>2998</v>
      </c>
    </row>
    <row r="4080" spans="1:5">
      <c r="A4080">
        <v>2014</v>
      </c>
      <c r="B4080" t="s">
        <v>122</v>
      </c>
      <c r="C4080" t="s">
        <v>56</v>
      </c>
      <c r="D4080" t="s">
        <v>181</v>
      </c>
      <c r="E4080" s="63" t="s">
        <v>2999</v>
      </c>
    </row>
    <row r="4081" spans="1:5">
      <c r="A4081">
        <v>2014</v>
      </c>
      <c r="B4081" t="s">
        <v>123</v>
      </c>
      <c r="C4081" t="s">
        <v>56</v>
      </c>
      <c r="D4081" t="s">
        <v>181</v>
      </c>
      <c r="E4081" s="63" t="s">
        <v>3000</v>
      </c>
    </row>
    <row r="4082" spans="1:5">
      <c r="A4082">
        <v>2014</v>
      </c>
      <c r="B4082" t="s">
        <v>124</v>
      </c>
      <c r="C4082" t="s">
        <v>56</v>
      </c>
      <c r="D4082" t="s">
        <v>181</v>
      </c>
      <c r="E4082" s="63" t="s">
        <v>3001</v>
      </c>
    </row>
    <row r="4083" spans="1:5">
      <c r="A4083">
        <v>2014</v>
      </c>
      <c r="B4083" t="s">
        <v>125</v>
      </c>
      <c r="C4083" t="s">
        <v>56</v>
      </c>
      <c r="D4083" t="s">
        <v>181</v>
      </c>
      <c r="E4083" s="63" t="s">
        <v>3002</v>
      </c>
    </row>
    <row r="4084" spans="1:5">
      <c r="A4084">
        <v>2014</v>
      </c>
      <c r="B4084" t="s">
        <v>126</v>
      </c>
      <c r="C4084" t="s">
        <v>56</v>
      </c>
      <c r="D4084" t="s">
        <v>181</v>
      </c>
      <c r="E4084" s="63" t="s">
        <v>3003</v>
      </c>
    </row>
    <row r="4085" spans="1:5">
      <c r="A4085">
        <v>2014</v>
      </c>
      <c r="B4085" t="s">
        <v>127</v>
      </c>
      <c r="C4085" t="s">
        <v>56</v>
      </c>
      <c r="D4085" t="s">
        <v>181</v>
      </c>
      <c r="E4085" s="63" t="s">
        <v>3004</v>
      </c>
    </row>
    <row r="4086" spans="1:5">
      <c r="A4086">
        <v>2014</v>
      </c>
      <c r="B4086" t="s">
        <v>128</v>
      </c>
      <c r="C4086" t="s">
        <v>56</v>
      </c>
      <c r="D4086" t="s">
        <v>181</v>
      </c>
      <c r="E4086" s="63" t="s">
        <v>3005</v>
      </c>
    </row>
    <row r="4087" spans="1:5">
      <c r="A4087">
        <v>2014</v>
      </c>
      <c r="B4087" t="s">
        <v>129</v>
      </c>
      <c r="C4087" t="s">
        <v>56</v>
      </c>
      <c r="D4087" t="s">
        <v>181</v>
      </c>
      <c r="E4087" s="63" t="s">
        <v>3006</v>
      </c>
    </row>
    <row r="4088" spans="1:5">
      <c r="A4088">
        <v>2014</v>
      </c>
      <c r="B4088" t="s">
        <v>130</v>
      </c>
      <c r="C4088" t="s">
        <v>56</v>
      </c>
      <c r="D4088" t="s">
        <v>181</v>
      </c>
      <c r="E4088" s="63" t="s">
        <v>202</v>
      </c>
    </row>
    <row r="4089" spans="1:5">
      <c r="A4089">
        <v>2014</v>
      </c>
      <c r="B4089" t="s">
        <v>131</v>
      </c>
      <c r="C4089" t="s">
        <v>56</v>
      </c>
      <c r="D4089" t="s">
        <v>181</v>
      </c>
      <c r="E4089" s="63" t="s">
        <v>3007</v>
      </c>
    </row>
    <row r="4090" spans="1:5">
      <c r="A4090">
        <v>2014</v>
      </c>
      <c r="B4090" t="s">
        <v>190</v>
      </c>
      <c r="C4090" t="s">
        <v>56</v>
      </c>
      <c r="D4090" t="s">
        <v>181</v>
      </c>
      <c r="E4090" s="63" t="s">
        <v>3008</v>
      </c>
    </row>
    <row r="4091" spans="1:5">
      <c r="A4091">
        <v>2014</v>
      </c>
      <c r="B4091" t="s">
        <v>191</v>
      </c>
      <c r="C4091" t="s">
        <v>56</v>
      </c>
      <c r="D4091" t="s">
        <v>181</v>
      </c>
      <c r="E4091" s="63" t="s">
        <v>3009</v>
      </c>
    </row>
    <row r="4092" spans="1:5">
      <c r="A4092">
        <v>2014</v>
      </c>
      <c r="B4092" t="s">
        <v>192</v>
      </c>
      <c r="C4092" t="s">
        <v>56</v>
      </c>
      <c r="D4092" t="s">
        <v>181</v>
      </c>
      <c r="E4092" s="63" t="s">
        <v>205</v>
      </c>
    </row>
    <row r="4093" spans="1:5">
      <c r="A4093">
        <v>2014</v>
      </c>
      <c r="B4093" t="s">
        <v>193</v>
      </c>
      <c r="C4093" t="s">
        <v>56</v>
      </c>
      <c r="D4093" t="s">
        <v>181</v>
      </c>
      <c r="E4093" s="63" t="s">
        <v>3010</v>
      </c>
    </row>
    <row r="4094" spans="1:5">
      <c r="A4094">
        <v>2014</v>
      </c>
      <c r="B4094" t="s">
        <v>194</v>
      </c>
      <c r="C4094" t="s">
        <v>56</v>
      </c>
      <c r="D4094" t="s">
        <v>181</v>
      </c>
      <c r="E4094" s="63" t="s">
        <v>3011</v>
      </c>
    </row>
    <row r="4095" spans="1:5">
      <c r="A4095">
        <v>2014</v>
      </c>
      <c r="B4095" t="s">
        <v>195</v>
      </c>
      <c r="C4095" t="s">
        <v>56</v>
      </c>
      <c r="D4095" t="s">
        <v>181</v>
      </c>
      <c r="E4095" s="63" t="s">
        <v>3012</v>
      </c>
    </row>
    <row r="4096" spans="1:5">
      <c r="A4096">
        <v>2014</v>
      </c>
      <c r="B4096" t="s">
        <v>137</v>
      </c>
      <c r="C4096" t="s">
        <v>56</v>
      </c>
      <c r="D4096" t="s">
        <v>181</v>
      </c>
      <c r="E4096" s="63" t="s">
        <v>3013</v>
      </c>
    </row>
    <row r="4097" spans="1:5">
      <c r="A4097">
        <v>2014</v>
      </c>
      <c r="B4097" t="s">
        <v>138</v>
      </c>
      <c r="C4097" t="s">
        <v>56</v>
      </c>
      <c r="D4097" t="s">
        <v>181</v>
      </c>
      <c r="E4097" s="63" t="s">
        <v>3014</v>
      </c>
    </row>
    <row r="4098" spans="1:5">
      <c r="A4098">
        <v>2014</v>
      </c>
      <c r="B4098" t="s">
        <v>139</v>
      </c>
      <c r="C4098" t="s">
        <v>56</v>
      </c>
      <c r="D4098" t="s">
        <v>181</v>
      </c>
      <c r="E4098" s="63" t="s">
        <v>1990</v>
      </c>
    </row>
    <row r="4099" spans="1:5">
      <c r="A4099">
        <v>2014</v>
      </c>
      <c r="B4099" t="s">
        <v>140</v>
      </c>
      <c r="C4099" t="s">
        <v>56</v>
      </c>
      <c r="D4099" t="s">
        <v>181</v>
      </c>
      <c r="E4099" s="63" t="s">
        <v>3015</v>
      </c>
    </row>
    <row r="4100" spans="1:5">
      <c r="A4100">
        <v>2014</v>
      </c>
      <c r="B4100" t="s">
        <v>141</v>
      </c>
      <c r="C4100" t="s">
        <v>56</v>
      </c>
      <c r="D4100" t="s">
        <v>181</v>
      </c>
      <c r="E4100" s="63" t="s">
        <v>206</v>
      </c>
    </row>
    <row r="4101" spans="1:5">
      <c r="A4101">
        <v>2014</v>
      </c>
      <c r="B4101" t="s">
        <v>142</v>
      </c>
      <c r="C4101" t="s">
        <v>56</v>
      </c>
      <c r="D4101" t="s">
        <v>181</v>
      </c>
      <c r="E4101" s="63" t="s">
        <v>3016</v>
      </c>
    </row>
    <row r="4102" spans="1:5">
      <c r="A4102">
        <v>2014</v>
      </c>
      <c r="B4102" t="s">
        <v>143</v>
      </c>
      <c r="C4102" t="s">
        <v>56</v>
      </c>
      <c r="D4102" t="s">
        <v>181</v>
      </c>
      <c r="E4102" s="63" t="s">
        <v>3017</v>
      </c>
    </row>
    <row r="4103" spans="1:5">
      <c r="A4103">
        <v>2014</v>
      </c>
      <c r="B4103" t="s">
        <v>144</v>
      </c>
      <c r="C4103" t="s">
        <v>56</v>
      </c>
      <c r="D4103" t="s">
        <v>181</v>
      </c>
      <c r="E4103" s="63" t="s">
        <v>3018</v>
      </c>
    </row>
    <row r="4104" spans="1:5">
      <c r="A4104">
        <v>2014</v>
      </c>
      <c r="B4104" t="s">
        <v>145</v>
      </c>
      <c r="C4104" t="s">
        <v>56</v>
      </c>
      <c r="D4104" t="s">
        <v>181</v>
      </c>
      <c r="E4104" s="63" t="s">
        <v>3019</v>
      </c>
    </row>
    <row r="4105" spans="1:5">
      <c r="A4105">
        <v>2014</v>
      </c>
      <c r="B4105" t="s">
        <v>146</v>
      </c>
      <c r="C4105" t="s">
        <v>56</v>
      </c>
      <c r="D4105" t="s">
        <v>181</v>
      </c>
      <c r="E4105" s="63" t="s">
        <v>3020</v>
      </c>
    </row>
    <row r="4106" spans="1:5">
      <c r="A4106">
        <v>2014</v>
      </c>
      <c r="B4106" t="s">
        <v>147</v>
      </c>
      <c r="C4106" t="s">
        <v>56</v>
      </c>
      <c r="D4106" t="s">
        <v>181</v>
      </c>
      <c r="E4106" s="63" t="s">
        <v>3021</v>
      </c>
    </row>
    <row r="4107" spans="1:5">
      <c r="A4107">
        <v>2014</v>
      </c>
      <c r="B4107" t="s">
        <v>148</v>
      </c>
      <c r="C4107" t="s">
        <v>56</v>
      </c>
      <c r="D4107" t="s">
        <v>181</v>
      </c>
      <c r="E4107" s="63" t="s">
        <v>207</v>
      </c>
    </row>
    <row r="4108" spans="1:5">
      <c r="A4108">
        <v>2014</v>
      </c>
      <c r="B4108" t="s">
        <v>196</v>
      </c>
      <c r="C4108" t="s">
        <v>56</v>
      </c>
      <c r="D4108" t="s">
        <v>181</v>
      </c>
      <c r="E4108" s="63" t="s">
        <v>3022</v>
      </c>
    </row>
    <row r="4109" spans="1:5">
      <c r="A4109">
        <v>2014</v>
      </c>
      <c r="B4109" t="s">
        <v>55</v>
      </c>
      <c r="C4109" t="s">
        <v>56</v>
      </c>
      <c r="D4109" t="s">
        <v>181</v>
      </c>
      <c r="E4109" s="63" t="s">
        <v>3023</v>
      </c>
    </row>
    <row r="4110" spans="1:5">
      <c r="A4110">
        <v>2015</v>
      </c>
      <c r="B4110" t="s">
        <v>182</v>
      </c>
      <c r="C4110" t="s">
        <v>56</v>
      </c>
      <c r="D4110" t="s">
        <v>181</v>
      </c>
      <c r="E4110" s="63" t="s">
        <v>3024</v>
      </c>
    </row>
    <row r="4111" spans="1:5">
      <c r="A4111">
        <v>2015</v>
      </c>
      <c r="B4111" t="s">
        <v>183</v>
      </c>
      <c r="C4111" t="s">
        <v>56</v>
      </c>
      <c r="D4111" t="s">
        <v>181</v>
      </c>
      <c r="E4111" s="63" t="s">
        <v>3025</v>
      </c>
    </row>
    <row r="4112" spans="1:5">
      <c r="A4112">
        <v>2015</v>
      </c>
      <c r="B4112" t="s">
        <v>184</v>
      </c>
      <c r="C4112" t="s">
        <v>56</v>
      </c>
      <c r="D4112" t="s">
        <v>181</v>
      </c>
      <c r="E4112" s="63" t="s">
        <v>3026</v>
      </c>
    </row>
    <row r="4113" spans="1:5">
      <c r="A4113">
        <v>2015</v>
      </c>
      <c r="B4113" t="s">
        <v>94</v>
      </c>
      <c r="C4113" t="s">
        <v>56</v>
      </c>
      <c r="D4113" t="s">
        <v>181</v>
      </c>
      <c r="E4113" s="63" t="s">
        <v>3027</v>
      </c>
    </row>
    <row r="4114" spans="1:5">
      <c r="A4114">
        <v>2015</v>
      </c>
      <c r="B4114" t="s">
        <v>100</v>
      </c>
      <c r="C4114" t="s">
        <v>56</v>
      </c>
      <c r="D4114" t="s">
        <v>181</v>
      </c>
      <c r="E4114" s="63" t="s">
        <v>3028</v>
      </c>
    </row>
    <row r="4115" spans="1:5">
      <c r="A4115">
        <v>2015</v>
      </c>
      <c r="B4115" t="s">
        <v>101</v>
      </c>
      <c r="C4115" t="s">
        <v>56</v>
      </c>
      <c r="D4115" t="s">
        <v>181</v>
      </c>
      <c r="E4115" s="63" t="s">
        <v>203</v>
      </c>
    </row>
    <row r="4116" spans="1:5">
      <c r="A4116">
        <v>2015</v>
      </c>
      <c r="B4116" t="s">
        <v>102</v>
      </c>
      <c r="C4116" t="s">
        <v>56</v>
      </c>
      <c r="D4116" t="s">
        <v>181</v>
      </c>
      <c r="E4116" s="63" t="s">
        <v>3029</v>
      </c>
    </row>
    <row r="4117" spans="1:5">
      <c r="A4117">
        <v>2015</v>
      </c>
      <c r="B4117" t="s">
        <v>104</v>
      </c>
      <c r="C4117" t="s">
        <v>56</v>
      </c>
      <c r="D4117" t="s">
        <v>181</v>
      </c>
      <c r="E4117" s="63" t="s">
        <v>3030</v>
      </c>
    </row>
    <row r="4118" spans="1:5">
      <c r="A4118">
        <v>2015</v>
      </c>
      <c r="B4118" t="s">
        <v>105</v>
      </c>
      <c r="C4118" t="s">
        <v>56</v>
      </c>
      <c r="D4118" t="s">
        <v>181</v>
      </c>
      <c r="E4118" s="63" t="s">
        <v>3031</v>
      </c>
    </row>
    <row r="4119" spans="1:5">
      <c r="A4119">
        <v>2015</v>
      </c>
      <c r="B4119" t="s">
        <v>185</v>
      </c>
      <c r="C4119" t="s">
        <v>56</v>
      </c>
      <c r="D4119" t="s">
        <v>181</v>
      </c>
      <c r="E4119" s="63" t="s">
        <v>3032</v>
      </c>
    </row>
    <row r="4120" spans="1:5">
      <c r="A4120">
        <v>2015</v>
      </c>
      <c r="B4120" t="s">
        <v>58</v>
      </c>
      <c r="C4120" t="s">
        <v>56</v>
      </c>
      <c r="D4120" t="s">
        <v>181</v>
      </c>
      <c r="E4120" s="63" t="s">
        <v>3033</v>
      </c>
    </row>
    <row r="4121" spans="1:5">
      <c r="A4121">
        <v>2015</v>
      </c>
      <c r="B4121" t="s">
        <v>186</v>
      </c>
      <c r="C4121" t="s">
        <v>56</v>
      </c>
      <c r="D4121" t="s">
        <v>181</v>
      </c>
      <c r="E4121" s="63" t="s">
        <v>3034</v>
      </c>
    </row>
    <row r="4122" spans="1:5">
      <c r="A4122">
        <v>2015</v>
      </c>
      <c r="B4122" t="s">
        <v>187</v>
      </c>
      <c r="C4122" t="s">
        <v>56</v>
      </c>
      <c r="D4122" t="s">
        <v>181</v>
      </c>
      <c r="E4122" s="63" t="s">
        <v>3035</v>
      </c>
    </row>
    <row r="4123" spans="1:5">
      <c r="A4123">
        <v>2015</v>
      </c>
      <c r="B4123" t="s">
        <v>188</v>
      </c>
      <c r="C4123" t="s">
        <v>56</v>
      </c>
      <c r="D4123" t="s">
        <v>181</v>
      </c>
      <c r="E4123" s="63" t="s">
        <v>3036</v>
      </c>
    </row>
    <row r="4124" spans="1:5">
      <c r="A4124">
        <v>2015</v>
      </c>
      <c r="B4124" t="s">
        <v>112</v>
      </c>
      <c r="C4124" t="s">
        <v>56</v>
      </c>
      <c r="D4124" t="s">
        <v>181</v>
      </c>
      <c r="E4124" s="63" t="s">
        <v>3037</v>
      </c>
    </row>
    <row r="4125" spans="1:5">
      <c r="A4125">
        <v>2015</v>
      </c>
      <c r="B4125" t="s">
        <v>113</v>
      </c>
      <c r="C4125" t="s">
        <v>56</v>
      </c>
      <c r="D4125" t="s">
        <v>181</v>
      </c>
      <c r="E4125" s="63" t="s">
        <v>3038</v>
      </c>
    </row>
    <row r="4126" spans="1:5">
      <c r="A4126">
        <v>2015</v>
      </c>
      <c r="B4126" t="s">
        <v>114</v>
      </c>
      <c r="C4126" t="s">
        <v>56</v>
      </c>
      <c r="D4126" t="s">
        <v>181</v>
      </c>
      <c r="E4126" s="63" t="s">
        <v>3039</v>
      </c>
    </row>
    <row r="4127" spans="1:5">
      <c r="A4127">
        <v>2015</v>
      </c>
      <c r="B4127" t="s">
        <v>118</v>
      </c>
      <c r="C4127" t="s">
        <v>56</v>
      </c>
      <c r="D4127" t="s">
        <v>181</v>
      </c>
      <c r="E4127" s="63" t="s">
        <v>3040</v>
      </c>
    </row>
    <row r="4128" spans="1:5">
      <c r="A4128">
        <v>2015</v>
      </c>
      <c r="B4128" t="s">
        <v>119</v>
      </c>
      <c r="C4128" t="s">
        <v>56</v>
      </c>
      <c r="D4128" t="s">
        <v>181</v>
      </c>
      <c r="E4128" s="63" t="s">
        <v>3041</v>
      </c>
    </row>
    <row r="4129" spans="1:5">
      <c r="A4129">
        <v>2015</v>
      </c>
      <c r="B4129" t="s">
        <v>120</v>
      </c>
      <c r="C4129" t="s">
        <v>56</v>
      </c>
      <c r="D4129" t="s">
        <v>181</v>
      </c>
      <c r="E4129" s="63" t="s">
        <v>3042</v>
      </c>
    </row>
    <row r="4130" spans="1:5">
      <c r="A4130">
        <v>2015</v>
      </c>
      <c r="B4130" t="s">
        <v>189</v>
      </c>
      <c r="C4130" t="s">
        <v>56</v>
      </c>
      <c r="D4130" t="s">
        <v>181</v>
      </c>
      <c r="E4130" s="63" t="s">
        <v>3043</v>
      </c>
    </row>
    <row r="4131" spans="1:5">
      <c r="A4131">
        <v>2015</v>
      </c>
      <c r="B4131" t="s">
        <v>121</v>
      </c>
      <c r="C4131" t="s">
        <v>56</v>
      </c>
      <c r="D4131" t="s">
        <v>181</v>
      </c>
      <c r="E4131" s="63" t="s">
        <v>3044</v>
      </c>
    </row>
    <row r="4132" spans="1:5">
      <c r="A4132">
        <v>2015</v>
      </c>
      <c r="B4132" t="s">
        <v>122</v>
      </c>
      <c r="C4132" t="s">
        <v>56</v>
      </c>
      <c r="D4132" t="s">
        <v>181</v>
      </c>
      <c r="E4132" s="63" t="s">
        <v>3045</v>
      </c>
    </row>
    <row r="4133" spans="1:5">
      <c r="A4133">
        <v>2015</v>
      </c>
      <c r="B4133" t="s">
        <v>123</v>
      </c>
      <c r="C4133" t="s">
        <v>56</v>
      </c>
      <c r="D4133" t="s">
        <v>181</v>
      </c>
      <c r="E4133" s="63" t="s">
        <v>3046</v>
      </c>
    </row>
    <row r="4134" spans="1:5">
      <c r="A4134">
        <v>2015</v>
      </c>
      <c r="B4134" t="s">
        <v>124</v>
      </c>
      <c r="C4134" t="s">
        <v>56</v>
      </c>
      <c r="D4134" t="s">
        <v>181</v>
      </c>
      <c r="E4134" s="63" t="s">
        <v>3047</v>
      </c>
    </row>
    <row r="4135" spans="1:5">
      <c r="A4135">
        <v>2015</v>
      </c>
      <c r="B4135" t="s">
        <v>125</v>
      </c>
      <c r="C4135" t="s">
        <v>56</v>
      </c>
      <c r="D4135" t="s">
        <v>181</v>
      </c>
      <c r="E4135" s="63" t="s">
        <v>3048</v>
      </c>
    </row>
    <row r="4136" spans="1:5">
      <c r="A4136">
        <v>2015</v>
      </c>
      <c r="B4136" t="s">
        <v>126</v>
      </c>
      <c r="C4136" t="s">
        <v>56</v>
      </c>
      <c r="D4136" t="s">
        <v>181</v>
      </c>
      <c r="E4136" s="63" t="s">
        <v>3049</v>
      </c>
    </row>
    <row r="4137" spans="1:5">
      <c r="A4137">
        <v>2015</v>
      </c>
      <c r="B4137" t="s">
        <v>127</v>
      </c>
      <c r="C4137" t="s">
        <v>56</v>
      </c>
      <c r="D4137" t="s">
        <v>181</v>
      </c>
      <c r="E4137" s="63" t="s">
        <v>3050</v>
      </c>
    </row>
    <row r="4138" spans="1:5">
      <c r="A4138">
        <v>2015</v>
      </c>
      <c r="B4138" t="s">
        <v>128</v>
      </c>
      <c r="C4138" t="s">
        <v>56</v>
      </c>
      <c r="D4138" t="s">
        <v>181</v>
      </c>
      <c r="E4138" s="63" t="s">
        <v>3051</v>
      </c>
    </row>
    <row r="4139" spans="1:5">
      <c r="A4139">
        <v>2015</v>
      </c>
      <c r="B4139" t="s">
        <v>129</v>
      </c>
      <c r="C4139" t="s">
        <v>56</v>
      </c>
      <c r="D4139" t="s">
        <v>181</v>
      </c>
      <c r="E4139" s="63" t="s">
        <v>3052</v>
      </c>
    </row>
    <row r="4140" spans="1:5">
      <c r="A4140">
        <v>2015</v>
      </c>
      <c r="B4140" t="s">
        <v>130</v>
      </c>
      <c r="C4140" t="s">
        <v>56</v>
      </c>
      <c r="D4140" t="s">
        <v>181</v>
      </c>
      <c r="E4140" s="63" t="s">
        <v>3053</v>
      </c>
    </row>
    <row r="4141" spans="1:5">
      <c r="A4141">
        <v>2015</v>
      </c>
      <c r="B4141" t="s">
        <v>131</v>
      </c>
      <c r="C4141" t="s">
        <v>56</v>
      </c>
      <c r="D4141" t="s">
        <v>181</v>
      </c>
      <c r="E4141" s="63" t="s">
        <v>3054</v>
      </c>
    </row>
    <row r="4142" spans="1:5">
      <c r="A4142">
        <v>2015</v>
      </c>
      <c r="B4142" t="s">
        <v>190</v>
      </c>
      <c r="C4142" t="s">
        <v>56</v>
      </c>
      <c r="D4142" t="s">
        <v>181</v>
      </c>
      <c r="E4142" s="63" t="s">
        <v>3055</v>
      </c>
    </row>
    <row r="4143" spans="1:5">
      <c r="A4143">
        <v>2015</v>
      </c>
      <c r="B4143" t="s">
        <v>191</v>
      </c>
      <c r="C4143" t="s">
        <v>56</v>
      </c>
      <c r="D4143" t="s">
        <v>181</v>
      </c>
      <c r="E4143" s="63" t="s">
        <v>3056</v>
      </c>
    </row>
    <row r="4144" spans="1:5">
      <c r="A4144">
        <v>2015</v>
      </c>
      <c r="B4144" t="s">
        <v>192</v>
      </c>
      <c r="C4144" t="s">
        <v>56</v>
      </c>
      <c r="D4144" t="s">
        <v>181</v>
      </c>
      <c r="E4144" s="63" t="s">
        <v>208</v>
      </c>
    </row>
    <row r="4145" spans="1:5">
      <c r="A4145">
        <v>2015</v>
      </c>
      <c r="B4145" t="s">
        <v>193</v>
      </c>
      <c r="C4145" t="s">
        <v>56</v>
      </c>
      <c r="D4145" t="s">
        <v>181</v>
      </c>
      <c r="E4145" s="63" t="s">
        <v>3057</v>
      </c>
    </row>
    <row r="4146" spans="1:5">
      <c r="A4146">
        <v>2015</v>
      </c>
      <c r="B4146" t="s">
        <v>194</v>
      </c>
      <c r="C4146" t="s">
        <v>56</v>
      </c>
      <c r="D4146" t="s">
        <v>181</v>
      </c>
      <c r="E4146" s="63" t="s">
        <v>3058</v>
      </c>
    </row>
    <row r="4147" spans="1:5">
      <c r="A4147">
        <v>2015</v>
      </c>
      <c r="B4147" t="s">
        <v>195</v>
      </c>
      <c r="C4147" t="s">
        <v>56</v>
      </c>
      <c r="D4147" t="s">
        <v>181</v>
      </c>
      <c r="E4147" s="63" t="s">
        <v>3059</v>
      </c>
    </row>
    <row r="4148" spans="1:5">
      <c r="A4148">
        <v>2015</v>
      </c>
      <c r="B4148" t="s">
        <v>137</v>
      </c>
      <c r="C4148" t="s">
        <v>56</v>
      </c>
      <c r="D4148" t="s">
        <v>181</v>
      </c>
      <c r="E4148" s="63" t="s">
        <v>3060</v>
      </c>
    </row>
    <row r="4149" spans="1:5">
      <c r="A4149">
        <v>2015</v>
      </c>
      <c r="B4149" t="s">
        <v>138</v>
      </c>
      <c r="C4149" t="s">
        <v>56</v>
      </c>
      <c r="D4149" t="s">
        <v>181</v>
      </c>
      <c r="E4149" s="63" t="s">
        <v>3061</v>
      </c>
    </row>
    <row r="4150" spans="1:5">
      <c r="A4150">
        <v>2015</v>
      </c>
      <c r="B4150" t="s">
        <v>139</v>
      </c>
      <c r="C4150" t="s">
        <v>56</v>
      </c>
      <c r="D4150" t="s">
        <v>181</v>
      </c>
      <c r="E4150" s="63" t="s">
        <v>3062</v>
      </c>
    </row>
    <row r="4151" spans="1:5">
      <c r="A4151">
        <v>2015</v>
      </c>
      <c r="B4151" t="s">
        <v>140</v>
      </c>
      <c r="C4151" t="s">
        <v>56</v>
      </c>
      <c r="D4151" t="s">
        <v>181</v>
      </c>
      <c r="E4151" s="63" t="s">
        <v>3063</v>
      </c>
    </row>
    <row r="4152" spans="1:5">
      <c r="A4152">
        <v>2015</v>
      </c>
      <c r="B4152" t="s">
        <v>141</v>
      </c>
      <c r="C4152" t="s">
        <v>56</v>
      </c>
      <c r="D4152" t="s">
        <v>181</v>
      </c>
      <c r="E4152" s="63" t="s">
        <v>3064</v>
      </c>
    </row>
    <row r="4153" spans="1:5">
      <c r="A4153">
        <v>2015</v>
      </c>
      <c r="B4153" t="s">
        <v>142</v>
      </c>
      <c r="C4153" t="s">
        <v>56</v>
      </c>
      <c r="D4153" t="s">
        <v>181</v>
      </c>
      <c r="E4153" s="63" t="s">
        <v>3065</v>
      </c>
    </row>
    <row r="4154" spans="1:5">
      <c r="A4154">
        <v>2015</v>
      </c>
      <c r="B4154" t="s">
        <v>143</v>
      </c>
      <c r="C4154" t="s">
        <v>56</v>
      </c>
      <c r="D4154" t="s">
        <v>181</v>
      </c>
      <c r="E4154" s="63" t="s">
        <v>3066</v>
      </c>
    </row>
    <row r="4155" spans="1:5">
      <c r="A4155">
        <v>2015</v>
      </c>
      <c r="B4155" t="s">
        <v>144</v>
      </c>
      <c r="C4155" t="s">
        <v>56</v>
      </c>
      <c r="D4155" t="s">
        <v>181</v>
      </c>
      <c r="E4155" s="63" t="s">
        <v>3067</v>
      </c>
    </row>
    <row r="4156" spans="1:5">
      <c r="A4156">
        <v>2015</v>
      </c>
      <c r="B4156" t="s">
        <v>145</v>
      </c>
      <c r="C4156" t="s">
        <v>56</v>
      </c>
      <c r="D4156" t="s">
        <v>181</v>
      </c>
      <c r="E4156" s="63" t="s">
        <v>3068</v>
      </c>
    </row>
    <row r="4157" spans="1:5">
      <c r="A4157">
        <v>2015</v>
      </c>
      <c r="B4157" t="s">
        <v>146</v>
      </c>
      <c r="C4157" t="s">
        <v>56</v>
      </c>
      <c r="D4157" t="s">
        <v>181</v>
      </c>
      <c r="E4157" s="63" t="s">
        <v>3069</v>
      </c>
    </row>
    <row r="4158" spans="1:5">
      <c r="A4158">
        <v>2015</v>
      </c>
      <c r="B4158" t="s">
        <v>147</v>
      </c>
      <c r="C4158" t="s">
        <v>56</v>
      </c>
      <c r="D4158" t="s">
        <v>181</v>
      </c>
      <c r="E4158" s="63" t="s">
        <v>3070</v>
      </c>
    </row>
    <row r="4159" spans="1:5">
      <c r="A4159">
        <v>2015</v>
      </c>
      <c r="B4159" t="s">
        <v>148</v>
      </c>
      <c r="C4159" t="s">
        <v>56</v>
      </c>
      <c r="D4159" t="s">
        <v>181</v>
      </c>
      <c r="E4159" s="63" t="s">
        <v>3071</v>
      </c>
    </row>
    <row r="4160" spans="1:5">
      <c r="A4160">
        <v>2015</v>
      </c>
      <c r="B4160" t="s">
        <v>196</v>
      </c>
      <c r="C4160" t="s">
        <v>56</v>
      </c>
      <c r="D4160" t="s">
        <v>181</v>
      </c>
      <c r="E4160" s="63" t="s">
        <v>3072</v>
      </c>
    </row>
    <row r="4161" spans="1:5">
      <c r="A4161">
        <v>2015</v>
      </c>
      <c r="B4161" t="s">
        <v>55</v>
      </c>
      <c r="C4161" t="s">
        <v>56</v>
      </c>
      <c r="D4161" t="s">
        <v>181</v>
      </c>
      <c r="E4161" s="63" t="s">
        <v>3073</v>
      </c>
    </row>
    <row r="4162" spans="1:5">
      <c r="A4162">
        <v>2016</v>
      </c>
      <c r="B4162" t="s">
        <v>182</v>
      </c>
      <c r="C4162" t="s">
        <v>56</v>
      </c>
      <c r="D4162" t="s">
        <v>181</v>
      </c>
      <c r="E4162" s="63" t="s">
        <v>3074</v>
      </c>
    </row>
    <row r="4163" spans="1:5">
      <c r="A4163">
        <v>2016</v>
      </c>
      <c r="B4163" t="s">
        <v>183</v>
      </c>
      <c r="C4163" t="s">
        <v>56</v>
      </c>
      <c r="D4163" t="s">
        <v>181</v>
      </c>
      <c r="E4163" s="63" t="s">
        <v>3075</v>
      </c>
    </row>
    <row r="4164" spans="1:5">
      <c r="A4164">
        <v>2016</v>
      </c>
      <c r="B4164" t="s">
        <v>184</v>
      </c>
      <c r="C4164" t="s">
        <v>56</v>
      </c>
      <c r="D4164" t="s">
        <v>181</v>
      </c>
      <c r="E4164" s="63" t="s">
        <v>3076</v>
      </c>
    </row>
    <row r="4165" spans="1:5">
      <c r="A4165">
        <v>2016</v>
      </c>
      <c r="B4165" t="s">
        <v>94</v>
      </c>
      <c r="C4165" t="s">
        <v>56</v>
      </c>
      <c r="D4165" t="s">
        <v>181</v>
      </c>
      <c r="E4165" s="63" t="s">
        <v>3077</v>
      </c>
    </row>
    <row r="4166" spans="1:5">
      <c r="A4166">
        <v>2016</v>
      </c>
      <c r="B4166" t="s">
        <v>100</v>
      </c>
      <c r="C4166" t="s">
        <v>56</v>
      </c>
      <c r="D4166" t="s">
        <v>181</v>
      </c>
      <c r="E4166" s="63" t="s">
        <v>3078</v>
      </c>
    </row>
    <row r="4167" spans="1:5">
      <c r="A4167">
        <v>2016</v>
      </c>
      <c r="B4167" t="s">
        <v>101</v>
      </c>
      <c r="C4167" t="s">
        <v>56</v>
      </c>
      <c r="D4167" t="s">
        <v>181</v>
      </c>
      <c r="E4167" s="63" t="s">
        <v>3079</v>
      </c>
    </row>
    <row r="4168" spans="1:5">
      <c r="A4168">
        <v>2016</v>
      </c>
      <c r="B4168" t="s">
        <v>102</v>
      </c>
      <c r="C4168" t="s">
        <v>56</v>
      </c>
      <c r="D4168" t="s">
        <v>181</v>
      </c>
      <c r="E4168" s="63" t="s">
        <v>3080</v>
      </c>
    </row>
    <row r="4169" spans="1:5">
      <c r="A4169">
        <v>2016</v>
      </c>
      <c r="B4169" t="s">
        <v>104</v>
      </c>
      <c r="C4169" t="s">
        <v>56</v>
      </c>
      <c r="D4169" t="s">
        <v>181</v>
      </c>
      <c r="E4169" s="63" t="s">
        <v>3081</v>
      </c>
    </row>
    <row r="4170" spans="1:5">
      <c r="A4170">
        <v>2016</v>
      </c>
      <c r="B4170" t="s">
        <v>105</v>
      </c>
      <c r="C4170" t="s">
        <v>56</v>
      </c>
      <c r="D4170" t="s">
        <v>181</v>
      </c>
      <c r="E4170" s="63" t="s">
        <v>3082</v>
      </c>
    </row>
    <row r="4171" spans="1:5">
      <c r="A4171">
        <v>2016</v>
      </c>
      <c r="B4171" t="s">
        <v>185</v>
      </c>
      <c r="C4171" t="s">
        <v>56</v>
      </c>
      <c r="D4171" t="s">
        <v>181</v>
      </c>
      <c r="E4171" s="63" t="s">
        <v>3083</v>
      </c>
    </row>
    <row r="4172" spans="1:5">
      <c r="A4172">
        <v>2016</v>
      </c>
      <c r="B4172" t="s">
        <v>58</v>
      </c>
      <c r="C4172" t="s">
        <v>56</v>
      </c>
      <c r="D4172" t="s">
        <v>181</v>
      </c>
      <c r="E4172" s="63" t="s">
        <v>3084</v>
      </c>
    </row>
    <row r="4173" spans="1:5">
      <c r="A4173">
        <v>2016</v>
      </c>
      <c r="B4173" t="s">
        <v>186</v>
      </c>
      <c r="C4173" t="s">
        <v>56</v>
      </c>
      <c r="D4173" t="s">
        <v>181</v>
      </c>
      <c r="E4173" s="63" t="s">
        <v>3085</v>
      </c>
    </row>
    <row r="4174" spans="1:5">
      <c r="A4174">
        <v>2016</v>
      </c>
      <c r="B4174" t="s">
        <v>187</v>
      </c>
      <c r="C4174" t="s">
        <v>56</v>
      </c>
      <c r="D4174" t="s">
        <v>181</v>
      </c>
      <c r="E4174" s="63" t="s">
        <v>3086</v>
      </c>
    </row>
    <row r="4175" spans="1:5">
      <c r="A4175">
        <v>2016</v>
      </c>
      <c r="B4175" t="s">
        <v>188</v>
      </c>
      <c r="C4175" t="s">
        <v>56</v>
      </c>
      <c r="D4175" t="s">
        <v>181</v>
      </c>
      <c r="E4175" s="63" t="s">
        <v>3087</v>
      </c>
    </row>
    <row r="4176" spans="1:5">
      <c r="A4176">
        <v>2016</v>
      </c>
      <c r="B4176" t="s">
        <v>112</v>
      </c>
      <c r="C4176" t="s">
        <v>56</v>
      </c>
      <c r="D4176" t="s">
        <v>181</v>
      </c>
      <c r="E4176" s="63" t="s">
        <v>3088</v>
      </c>
    </row>
    <row r="4177" spans="1:5">
      <c r="A4177">
        <v>2016</v>
      </c>
      <c r="B4177" t="s">
        <v>113</v>
      </c>
      <c r="C4177" t="s">
        <v>56</v>
      </c>
      <c r="D4177" t="s">
        <v>181</v>
      </c>
      <c r="E4177" s="63" t="s">
        <v>3089</v>
      </c>
    </row>
    <row r="4178" spans="1:5">
      <c r="A4178">
        <v>2016</v>
      </c>
      <c r="B4178" t="s">
        <v>114</v>
      </c>
      <c r="C4178" t="s">
        <v>56</v>
      </c>
      <c r="D4178" t="s">
        <v>181</v>
      </c>
      <c r="E4178" s="63" t="s">
        <v>3090</v>
      </c>
    </row>
    <row r="4179" spans="1:5">
      <c r="A4179">
        <v>2016</v>
      </c>
      <c r="B4179" t="s">
        <v>118</v>
      </c>
      <c r="C4179" t="s">
        <v>56</v>
      </c>
      <c r="D4179" t="s">
        <v>181</v>
      </c>
      <c r="E4179" s="63" t="s">
        <v>3091</v>
      </c>
    </row>
    <row r="4180" spans="1:5">
      <c r="A4180">
        <v>2016</v>
      </c>
      <c r="B4180" t="s">
        <v>119</v>
      </c>
      <c r="C4180" t="s">
        <v>56</v>
      </c>
      <c r="D4180" t="s">
        <v>181</v>
      </c>
      <c r="E4180" s="63" t="s">
        <v>3092</v>
      </c>
    </row>
    <row r="4181" spans="1:5">
      <c r="A4181">
        <v>2016</v>
      </c>
      <c r="B4181" t="s">
        <v>120</v>
      </c>
      <c r="C4181" t="s">
        <v>56</v>
      </c>
      <c r="D4181" t="s">
        <v>181</v>
      </c>
      <c r="E4181" s="63" t="s">
        <v>3093</v>
      </c>
    </row>
    <row r="4182" spans="1:5">
      <c r="A4182">
        <v>2016</v>
      </c>
      <c r="B4182" t="s">
        <v>189</v>
      </c>
      <c r="C4182" t="s">
        <v>56</v>
      </c>
      <c r="D4182" t="s">
        <v>181</v>
      </c>
      <c r="E4182" s="63" t="s">
        <v>3094</v>
      </c>
    </row>
    <row r="4183" spans="1:5">
      <c r="A4183">
        <v>2016</v>
      </c>
      <c r="B4183" t="s">
        <v>121</v>
      </c>
      <c r="C4183" t="s">
        <v>56</v>
      </c>
      <c r="D4183" t="s">
        <v>181</v>
      </c>
      <c r="E4183" s="63" t="s">
        <v>3095</v>
      </c>
    </row>
    <row r="4184" spans="1:5">
      <c r="A4184">
        <v>2016</v>
      </c>
      <c r="B4184" t="s">
        <v>122</v>
      </c>
      <c r="C4184" t="s">
        <v>56</v>
      </c>
      <c r="D4184" t="s">
        <v>181</v>
      </c>
      <c r="E4184" s="63" t="s">
        <v>3096</v>
      </c>
    </row>
    <row r="4185" spans="1:5">
      <c r="A4185">
        <v>2016</v>
      </c>
      <c r="B4185" t="s">
        <v>123</v>
      </c>
      <c r="C4185" t="s">
        <v>56</v>
      </c>
      <c r="D4185" t="s">
        <v>181</v>
      </c>
      <c r="E4185" s="63" t="s">
        <v>3097</v>
      </c>
    </row>
    <row r="4186" spans="1:5">
      <c r="A4186">
        <v>2016</v>
      </c>
      <c r="B4186" t="s">
        <v>124</v>
      </c>
      <c r="C4186" t="s">
        <v>56</v>
      </c>
      <c r="D4186" t="s">
        <v>181</v>
      </c>
      <c r="E4186" s="63" t="s">
        <v>3098</v>
      </c>
    </row>
    <row r="4187" spans="1:5">
      <c r="A4187">
        <v>2016</v>
      </c>
      <c r="B4187" t="s">
        <v>125</v>
      </c>
      <c r="C4187" t="s">
        <v>56</v>
      </c>
      <c r="D4187" t="s">
        <v>181</v>
      </c>
      <c r="E4187" s="63" t="s">
        <v>3099</v>
      </c>
    </row>
    <row r="4188" spans="1:5">
      <c r="A4188">
        <v>2016</v>
      </c>
      <c r="B4188" t="s">
        <v>126</v>
      </c>
      <c r="C4188" t="s">
        <v>56</v>
      </c>
      <c r="D4188" t="s">
        <v>181</v>
      </c>
      <c r="E4188" s="63" t="s">
        <v>3100</v>
      </c>
    </row>
    <row r="4189" spans="1:5">
      <c r="A4189">
        <v>2016</v>
      </c>
      <c r="B4189" t="s">
        <v>127</v>
      </c>
      <c r="C4189" t="s">
        <v>56</v>
      </c>
      <c r="D4189" t="s">
        <v>181</v>
      </c>
      <c r="E4189" s="63" t="s">
        <v>3101</v>
      </c>
    </row>
    <row r="4190" spans="1:5">
      <c r="A4190">
        <v>2016</v>
      </c>
      <c r="B4190" t="s">
        <v>128</v>
      </c>
      <c r="C4190" t="s">
        <v>56</v>
      </c>
      <c r="D4190" t="s">
        <v>181</v>
      </c>
      <c r="E4190" s="63" t="s">
        <v>3102</v>
      </c>
    </row>
    <row r="4191" spans="1:5">
      <c r="A4191">
        <v>2016</v>
      </c>
      <c r="B4191" t="s">
        <v>129</v>
      </c>
      <c r="C4191" t="s">
        <v>56</v>
      </c>
      <c r="D4191" t="s">
        <v>181</v>
      </c>
      <c r="E4191" s="63" t="s">
        <v>3103</v>
      </c>
    </row>
    <row r="4192" spans="1:5">
      <c r="A4192">
        <v>2016</v>
      </c>
      <c r="B4192" t="s">
        <v>130</v>
      </c>
      <c r="C4192" t="s">
        <v>56</v>
      </c>
      <c r="D4192" t="s">
        <v>181</v>
      </c>
      <c r="E4192" s="63" t="s">
        <v>3104</v>
      </c>
    </row>
    <row r="4193" spans="1:5">
      <c r="A4193">
        <v>2016</v>
      </c>
      <c r="B4193" t="s">
        <v>131</v>
      </c>
      <c r="C4193" t="s">
        <v>56</v>
      </c>
      <c r="D4193" t="s">
        <v>181</v>
      </c>
      <c r="E4193" s="63" t="s">
        <v>3105</v>
      </c>
    </row>
    <row r="4194" spans="1:5">
      <c r="A4194">
        <v>2016</v>
      </c>
      <c r="B4194" t="s">
        <v>190</v>
      </c>
      <c r="C4194" t="s">
        <v>56</v>
      </c>
      <c r="D4194" t="s">
        <v>181</v>
      </c>
      <c r="E4194" s="63" t="s">
        <v>3106</v>
      </c>
    </row>
    <row r="4195" spans="1:5">
      <c r="A4195">
        <v>2016</v>
      </c>
      <c r="B4195" t="s">
        <v>191</v>
      </c>
      <c r="C4195" t="s">
        <v>56</v>
      </c>
      <c r="D4195" t="s">
        <v>181</v>
      </c>
      <c r="E4195" s="63" t="s">
        <v>3107</v>
      </c>
    </row>
    <row r="4196" spans="1:5">
      <c r="A4196">
        <v>2016</v>
      </c>
      <c r="B4196" t="s">
        <v>192</v>
      </c>
      <c r="C4196" t="s">
        <v>56</v>
      </c>
      <c r="D4196" t="s">
        <v>181</v>
      </c>
      <c r="E4196" s="63" t="s">
        <v>209</v>
      </c>
    </row>
    <row r="4197" spans="1:5">
      <c r="A4197">
        <v>2016</v>
      </c>
      <c r="B4197" t="s">
        <v>193</v>
      </c>
      <c r="C4197" t="s">
        <v>56</v>
      </c>
      <c r="D4197" t="s">
        <v>181</v>
      </c>
      <c r="E4197" s="63" t="s">
        <v>3108</v>
      </c>
    </row>
    <row r="4198" spans="1:5">
      <c r="A4198">
        <v>2016</v>
      </c>
      <c r="B4198" t="s">
        <v>194</v>
      </c>
      <c r="C4198" t="s">
        <v>56</v>
      </c>
      <c r="D4198" t="s">
        <v>181</v>
      </c>
      <c r="E4198" s="63" t="s">
        <v>3109</v>
      </c>
    </row>
    <row r="4199" spans="1:5">
      <c r="A4199">
        <v>2016</v>
      </c>
      <c r="B4199" t="s">
        <v>195</v>
      </c>
      <c r="C4199" t="s">
        <v>56</v>
      </c>
      <c r="D4199" t="s">
        <v>181</v>
      </c>
      <c r="E4199" s="63" t="s">
        <v>3110</v>
      </c>
    </row>
    <row r="4200" spans="1:5">
      <c r="A4200">
        <v>2016</v>
      </c>
      <c r="B4200" t="s">
        <v>137</v>
      </c>
      <c r="C4200" t="s">
        <v>56</v>
      </c>
      <c r="D4200" t="s">
        <v>181</v>
      </c>
      <c r="E4200" s="63" t="s">
        <v>3111</v>
      </c>
    </row>
    <row r="4201" spans="1:5">
      <c r="A4201">
        <v>2016</v>
      </c>
      <c r="B4201" t="s">
        <v>138</v>
      </c>
      <c r="C4201" t="s">
        <v>56</v>
      </c>
      <c r="D4201" t="s">
        <v>181</v>
      </c>
      <c r="E4201" s="63" t="s">
        <v>3112</v>
      </c>
    </row>
    <row r="4202" spans="1:5">
      <c r="A4202">
        <v>2016</v>
      </c>
      <c r="B4202" t="s">
        <v>139</v>
      </c>
      <c r="C4202" t="s">
        <v>56</v>
      </c>
      <c r="D4202" t="s">
        <v>181</v>
      </c>
      <c r="E4202" s="63" t="s">
        <v>3113</v>
      </c>
    </row>
    <row r="4203" spans="1:5">
      <c r="A4203">
        <v>2016</v>
      </c>
      <c r="B4203" t="s">
        <v>140</v>
      </c>
      <c r="C4203" t="s">
        <v>56</v>
      </c>
      <c r="D4203" t="s">
        <v>181</v>
      </c>
      <c r="E4203" s="63" t="s">
        <v>3114</v>
      </c>
    </row>
    <row r="4204" spans="1:5">
      <c r="A4204">
        <v>2016</v>
      </c>
      <c r="B4204" t="s">
        <v>141</v>
      </c>
      <c r="C4204" t="s">
        <v>56</v>
      </c>
      <c r="D4204" t="s">
        <v>181</v>
      </c>
      <c r="E4204" s="63" t="s">
        <v>210</v>
      </c>
    </row>
    <row r="4205" spans="1:5">
      <c r="A4205">
        <v>2016</v>
      </c>
      <c r="B4205" t="s">
        <v>142</v>
      </c>
      <c r="C4205" t="s">
        <v>56</v>
      </c>
      <c r="D4205" t="s">
        <v>181</v>
      </c>
      <c r="E4205" s="63" t="s">
        <v>3115</v>
      </c>
    </row>
    <row r="4206" spans="1:5">
      <c r="A4206">
        <v>2016</v>
      </c>
      <c r="B4206" t="s">
        <v>143</v>
      </c>
      <c r="C4206" t="s">
        <v>56</v>
      </c>
      <c r="D4206" t="s">
        <v>181</v>
      </c>
      <c r="E4206" s="63" t="s">
        <v>3116</v>
      </c>
    </row>
    <row r="4207" spans="1:5">
      <c r="A4207">
        <v>2016</v>
      </c>
      <c r="B4207" t="s">
        <v>144</v>
      </c>
      <c r="C4207" t="s">
        <v>56</v>
      </c>
      <c r="D4207" t="s">
        <v>181</v>
      </c>
      <c r="E4207" s="63" t="s">
        <v>3117</v>
      </c>
    </row>
    <row r="4208" spans="1:5">
      <c r="A4208">
        <v>2016</v>
      </c>
      <c r="B4208" t="s">
        <v>145</v>
      </c>
      <c r="C4208" t="s">
        <v>56</v>
      </c>
      <c r="D4208" t="s">
        <v>181</v>
      </c>
      <c r="E4208" s="63" t="s">
        <v>3118</v>
      </c>
    </row>
    <row r="4209" spans="1:5">
      <c r="A4209">
        <v>2016</v>
      </c>
      <c r="B4209" t="s">
        <v>146</v>
      </c>
      <c r="C4209" t="s">
        <v>56</v>
      </c>
      <c r="D4209" t="s">
        <v>181</v>
      </c>
      <c r="E4209" s="63" t="s">
        <v>3119</v>
      </c>
    </row>
    <row r="4210" spans="1:5">
      <c r="A4210">
        <v>2016</v>
      </c>
      <c r="B4210" t="s">
        <v>147</v>
      </c>
      <c r="C4210" t="s">
        <v>56</v>
      </c>
      <c r="D4210" t="s">
        <v>181</v>
      </c>
      <c r="E4210" s="63" t="s">
        <v>3120</v>
      </c>
    </row>
    <row r="4211" spans="1:5">
      <c r="A4211">
        <v>2016</v>
      </c>
      <c r="B4211" t="s">
        <v>148</v>
      </c>
      <c r="C4211" t="s">
        <v>56</v>
      </c>
      <c r="D4211" t="s">
        <v>181</v>
      </c>
      <c r="E4211" s="63" t="s">
        <v>3121</v>
      </c>
    </row>
    <row r="4212" spans="1:5">
      <c r="A4212">
        <v>2016</v>
      </c>
      <c r="B4212" t="s">
        <v>196</v>
      </c>
      <c r="C4212" t="s">
        <v>56</v>
      </c>
      <c r="D4212" t="s">
        <v>181</v>
      </c>
      <c r="E4212" s="63" t="s">
        <v>3122</v>
      </c>
    </row>
    <row r="4213" spans="1:5">
      <c r="A4213">
        <v>2016</v>
      </c>
      <c r="B4213" t="s">
        <v>55</v>
      </c>
      <c r="C4213" t="s">
        <v>56</v>
      </c>
      <c r="D4213" t="s">
        <v>181</v>
      </c>
      <c r="E4213" s="63" t="s">
        <v>3123</v>
      </c>
    </row>
    <row r="4214" spans="1:5">
      <c r="A4214">
        <v>2017</v>
      </c>
      <c r="B4214" t="s">
        <v>182</v>
      </c>
      <c r="C4214" t="s">
        <v>56</v>
      </c>
      <c r="D4214" t="s">
        <v>181</v>
      </c>
      <c r="E4214" s="63" t="s">
        <v>3124</v>
      </c>
    </row>
    <row r="4215" spans="1:5">
      <c r="A4215">
        <v>2017</v>
      </c>
      <c r="B4215" t="s">
        <v>183</v>
      </c>
      <c r="C4215" t="s">
        <v>56</v>
      </c>
      <c r="D4215" t="s">
        <v>181</v>
      </c>
      <c r="E4215" s="63" t="s">
        <v>3125</v>
      </c>
    </row>
    <row r="4216" spans="1:5">
      <c r="A4216">
        <v>2017</v>
      </c>
      <c r="B4216" t="s">
        <v>184</v>
      </c>
      <c r="C4216" t="s">
        <v>56</v>
      </c>
      <c r="D4216" t="s">
        <v>181</v>
      </c>
      <c r="E4216" s="63" t="s">
        <v>3126</v>
      </c>
    </row>
    <row r="4217" spans="1:5">
      <c r="A4217">
        <v>2017</v>
      </c>
      <c r="B4217" t="s">
        <v>94</v>
      </c>
      <c r="C4217" t="s">
        <v>56</v>
      </c>
      <c r="D4217" t="s">
        <v>181</v>
      </c>
      <c r="E4217" s="63" t="s">
        <v>3127</v>
      </c>
    </row>
    <row r="4218" spans="1:5">
      <c r="A4218">
        <v>2017</v>
      </c>
      <c r="B4218" t="s">
        <v>100</v>
      </c>
      <c r="C4218" t="s">
        <v>56</v>
      </c>
      <c r="D4218" t="s">
        <v>181</v>
      </c>
      <c r="E4218" s="63" t="s">
        <v>3128</v>
      </c>
    </row>
    <row r="4219" spans="1:5">
      <c r="A4219">
        <v>2017</v>
      </c>
      <c r="B4219" t="s">
        <v>101</v>
      </c>
      <c r="C4219" t="s">
        <v>56</v>
      </c>
      <c r="D4219" t="s">
        <v>181</v>
      </c>
      <c r="E4219" s="63" t="s">
        <v>3129</v>
      </c>
    </row>
    <row r="4220" spans="1:5">
      <c r="A4220">
        <v>2017</v>
      </c>
      <c r="B4220" t="s">
        <v>102</v>
      </c>
      <c r="C4220" t="s">
        <v>56</v>
      </c>
      <c r="D4220" t="s">
        <v>181</v>
      </c>
      <c r="E4220" s="63" t="s">
        <v>3130</v>
      </c>
    </row>
    <row r="4221" spans="1:5">
      <c r="A4221">
        <v>2017</v>
      </c>
      <c r="B4221" t="s">
        <v>104</v>
      </c>
      <c r="C4221" t="s">
        <v>56</v>
      </c>
      <c r="D4221" t="s">
        <v>181</v>
      </c>
      <c r="E4221" s="63" t="s">
        <v>3131</v>
      </c>
    </row>
    <row r="4222" spans="1:5">
      <c r="A4222">
        <v>2017</v>
      </c>
      <c r="B4222" t="s">
        <v>105</v>
      </c>
      <c r="C4222" t="s">
        <v>56</v>
      </c>
      <c r="D4222" t="s">
        <v>181</v>
      </c>
      <c r="E4222" s="63" t="s">
        <v>3132</v>
      </c>
    </row>
    <row r="4223" spans="1:5">
      <c r="A4223">
        <v>2017</v>
      </c>
      <c r="B4223" t="s">
        <v>185</v>
      </c>
      <c r="C4223" t="s">
        <v>56</v>
      </c>
      <c r="D4223" t="s">
        <v>181</v>
      </c>
      <c r="E4223" s="63" t="s">
        <v>3133</v>
      </c>
    </row>
    <row r="4224" spans="1:5">
      <c r="A4224">
        <v>2017</v>
      </c>
      <c r="B4224" t="s">
        <v>58</v>
      </c>
      <c r="C4224" t="s">
        <v>56</v>
      </c>
      <c r="D4224" t="s">
        <v>181</v>
      </c>
      <c r="E4224" s="63" t="s">
        <v>3134</v>
      </c>
    </row>
    <row r="4225" spans="1:5">
      <c r="A4225">
        <v>2017</v>
      </c>
      <c r="B4225" t="s">
        <v>186</v>
      </c>
      <c r="C4225" t="s">
        <v>56</v>
      </c>
      <c r="D4225" t="s">
        <v>181</v>
      </c>
      <c r="E4225" s="63" t="s">
        <v>3135</v>
      </c>
    </row>
    <row r="4226" spans="1:5">
      <c r="A4226">
        <v>2017</v>
      </c>
      <c r="B4226" t="s">
        <v>187</v>
      </c>
      <c r="C4226" t="s">
        <v>56</v>
      </c>
      <c r="D4226" t="s">
        <v>181</v>
      </c>
      <c r="E4226" s="63" t="s">
        <v>3136</v>
      </c>
    </row>
    <row r="4227" spans="1:5">
      <c r="A4227">
        <v>2017</v>
      </c>
      <c r="B4227" t="s">
        <v>188</v>
      </c>
      <c r="C4227" t="s">
        <v>56</v>
      </c>
      <c r="D4227" t="s">
        <v>181</v>
      </c>
      <c r="E4227" s="63" t="s">
        <v>3137</v>
      </c>
    </row>
    <row r="4228" spans="1:5">
      <c r="A4228">
        <v>2017</v>
      </c>
      <c r="B4228" t="s">
        <v>112</v>
      </c>
      <c r="C4228" t="s">
        <v>56</v>
      </c>
      <c r="D4228" t="s">
        <v>181</v>
      </c>
      <c r="E4228" s="63" t="s">
        <v>3138</v>
      </c>
    </row>
    <row r="4229" spans="1:5">
      <c r="A4229">
        <v>2017</v>
      </c>
      <c r="B4229" t="s">
        <v>113</v>
      </c>
      <c r="C4229" t="s">
        <v>56</v>
      </c>
      <c r="D4229" t="s">
        <v>181</v>
      </c>
      <c r="E4229" s="63" t="s">
        <v>3139</v>
      </c>
    </row>
    <row r="4230" spans="1:5">
      <c r="A4230">
        <v>2017</v>
      </c>
      <c r="B4230" t="s">
        <v>114</v>
      </c>
      <c r="C4230" t="s">
        <v>56</v>
      </c>
      <c r="D4230" t="s">
        <v>181</v>
      </c>
      <c r="E4230" s="63" t="s">
        <v>3140</v>
      </c>
    </row>
    <row r="4231" spans="1:5">
      <c r="A4231">
        <v>2017</v>
      </c>
      <c r="B4231" t="s">
        <v>118</v>
      </c>
      <c r="C4231" t="s">
        <v>56</v>
      </c>
      <c r="D4231" t="s">
        <v>181</v>
      </c>
      <c r="E4231" s="63" t="s">
        <v>3141</v>
      </c>
    </row>
    <row r="4232" spans="1:5">
      <c r="A4232">
        <v>2017</v>
      </c>
      <c r="B4232" t="s">
        <v>119</v>
      </c>
      <c r="C4232" t="s">
        <v>56</v>
      </c>
      <c r="D4232" t="s">
        <v>181</v>
      </c>
      <c r="E4232" s="63" t="s">
        <v>3142</v>
      </c>
    </row>
    <row r="4233" spans="1:5">
      <c r="A4233">
        <v>2017</v>
      </c>
      <c r="B4233" t="s">
        <v>120</v>
      </c>
      <c r="C4233" t="s">
        <v>56</v>
      </c>
      <c r="D4233" t="s">
        <v>181</v>
      </c>
      <c r="E4233" s="63" t="s">
        <v>3143</v>
      </c>
    </row>
    <row r="4234" spans="1:5">
      <c r="A4234">
        <v>2017</v>
      </c>
      <c r="B4234" t="s">
        <v>189</v>
      </c>
      <c r="C4234" t="s">
        <v>56</v>
      </c>
      <c r="D4234" t="s">
        <v>181</v>
      </c>
      <c r="E4234" s="63" t="s">
        <v>3144</v>
      </c>
    </row>
    <row r="4235" spans="1:5">
      <c r="A4235">
        <v>2017</v>
      </c>
      <c r="B4235" t="s">
        <v>121</v>
      </c>
      <c r="C4235" t="s">
        <v>56</v>
      </c>
      <c r="D4235" t="s">
        <v>181</v>
      </c>
      <c r="E4235" s="63" t="s">
        <v>3145</v>
      </c>
    </row>
    <row r="4236" spans="1:5">
      <c r="A4236">
        <v>2017</v>
      </c>
      <c r="B4236" t="s">
        <v>122</v>
      </c>
      <c r="C4236" t="s">
        <v>56</v>
      </c>
      <c r="D4236" t="s">
        <v>181</v>
      </c>
      <c r="E4236" s="63" t="s">
        <v>3146</v>
      </c>
    </row>
    <row r="4237" spans="1:5">
      <c r="A4237">
        <v>2017</v>
      </c>
      <c r="B4237" t="s">
        <v>123</v>
      </c>
      <c r="C4237" t="s">
        <v>56</v>
      </c>
      <c r="D4237" t="s">
        <v>181</v>
      </c>
      <c r="E4237" s="63" t="s">
        <v>3147</v>
      </c>
    </row>
    <row r="4238" spans="1:5">
      <c r="A4238">
        <v>2017</v>
      </c>
      <c r="B4238" t="s">
        <v>124</v>
      </c>
      <c r="C4238" t="s">
        <v>56</v>
      </c>
      <c r="D4238" t="s">
        <v>181</v>
      </c>
      <c r="E4238" s="63" t="s">
        <v>211</v>
      </c>
    </row>
    <row r="4239" spans="1:5">
      <c r="A4239">
        <v>2017</v>
      </c>
      <c r="B4239" t="s">
        <v>125</v>
      </c>
      <c r="C4239" t="s">
        <v>56</v>
      </c>
      <c r="D4239" t="s">
        <v>181</v>
      </c>
      <c r="E4239" s="63" t="s">
        <v>3148</v>
      </c>
    </row>
    <row r="4240" spans="1:5">
      <c r="A4240">
        <v>2017</v>
      </c>
      <c r="B4240" t="s">
        <v>126</v>
      </c>
      <c r="C4240" t="s">
        <v>56</v>
      </c>
      <c r="D4240" t="s">
        <v>181</v>
      </c>
      <c r="E4240" s="63" t="s">
        <v>3149</v>
      </c>
    </row>
    <row r="4241" spans="1:5">
      <c r="A4241">
        <v>2017</v>
      </c>
      <c r="B4241" t="s">
        <v>127</v>
      </c>
      <c r="C4241" t="s">
        <v>56</v>
      </c>
      <c r="D4241" t="s">
        <v>181</v>
      </c>
      <c r="E4241" s="63" t="s">
        <v>3150</v>
      </c>
    </row>
    <row r="4242" spans="1:5">
      <c r="A4242">
        <v>2017</v>
      </c>
      <c r="B4242" t="s">
        <v>128</v>
      </c>
      <c r="C4242" t="s">
        <v>56</v>
      </c>
      <c r="D4242" t="s">
        <v>181</v>
      </c>
      <c r="E4242" s="63" t="s">
        <v>3151</v>
      </c>
    </row>
    <row r="4243" spans="1:5">
      <c r="A4243">
        <v>2017</v>
      </c>
      <c r="B4243" t="s">
        <v>129</v>
      </c>
      <c r="C4243" t="s">
        <v>56</v>
      </c>
      <c r="D4243" t="s">
        <v>181</v>
      </c>
      <c r="E4243" s="63" t="s">
        <v>3152</v>
      </c>
    </row>
    <row r="4244" spans="1:5">
      <c r="A4244">
        <v>2017</v>
      </c>
      <c r="B4244" t="s">
        <v>130</v>
      </c>
      <c r="C4244" t="s">
        <v>56</v>
      </c>
      <c r="D4244" t="s">
        <v>181</v>
      </c>
      <c r="E4244" s="63" t="s">
        <v>3153</v>
      </c>
    </row>
    <row r="4245" spans="1:5">
      <c r="A4245">
        <v>2017</v>
      </c>
      <c r="B4245" t="s">
        <v>131</v>
      </c>
      <c r="C4245" t="s">
        <v>56</v>
      </c>
      <c r="D4245" t="s">
        <v>181</v>
      </c>
      <c r="E4245" s="63" t="s">
        <v>3154</v>
      </c>
    </row>
    <row r="4246" spans="1:5">
      <c r="A4246">
        <v>2017</v>
      </c>
      <c r="B4246" t="s">
        <v>190</v>
      </c>
      <c r="C4246" t="s">
        <v>56</v>
      </c>
      <c r="D4246" t="s">
        <v>181</v>
      </c>
      <c r="E4246" s="63" t="s">
        <v>3155</v>
      </c>
    </row>
    <row r="4247" spans="1:5">
      <c r="A4247">
        <v>2017</v>
      </c>
      <c r="B4247" t="s">
        <v>191</v>
      </c>
      <c r="C4247" t="s">
        <v>56</v>
      </c>
      <c r="D4247" t="s">
        <v>181</v>
      </c>
      <c r="E4247" s="63" t="s">
        <v>3156</v>
      </c>
    </row>
    <row r="4248" spans="1:5">
      <c r="A4248">
        <v>2017</v>
      </c>
      <c r="B4248" t="s">
        <v>192</v>
      </c>
      <c r="C4248" t="s">
        <v>56</v>
      </c>
      <c r="D4248" t="s">
        <v>181</v>
      </c>
      <c r="E4248" s="63" t="s">
        <v>212</v>
      </c>
    </row>
    <row r="4249" spans="1:5">
      <c r="A4249">
        <v>2017</v>
      </c>
      <c r="B4249" t="s">
        <v>193</v>
      </c>
      <c r="C4249" t="s">
        <v>56</v>
      </c>
      <c r="D4249" t="s">
        <v>181</v>
      </c>
      <c r="E4249" s="63" t="s">
        <v>3157</v>
      </c>
    </row>
    <row r="4250" spans="1:5">
      <c r="A4250">
        <v>2017</v>
      </c>
      <c r="B4250" t="s">
        <v>194</v>
      </c>
      <c r="C4250" t="s">
        <v>56</v>
      </c>
      <c r="D4250" t="s">
        <v>181</v>
      </c>
      <c r="E4250" s="63" t="s">
        <v>3158</v>
      </c>
    </row>
    <row r="4251" spans="1:5">
      <c r="A4251">
        <v>2017</v>
      </c>
      <c r="B4251" t="s">
        <v>195</v>
      </c>
      <c r="C4251" t="s">
        <v>56</v>
      </c>
      <c r="D4251" t="s">
        <v>181</v>
      </c>
      <c r="E4251" s="63" t="s">
        <v>3159</v>
      </c>
    </row>
    <row r="4252" spans="1:5">
      <c r="A4252">
        <v>2017</v>
      </c>
      <c r="B4252" t="s">
        <v>137</v>
      </c>
      <c r="C4252" t="s">
        <v>56</v>
      </c>
      <c r="D4252" t="s">
        <v>181</v>
      </c>
      <c r="E4252" s="63" t="s">
        <v>3160</v>
      </c>
    </row>
    <row r="4253" spans="1:5">
      <c r="A4253">
        <v>2017</v>
      </c>
      <c r="B4253" t="s">
        <v>138</v>
      </c>
      <c r="C4253" t="s">
        <v>56</v>
      </c>
      <c r="D4253" t="s">
        <v>181</v>
      </c>
      <c r="E4253" s="63" t="s">
        <v>3096</v>
      </c>
    </row>
    <row r="4254" spans="1:5">
      <c r="A4254">
        <v>2017</v>
      </c>
      <c r="B4254" t="s">
        <v>139</v>
      </c>
      <c r="C4254" t="s">
        <v>56</v>
      </c>
      <c r="D4254" t="s">
        <v>181</v>
      </c>
      <c r="E4254" s="63" t="s">
        <v>3161</v>
      </c>
    </row>
    <row r="4255" spans="1:5">
      <c r="A4255">
        <v>2017</v>
      </c>
      <c r="B4255" t="s">
        <v>140</v>
      </c>
      <c r="C4255" t="s">
        <v>56</v>
      </c>
      <c r="D4255" t="s">
        <v>181</v>
      </c>
      <c r="E4255" s="63" t="s">
        <v>3162</v>
      </c>
    </row>
    <row r="4256" spans="1:5">
      <c r="A4256">
        <v>2017</v>
      </c>
      <c r="B4256" t="s">
        <v>141</v>
      </c>
      <c r="C4256" t="s">
        <v>56</v>
      </c>
      <c r="D4256" t="s">
        <v>181</v>
      </c>
      <c r="E4256" s="63" t="s">
        <v>3163</v>
      </c>
    </row>
    <row r="4257" spans="1:5">
      <c r="A4257">
        <v>2017</v>
      </c>
      <c r="B4257" t="s">
        <v>142</v>
      </c>
      <c r="C4257" t="s">
        <v>56</v>
      </c>
      <c r="D4257" t="s">
        <v>181</v>
      </c>
      <c r="E4257" s="63" t="s">
        <v>3164</v>
      </c>
    </row>
    <row r="4258" spans="1:5">
      <c r="A4258">
        <v>2017</v>
      </c>
      <c r="B4258" t="s">
        <v>143</v>
      </c>
      <c r="C4258" t="s">
        <v>56</v>
      </c>
      <c r="D4258" t="s">
        <v>181</v>
      </c>
      <c r="E4258" s="63" t="s">
        <v>3165</v>
      </c>
    </row>
    <row r="4259" spans="1:5">
      <c r="A4259">
        <v>2017</v>
      </c>
      <c r="B4259" t="s">
        <v>144</v>
      </c>
      <c r="C4259" t="s">
        <v>56</v>
      </c>
      <c r="D4259" t="s">
        <v>181</v>
      </c>
      <c r="E4259" s="63" t="s">
        <v>3166</v>
      </c>
    </row>
    <row r="4260" spans="1:5">
      <c r="A4260">
        <v>2017</v>
      </c>
      <c r="B4260" t="s">
        <v>145</v>
      </c>
      <c r="C4260" t="s">
        <v>56</v>
      </c>
      <c r="D4260" t="s">
        <v>181</v>
      </c>
      <c r="E4260" s="63" t="s">
        <v>3167</v>
      </c>
    </row>
    <row r="4261" spans="1:5">
      <c r="A4261">
        <v>2017</v>
      </c>
      <c r="B4261" t="s">
        <v>146</v>
      </c>
      <c r="C4261" t="s">
        <v>56</v>
      </c>
      <c r="D4261" t="s">
        <v>181</v>
      </c>
      <c r="E4261" s="63" t="s">
        <v>3168</v>
      </c>
    </row>
    <row r="4262" spans="1:5">
      <c r="A4262">
        <v>2017</v>
      </c>
      <c r="B4262" t="s">
        <v>147</v>
      </c>
      <c r="C4262" t="s">
        <v>56</v>
      </c>
      <c r="D4262" t="s">
        <v>181</v>
      </c>
      <c r="E4262" s="63" t="s">
        <v>3169</v>
      </c>
    </row>
    <row r="4263" spans="1:5">
      <c r="A4263">
        <v>2017</v>
      </c>
      <c r="B4263" t="s">
        <v>148</v>
      </c>
      <c r="C4263" t="s">
        <v>56</v>
      </c>
      <c r="D4263" t="s">
        <v>181</v>
      </c>
      <c r="E4263" s="63" t="s">
        <v>3170</v>
      </c>
    </row>
    <row r="4264" spans="1:5">
      <c r="A4264">
        <v>2017</v>
      </c>
      <c r="B4264" t="s">
        <v>196</v>
      </c>
      <c r="C4264" t="s">
        <v>56</v>
      </c>
      <c r="D4264" t="s">
        <v>181</v>
      </c>
      <c r="E4264" s="63" t="s">
        <v>3171</v>
      </c>
    </row>
    <row r="4265" spans="1:5">
      <c r="A4265">
        <v>2017</v>
      </c>
      <c r="B4265" t="s">
        <v>55</v>
      </c>
      <c r="C4265" t="s">
        <v>56</v>
      </c>
      <c r="D4265" t="s">
        <v>181</v>
      </c>
      <c r="E4265" s="63" t="s">
        <v>3172</v>
      </c>
    </row>
    <row r="4266" spans="1:5">
      <c r="A4266">
        <v>2018</v>
      </c>
      <c r="B4266" t="s">
        <v>182</v>
      </c>
      <c r="C4266" t="s">
        <v>56</v>
      </c>
      <c r="D4266" t="s">
        <v>181</v>
      </c>
      <c r="E4266" s="63" t="s">
        <v>3173</v>
      </c>
    </row>
    <row r="4267" spans="1:5">
      <c r="A4267">
        <v>2018</v>
      </c>
      <c r="B4267" t="s">
        <v>183</v>
      </c>
      <c r="C4267" t="s">
        <v>56</v>
      </c>
      <c r="D4267" t="s">
        <v>181</v>
      </c>
      <c r="E4267" s="63" t="s">
        <v>3174</v>
      </c>
    </row>
    <row r="4268" spans="1:5">
      <c r="A4268">
        <v>2018</v>
      </c>
      <c r="B4268" t="s">
        <v>184</v>
      </c>
      <c r="C4268" t="s">
        <v>56</v>
      </c>
      <c r="D4268" t="s">
        <v>181</v>
      </c>
      <c r="E4268" s="63" t="s">
        <v>3175</v>
      </c>
    </row>
    <row r="4269" spans="1:5">
      <c r="A4269">
        <v>2018</v>
      </c>
      <c r="B4269" t="s">
        <v>94</v>
      </c>
      <c r="C4269" t="s">
        <v>56</v>
      </c>
      <c r="D4269" t="s">
        <v>181</v>
      </c>
      <c r="E4269" s="63" t="s">
        <v>3176</v>
      </c>
    </row>
    <row r="4270" spans="1:5">
      <c r="A4270">
        <v>2018</v>
      </c>
      <c r="B4270" t="s">
        <v>100</v>
      </c>
      <c r="C4270" t="s">
        <v>56</v>
      </c>
      <c r="D4270" t="s">
        <v>181</v>
      </c>
      <c r="E4270" s="63" t="s">
        <v>3177</v>
      </c>
    </row>
    <row r="4271" spans="1:5">
      <c r="A4271">
        <v>2018</v>
      </c>
      <c r="B4271" t="s">
        <v>101</v>
      </c>
      <c r="C4271" t="s">
        <v>56</v>
      </c>
      <c r="D4271" t="s">
        <v>181</v>
      </c>
      <c r="E4271" s="63" t="s">
        <v>3178</v>
      </c>
    </row>
    <row r="4272" spans="1:5">
      <c r="A4272">
        <v>2018</v>
      </c>
      <c r="B4272" t="s">
        <v>102</v>
      </c>
      <c r="C4272" t="s">
        <v>56</v>
      </c>
      <c r="D4272" t="s">
        <v>181</v>
      </c>
      <c r="E4272" s="63" t="s">
        <v>3179</v>
      </c>
    </row>
    <row r="4273" spans="1:5">
      <c r="A4273">
        <v>2018</v>
      </c>
      <c r="B4273" t="s">
        <v>104</v>
      </c>
      <c r="C4273" t="s">
        <v>56</v>
      </c>
      <c r="D4273" t="s">
        <v>181</v>
      </c>
      <c r="E4273" s="63" t="s">
        <v>3180</v>
      </c>
    </row>
    <row r="4274" spans="1:5">
      <c r="A4274">
        <v>2018</v>
      </c>
      <c r="B4274" t="s">
        <v>105</v>
      </c>
      <c r="C4274" t="s">
        <v>56</v>
      </c>
      <c r="D4274" t="s">
        <v>181</v>
      </c>
      <c r="E4274" s="63" t="s">
        <v>3181</v>
      </c>
    </row>
    <row r="4275" spans="1:5">
      <c r="A4275">
        <v>2018</v>
      </c>
      <c r="B4275" t="s">
        <v>185</v>
      </c>
      <c r="C4275" t="s">
        <v>56</v>
      </c>
      <c r="D4275" t="s">
        <v>181</v>
      </c>
      <c r="E4275" s="63" t="s">
        <v>3182</v>
      </c>
    </row>
    <row r="4276" spans="1:5">
      <c r="A4276">
        <v>2018</v>
      </c>
      <c r="B4276" t="s">
        <v>58</v>
      </c>
      <c r="C4276" t="s">
        <v>56</v>
      </c>
      <c r="D4276" t="s">
        <v>181</v>
      </c>
      <c r="E4276" s="63" t="s">
        <v>3183</v>
      </c>
    </row>
    <row r="4277" spans="1:5">
      <c r="A4277">
        <v>2018</v>
      </c>
      <c r="B4277" t="s">
        <v>186</v>
      </c>
      <c r="C4277" t="s">
        <v>56</v>
      </c>
      <c r="D4277" t="s">
        <v>181</v>
      </c>
      <c r="E4277" s="63" t="s">
        <v>3184</v>
      </c>
    </row>
    <row r="4278" spans="1:5">
      <c r="A4278">
        <v>2018</v>
      </c>
      <c r="B4278" t="s">
        <v>187</v>
      </c>
      <c r="C4278" t="s">
        <v>56</v>
      </c>
      <c r="D4278" t="s">
        <v>181</v>
      </c>
      <c r="E4278" s="63" t="s">
        <v>3185</v>
      </c>
    </row>
    <row r="4279" spans="1:5">
      <c r="A4279">
        <v>2018</v>
      </c>
      <c r="B4279" t="s">
        <v>188</v>
      </c>
      <c r="C4279" t="s">
        <v>56</v>
      </c>
      <c r="D4279" t="s">
        <v>181</v>
      </c>
      <c r="E4279" s="63" t="s">
        <v>3186</v>
      </c>
    </row>
    <row r="4280" spans="1:5">
      <c r="A4280">
        <v>2018</v>
      </c>
      <c r="B4280" t="s">
        <v>112</v>
      </c>
      <c r="C4280" t="s">
        <v>56</v>
      </c>
      <c r="D4280" t="s">
        <v>181</v>
      </c>
      <c r="E4280" s="63" t="s">
        <v>3187</v>
      </c>
    </row>
    <row r="4281" spans="1:5">
      <c r="A4281">
        <v>2018</v>
      </c>
      <c r="B4281" t="s">
        <v>113</v>
      </c>
      <c r="C4281" t="s">
        <v>56</v>
      </c>
      <c r="D4281" t="s">
        <v>181</v>
      </c>
      <c r="E4281" s="63" t="s">
        <v>3188</v>
      </c>
    </row>
    <row r="4282" spans="1:5">
      <c r="A4282">
        <v>2018</v>
      </c>
      <c r="B4282" t="s">
        <v>114</v>
      </c>
      <c r="C4282" t="s">
        <v>56</v>
      </c>
      <c r="D4282" t="s">
        <v>181</v>
      </c>
      <c r="E4282" s="63" t="s">
        <v>3189</v>
      </c>
    </row>
    <row r="4283" spans="1:5">
      <c r="A4283">
        <v>2018</v>
      </c>
      <c r="B4283" t="s">
        <v>118</v>
      </c>
      <c r="C4283" t="s">
        <v>56</v>
      </c>
      <c r="D4283" t="s">
        <v>181</v>
      </c>
      <c r="E4283" s="63" t="s">
        <v>3190</v>
      </c>
    </row>
    <row r="4284" spans="1:5">
      <c r="A4284">
        <v>2018</v>
      </c>
      <c r="B4284" t="s">
        <v>119</v>
      </c>
      <c r="C4284" t="s">
        <v>56</v>
      </c>
      <c r="D4284" t="s">
        <v>181</v>
      </c>
      <c r="E4284" s="63" t="s">
        <v>3191</v>
      </c>
    </row>
    <row r="4285" spans="1:5">
      <c r="A4285">
        <v>2018</v>
      </c>
      <c r="B4285" t="s">
        <v>120</v>
      </c>
      <c r="C4285" t="s">
        <v>56</v>
      </c>
      <c r="D4285" t="s">
        <v>181</v>
      </c>
      <c r="E4285" s="63" t="s">
        <v>3192</v>
      </c>
    </row>
    <row r="4286" spans="1:5">
      <c r="A4286">
        <v>2018</v>
      </c>
      <c r="B4286" t="s">
        <v>189</v>
      </c>
      <c r="C4286" t="s">
        <v>56</v>
      </c>
      <c r="D4286" t="s">
        <v>181</v>
      </c>
      <c r="E4286" s="63" t="s">
        <v>3193</v>
      </c>
    </row>
    <row r="4287" spans="1:5">
      <c r="A4287">
        <v>2018</v>
      </c>
      <c r="B4287" t="s">
        <v>121</v>
      </c>
      <c r="C4287" t="s">
        <v>56</v>
      </c>
      <c r="D4287" t="s">
        <v>181</v>
      </c>
      <c r="E4287" s="63" t="s">
        <v>3194</v>
      </c>
    </row>
    <row r="4288" spans="1:5">
      <c r="A4288">
        <v>2018</v>
      </c>
      <c r="B4288" t="s">
        <v>122</v>
      </c>
      <c r="C4288" t="s">
        <v>56</v>
      </c>
      <c r="D4288" t="s">
        <v>181</v>
      </c>
      <c r="E4288" s="63" t="s">
        <v>3195</v>
      </c>
    </row>
    <row r="4289" spans="1:5">
      <c r="A4289">
        <v>2018</v>
      </c>
      <c r="B4289" t="s">
        <v>123</v>
      </c>
      <c r="C4289" t="s">
        <v>56</v>
      </c>
      <c r="D4289" t="s">
        <v>181</v>
      </c>
      <c r="E4289" s="63" t="s">
        <v>3196</v>
      </c>
    </row>
    <row r="4290" spans="1:5">
      <c r="A4290">
        <v>2018</v>
      </c>
      <c r="B4290" t="s">
        <v>124</v>
      </c>
      <c r="C4290" t="s">
        <v>56</v>
      </c>
      <c r="D4290" t="s">
        <v>181</v>
      </c>
      <c r="E4290" s="63" t="s">
        <v>3197</v>
      </c>
    </row>
    <row r="4291" spans="1:5">
      <c r="A4291">
        <v>2018</v>
      </c>
      <c r="B4291" t="s">
        <v>125</v>
      </c>
      <c r="C4291" t="s">
        <v>56</v>
      </c>
      <c r="D4291" t="s">
        <v>181</v>
      </c>
      <c r="E4291" s="63" t="s">
        <v>3198</v>
      </c>
    </row>
    <row r="4292" spans="1:5">
      <c r="A4292">
        <v>2018</v>
      </c>
      <c r="B4292" t="s">
        <v>126</v>
      </c>
      <c r="C4292" t="s">
        <v>56</v>
      </c>
      <c r="D4292" t="s">
        <v>181</v>
      </c>
      <c r="E4292" s="63" t="s">
        <v>3199</v>
      </c>
    </row>
    <row r="4293" spans="1:5">
      <c r="A4293">
        <v>2018</v>
      </c>
      <c r="B4293" t="s">
        <v>127</v>
      </c>
      <c r="C4293" t="s">
        <v>56</v>
      </c>
      <c r="D4293" t="s">
        <v>181</v>
      </c>
      <c r="E4293" s="63" t="s">
        <v>3200</v>
      </c>
    </row>
    <row r="4294" spans="1:5">
      <c r="A4294">
        <v>2018</v>
      </c>
      <c r="B4294" t="s">
        <v>128</v>
      </c>
      <c r="C4294" t="s">
        <v>56</v>
      </c>
      <c r="D4294" t="s">
        <v>181</v>
      </c>
      <c r="E4294" s="63" t="s">
        <v>3201</v>
      </c>
    </row>
    <row r="4295" spans="1:5">
      <c r="A4295">
        <v>2018</v>
      </c>
      <c r="B4295" t="s">
        <v>129</v>
      </c>
      <c r="C4295" t="s">
        <v>56</v>
      </c>
      <c r="D4295" t="s">
        <v>181</v>
      </c>
      <c r="E4295" s="63" t="s">
        <v>3202</v>
      </c>
    </row>
    <row r="4296" spans="1:5">
      <c r="A4296">
        <v>2018</v>
      </c>
      <c r="B4296" t="s">
        <v>130</v>
      </c>
      <c r="C4296" t="s">
        <v>56</v>
      </c>
      <c r="D4296" t="s">
        <v>181</v>
      </c>
      <c r="E4296" s="63" t="s">
        <v>3153</v>
      </c>
    </row>
    <row r="4297" spans="1:5">
      <c r="A4297">
        <v>2018</v>
      </c>
      <c r="B4297" t="s">
        <v>131</v>
      </c>
      <c r="C4297" t="s">
        <v>56</v>
      </c>
      <c r="D4297" t="s">
        <v>181</v>
      </c>
      <c r="E4297" s="63" t="s">
        <v>3203</v>
      </c>
    </row>
    <row r="4298" spans="1:5">
      <c r="A4298">
        <v>2018</v>
      </c>
      <c r="B4298" t="s">
        <v>190</v>
      </c>
      <c r="C4298" t="s">
        <v>56</v>
      </c>
      <c r="D4298" t="s">
        <v>181</v>
      </c>
      <c r="E4298" s="63" t="s">
        <v>3204</v>
      </c>
    </row>
    <row r="4299" spans="1:5">
      <c r="A4299">
        <v>2018</v>
      </c>
      <c r="B4299" t="s">
        <v>191</v>
      </c>
      <c r="C4299" t="s">
        <v>56</v>
      </c>
      <c r="D4299" t="s">
        <v>181</v>
      </c>
      <c r="E4299" s="63" t="s">
        <v>3205</v>
      </c>
    </row>
    <row r="4300" spans="1:5">
      <c r="A4300">
        <v>2018</v>
      </c>
      <c r="B4300" t="s">
        <v>192</v>
      </c>
      <c r="C4300" t="s">
        <v>56</v>
      </c>
      <c r="D4300" t="s">
        <v>181</v>
      </c>
      <c r="E4300" s="63" t="s">
        <v>213</v>
      </c>
    </row>
    <row r="4301" spans="1:5">
      <c r="A4301">
        <v>2018</v>
      </c>
      <c r="B4301" t="s">
        <v>193</v>
      </c>
      <c r="C4301" t="s">
        <v>56</v>
      </c>
      <c r="D4301" t="s">
        <v>181</v>
      </c>
      <c r="E4301" s="63" t="s">
        <v>3206</v>
      </c>
    </row>
    <row r="4302" spans="1:5">
      <c r="A4302">
        <v>2018</v>
      </c>
      <c r="B4302" t="s">
        <v>194</v>
      </c>
      <c r="C4302" t="s">
        <v>56</v>
      </c>
      <c r="D4302" t="s">
        <v>181</v>
      </c>
      <c r="E4302" s="63" t="s">
        <v>3207</v>
      </c>
    </row>
    <row r="4303" spans="1:5">
      <c r="A4303">
        <v>2018</v>
      </c>
      <c r="B4303" t="s">
        <v>195</v>
      </c>
      <c r="C4303" t="s">
        <v>56</v>
      </c>
      <c r="D4303" t="s">
        <v>181</v>
      </c>
      <c r="E4303" s="63" t="s">
        <v>3208</v>
      </c>
    </row>
    <row r="4304" spans="1:5">
      <c r="A4304">
        <v>2018</v>
      </c>
      <c r="B4304" t="s">
        <v>137</v>
      </c>
      <c r="C4304" t="s">
        <v>56</v>
      </c>
      <c r="D4304" t="s">
        <v>181</v>
      </c>
      <c r="E4304" s="63" t="s">
        <v>3209</v>
      </c>
    </row>
    <row r="4305" spans="1:5">
      <c r="A4305">
        <v>2018</v>
      </c>
      <c r="B4305" t="s">
        <v>138</v>
      </c>
      <c r="C4305" t="s">
        <v>56</v>
      </c>
      <c r="D4305" t="s">
        <v>181</v>
      </c>
      <c r="E4305" s="63" t="s">
        <v>3210</v>
      </c>
    </row>
    <row r="4306" spans="1:5">
      <c r="A4306">
        <v>2018</v>
      </c>
      <c r="B4306" t="s">
        <v>139</v>
      </c>
      <c r="C4306" t="s">
        <v>56</v>
      </c>
      <c r="D4306" t="s">
        <v>181</v>
      </c>
      <c r="E4306" s="63" t="s">
        <v>3211</v>
      </c>
    </row>
    <row r="4307" spans="1:5">
      <c r="A4307">
        <v>2018</v>
      </c>
      <c r="B4307" t="s">
        <v>140</v>
      </c>
      <c r="C4307" t="s">
        <v>56</v>
      </c>
      <c r="D4307" t="s">
        <v>181</v>
      </c>
      <c r="E4307" s="63" t="s">
        <v>3212</v>
      </c>
    </row>
    <row r="4308" spans="1:5">
      <c r="A4308">
        <v>2018</v>
      </c>
      <c r="B4308" t="s">
        <v>141</v>
      </c>
      <c r="C4308" t="s">
        <v>56</v>
      </c>
      <c r="D4308" t="s">
        <v>181</v>
      </c>
      <c r="E4308" s="63" t="s">
        <v>214</v>
      </c>
    </row>
    <row r="4309" spans="1:5">
      <c r="A4309">
        <v>2018</v>
      </c>
      <c r="B4309" t="s">
        <v>142</v>
      </c>
      <c r="C4309" t="s">
        <v>56</v>
      </c>
      <c r="D4309" t="s">
        <v>181</v>
      </c>
      <c r="E4309" s="63" t="s">
        <v>3213</v>
      </c>
    </row>
    <row r="4310" spans="1:5">
      <c r="A4310">
        <v>2018</v>
      </c>
      <c r="B4310" t="s">
        <v>143</v>
      </c>
      <c r="C4310" t="s">
        <v>56</v>
      </c>
      <c r="D4310" t="s">
        <v>181</v>
      </c>
      <c r="E4310" s="63" t="s">
        <v>3214</v>
      </c>
    </row>
    <row r="4311" spans="1:5">
      <c r="A4311">
        <v>2018</v>
      </c>
      <c r="B4311" t="s">
        <v>144</v>
      </c>
      <c r="C4311" t="s">
        <v>56</v>
      </c>
      <c r="D4311" t="s">
        <v>181</v>
      </c>
      <c r="E4311" s="63" t="s">
        <v>3215</v>
      </c>
    </row>
    <row r="4312" spans="1:5">
      <c r="A4312">
        <v>2018</v>
      </c>
      <c r="B4312" t="s">
        <v>145</v>
      </c>
      <c r="C4312" t="s">
        <v>56</v>
      </c>
      <c r="D4312" t="s">
        <v>181</v>
      </c>
      <c r="E4312" s="63" t="s">
        <v>3216</v>
      </c>
    </row>
    <row r="4313" spans="1:5">
      <c r="A4313">
        <v>2018</v>
      </c>
      <c r="B4313" t="s">
        <v>146</v>
      </c>
      <c r="C4313" t="s">
        <v>56</v>
      </c>
      <c r="D4313" t="s">
        <v>181</v>
      </c>
      <c r="E4313" s="63" t="s">
        <v>3217</v>
      </c>
    </row>
    <row r="4314" spans="1:5">
      <c r="A4314">
        <v>2018</v>
      </c>
      <c r="B4314" t="s">
        <v>147</v>
      </c>
      <c r="C4314" t="s">
        <v>56</v>
      </c>
      <c r="D4314" t="s">
        <v>181</v>
      </c>
      <c r="E4314" s="63" t="s">
        <v>3218</v>
      </c>
    </row>
    <row r="4315" spans="1:5">
      <c r="A4315">
        <v>2018</v>
      </c>
      <c r="B4315" t="s">
        <v>148</v>
      </c>
      <c r="C4315" t="s">
        <v>56</v>
      </c>
      <c r="D4315" t="s">
        <v>181</v>
      </c>
      <c r="E4315" s="63" t="s">
        <v>3219</v>
      </c>
    </row>
    <row r="4316" spans="1:5">
      <c r="A4316">
        <v>2018</v>
      </c>
      <c r="B4316" t="s">
        <v>196</v>
      </c>
      <c r="C4316" t="s">
        <v>56</v>
      </c>
      <c r="D4316" t="s">
        <v>181</v>
      </c>
      <c r="E4316" s="63" t="s">
        <v>3220</v>
      </c>
    </row>
    <row r="4317" spans="1:5">
      <c r="A4317">
        <v>2018</v>
      </c>
      <c r="B4317" t="s">
        <v>55</v>
      </c>
      <c r="C4317" t="s">
        <v>56</v>
      </c>
      <c r="D4317" t="s">
        <v>181</v>
      </c>
      <c r="E4317" s="63" t="s">
        <v>3221</v>
      </c>
    </row>
    <row r="4318" spans="1:5">
      <c r="A4318">
        <v>2019</v>
      </c>
      <c r="B4318" t="s">
        <v>182</v>
      </c>
      <c r="C4318" t="s">
        <v>56</v>
      </c>
      <c r="D4318" t="s">
        <v>181</v>
      </c>
      <c r="E4318" s="63" t="s">
        <v>3222</v>
      </c>
    </row>
    <row r="4319" spans="1:5">
      <c r="A4319">
        <v>2019</v>
      </c>
      <c r="B4319" t="s">
        <v>183</v>
      </c>
      <c r="C4319" t="s">
        <v>56</v>
      </c>
      <c r="D4319" t="s">
        <v>181</v>
      </c>
      <c r="E4319" s="63" t="s">
        <v>3223</v>
      </c>
    </row>
    <row r="4320" spans="1:5">
      <c r="A4320">
        <v>2019</v>
      </c>
      <c r="B4320" t="s">
        <v>184</v>
      </c>
      <c r="C4320" t="s">
        <v>56</v>
      </c>
      <c r="D4320" t="s">
        <v>181</v>
      </c>
      <c r="E4320" s="63" t="s">
        <v>3224</v>
      </c>
    </row>
    <row r="4321" spans="1:5">
      <c r="A4321">
        <v>2019</v>
      </c>
      <c r="B4321" t="s">
        <v>94</v>
      </c>
      <c r="C4321" t="s">
        <v>56</v>
      </c>
      <c r="D4321" t="s">
        <v>181</v>
      </c>
      <c r="E4321" s="63" t="s">
        <v>3225</v>
      </c>
    </row>
    <row r="4322" spans="1:5">
      <c r="A4322">
        <v>2019</v>
      </c>
      <c r="B4322" t="s">
        <v>100</v>
      </c>
      <c r="C4322" t="s">
        <v>56</v>
      </c>
      <c r="D4322" t="s">
        <v>181</v>
      </c>
      <c r="E4322" s="63" t="s">
        <v>3226</v>
      </c>
    </row>
    <row r="4323" spans="1:5">
      <c r="A4323">
        <v>2019</v>
      </c>
      <c r="B4323" t="s">
        <v>101</v>
      </c>
      <c r="C4323" t="s">
        <v>56</v>
      </c>
      <c r="D4323" t="s">
        <v>181</v>
      </c>
      <c r="E4323" s="63" t="s">
        <v>3227</v>
      </c>
    </row>
    <row r="4324" spans="1:5">
      <c r="A4324">
        <v>2019</v>
      </c>
      <c r="B4324" t="s">
        <v>102</v>
      </c>
      <c r="C4324" t="s">
        <v>56</v>
      </c>
      <c r="D4324" t="s">
        <v>181</v>
      </c>
      <c r="E4324" s="63" t="s">
        <v>3228</v>
      </c>
    </row>
    <row r="4325" spans="1:5">
      <c r="A4325">
        <v>2019</v>
      </c>
      <c r="B4325" t="s">
        <v>104</v>
      </c>
      <c r="C4325" t="s">
        <v>56</v>
      </c>
      <c r="D4325" t="s">
        <v>181</v>
      </c>
      <c r="E4325" s="63" t="s">
        <v>3229</v>
      </c>
    </row>
    <row r="4326" spans="1:5">
      <c r="A4326">
        <v>2019</v>
      </c>
      <c r="B4326" t="s">
        <v>105</v>
      </c>
      <c r="C4326" t="s">
        <v>56</v>
      </c>
      <c r="D4326" t="s">
        <v>181</v>
      </c>
      <c r="E4326" s="63" t="s">
        <v>3082</v>
      </c>
    </row>
    <row r="4327" spans="1:5">
      <c r="A4327">
        <v>2019</v>
      </c>
      <c r="B4327" t="s">
        <v>185</v>
      </c>
      <c r="C4327" t="s">
        <v>56</v>
      </c>
      <c r="D4327" t="s">
        <v>181</v>
      </c>
      <c r="E4327" s="63" t="s">
        <v>3230</v>
      </c>
    </row>
    <row r="4328" spans="1:5">
      <c r="A4328">
        <v>2019</v>
      </c>
      <c r="B4328" t="s">
        <v>58</v>
      </c>
      <c r="C4328" t="s">
        <v>56</v>
      </c>
      <c r="D4328" t="s">
        <v>181</v>
      </c>
      <c r="E4328" s="63" t="s">
        <v>3231</v>
      </c>
    </row>
    <row r="4329" spans="1:5">
      <c r="A4329">
        <v>2019</v>
      </c>
      <c r="B4329" t="s">
        <v>186</v>
      </c>
      <c r="C4329" t="s">
        <v>56</v>
      </c>
      <c r="D4329" t="s">
        <v>181</v>
      </c>
      <c r="E4329" s="63" t="s">
        <v>3232</v>
      </c>
    </row>
    <row r="4330" spans="1:5">
      <c r="A4330">
        <v>2019</v>
      </c>
      <c r="B4330" t="s">
        <v>187</v>
      </c>
      <c r="C4330" t="s">
        <v>56</v>
      </c>
      <c r="D4330" t="s">
        <v>181</v>
      </c>
      <c r="E4330" s="63" t="s">
        <v>3233</v>
      </c>
    </row>
    <row r="4331" spans="1:5">
      <c r="A4331">
        <v>2019</v>
      </c>
      <c r="B4331" t="s">
        <v>188</v>
      </c>
      <c r="C4331" t="s">
        <v>56</v>
      </c>
      <c r="D4331" t="s">
        <v>181</v>
      </c>
      <c r="E4331" s="63" t="s">
        <v>3234</v>
      </c>
    </row>
    <row r="4332" spans="1:5">
      <c r="A4332">
        <v>2019</v>
      </c>
      <c r="B4332" t="s">
        <v>112</v>
      </c>
      <c r="C4332" t="s">
        <v>56</v>
      </c>
      <c r="D4332" t="s">
        <v>181</v>
      </c>
      <c r="E4332" s="63" t="s">
        <v>3235</v>
      </c>
    </row>
    <row r="4333" spans="1:5">
      <c r="A4333">
        <v>2019</v>
      </c>
      <c r="B4333" t="s">
        <v>113</v>
      </c>
      <c r="C4333" t="s">
        <v>56</v>
      </c>
      <c r="D4333" t="s">
        <v>181</v>
      </c>
      <c r="E4333" s="63" t="s">
        <v>3236</v>
      </c>
    </row>
    <row r="4334" spans="1:5">
      <c r="A4334">
        <v>2019</v>
      </c>
      <c r="B4334" t="s">
        <v>114</v>
      </c>
      <c r="C4334" t="s">
        <v>56</v>
      </c>
      <c r="D4334" t="s">
        <v>181</v>
      </c>
      <c r="E4334" s="63" t="s">
        <v>3237</v>
      </c>
    </row>
    <row r="4335" spans="1:5">
      <c r="A4335">
        <v>2019</v>
      </c>
      <c r="B4335" t="s">
        <v>118</v>
      </c>
      <c r="C4335" t="s">
        <v>56</v>
      </c>
      <c r="D4335" t="s">
        <v>181</v>
      </c>
      <c r="E4335" s="63" t="s">
        <v>3091</v>
      </c>
    </row>
    <row r="4336" spans="1:5">
      <c r="A4336">
        <v>2019</v>
      </c>
      <c r="B4336" t="s">
        <v>119</v>
      </c>
      <c r="C4336" t="s">
        <v>56</v>
      </c>
      <c r="D4336" t="s">
        <v>181</v>
      </c>
      <c r="E4336" s="63" t="s">
        <v>3142</v>
      </c>
    </row>
    <row r="4337" spans="1:5">
      <c r="A4337">
        <v>2019</v>
      </c>
      <c r="B4337" t="s">
        <v>120</v>
      </c>
      <c r="C4337" t="s">
        <v>56</v>
      </c>
      <c r="D4337" t="s">
        <v>181</v>
      </c>
      <c r="E4337" s="63" t="s">
        <v>3238</v>
      </c>
    </row>
    <row r="4338" spans="1:5">
      <c r="A4338">
        <v>2019</v>
      </c>
      <c r="B4338" t="s">
        <v>189</v>
      </c>
      <c r="C4338" t="s">
        <v>56</v>
      </c>
      <c r="D4338" t="s">
        <v>181</v>
      </c>
      <c r="E4338" s="63" t="s">
        <v>3239</v>
      </c>
    </row>
    <row r="4339" spans="1:5">
      <c r="A4339">
        <v>2019</v>
      </c>
      <c r="B4339" t="s">
        <v>121</v>
      </c>
      <c r="C4339" t="s">
        <v>56</v>
      </c>
      <c r="D4339" t="s">
        <v>181</v>
      </c>
      <c r="E4339" s="63" t="s">
        <v>3240</v>
      </c>
    </row>
    <row r="4340" spans="1:5">
      <c r="A4340">
        <v>2019</v>
      </c>
      <c r="B4340" t="s">
        <v>122</v>
      </c>
      <c r="C4340" t="s">
        <v>56</v>
      </c>
      <c r="D4340" t="s">
        <v>181</v>
      </c>
      <c r="E4340" s="63" t="s">
        <v>3241</v>
      </c>
    </row>
    <row r="4341" spans="1:5">
      <c r="A4341">
        <v>2019</v>
      </c>
      <c r="B4341" t="s">
        <v>123</v>
      </c>
      <c r="C4341" t="s">
        <v>56</v>
      </c>
      <c r="D4341" t="s">
        <v>181</v>
      </c>
      <c r="E4341" s="63" t="s">
        <v>3242</v>
      </c>
    </row>
    <row r="4342" spans="1:5">
      <c r="A4342">
        <v>2019</v>
      </c>
      <c r="B4342" t="s">
        <v>124</v>
      </c>
      <c r="C4342" t="s">
        <v>56</v>
      </c>
      <c r="D4342" t="s">
        <v>181</v>
      </c>
      <c r="E4342" s="63" t="s">
        <v>3243</v>
      </c>
    </row>
    <row r="4343" spans="1:5">
      <c r="A4343">
        <v>2019</v>
      </c>
      <c r="B4343" t="s">
        <v>125</v>
      </c>
      <c r="C4343" t="s">
        <v>56</v>
      </c>
      <c r="D4343" t="s">
        <v>181</v>
      </c>
      <c r="E4343" s="63" t="s">
        <v>3244</v>
      </c>
    </row>
    <row r="4344" spans="1:5">
      <c r="A4344">
        <v>2019</v>
      </c>
      <c r="B4344" t="s">
        <v>126</v>
      </c>
      <c r="C4344" t="s">
        <v>56</v>
      </c>
      <c r="D4344" t="s">
        <v>181</v>
      </c>
      <c r="E4344" s="63" t="s">
        <v>3245</v>
      </c>
    </row>
    <row r="4345" spans="1:5">
      <c r="A4345">
        <v>2019</v>
      </c>
      <c r="B4345" t="s">
        <v>127</v>
      </c>
      <c r="C4345" t="s">
        <v>56</v>
      </c>
      <c r="D4345" t="s">
        <v>181</v>
      </c>
      <c r="E4345" s="63" t="s">
        <v>3246</v>
      </c>
    </row>
    <row r="4346" spans="1:5">
      <c r="A4346">
        <v>2019</v>
      </c>
      <c r="B4346" t="s">
        <v>128</v>
      </c>
      <c r="C4346" t="s">
        <v>56</v>
      </c>
      <c r="D4346" t="s">
        <v>181</v>
      </c>
      <c r="E4346" s="63" t="s">
        <v>3247</v>
      </c>
    </row>
    <row r="4347" spans="1:5">
      <c r="A4347">
        <v>2019</v>
      </c>
      <c r="B4347" t="s">
        <v>129</v>
      </c>
      <c r="C4347" t="s">
        <v>56</v>
      </c>
      <c r="D4347" t="s">
        <v>181</v>
      </c>
      <c r="E4347" s="63" t="s">
        <v>3248</v>
      </c>
    </row>
    <row r="4348" spans="1:5">
      <c r="A4348">
        <v>2019</v>
      </c>
      <c r="B4348" t="s">
        <v>130</v>
      </c>
      <c r="C4348" t="s">
        <v>56</v>
      </c>
      <c r="D4348" t="s">
        <v>181</v>
      </c>
      <c r="E4348" s="63" t="s">
        <v>3249</v>
      </c>
    </row>
    <row r="4349" spans="1:5">
      <c r="A4349">
        <v>2019</v>
      </c>
      <c r="B4349" t="s">
        <v>131</v>
      </c>
      <c r="C4349" t="s">
        <v>56</v>
      </c>
      <c r="D4349" t="s">
        <v>181</v>
      </c>
      <c r="E4349" s="63" t="s">
        <v>3250</v>
      </c>
    </row>
    <row r="4350" spans="1:5">
      <c r="A4350">
        <v>2019</v>
      </c>
      <c r="B4350" t="s">
        <v>190</v>
      </c>
      <c r="C4350" t="s">
        <v>56</v>
      </c>
      <c r="D4350" t="s">
        <v>181</v>
      </c>
      <c r="E4350" s="63" t="s">
        <v>3251</v>
      </c>
    </row>
    <row r="4351" spans="1:5">
      <c r="A4351">
        <v>2019</v>
      </c>
      <c r="B4351" t="s">
        <v>191</v>
      </c>
      <c r="C4351" t="s">
        <v>56</v>
      </c>
      <c r="D4351" t="s">
        <v>181</v>
      </c>
      <c r="E4351" s="63" t="s">
        <v>3252</v>
      </c>
    </row>
    <row r="4352" spans="1:5">
      <c r="A4352">
        <v>2019</v>
      </c>
      <c r="B4352" t="s">
        <v>192</v>
      </c>
      <c r="C4352" t="s">
        <v>56</v>
      </c>
      <c r="D4352" t="s">
        <v>181</v>
      </c>
      <c r="E4352" s="63" t="s">
        <v>215</v>
      </c>
    </row>
    <row r="4353" spans="1:5">
      <c r="A4353">
        <v>2019</v>
      </c>
      <c r="B4353" t="s">
        <v>193</v>
      </c>
      <c r="C4353" t="s">
        <v>56</v>
      </c>
      <c r="D4353" t="s">
        <v>181</v>
      </c>
      <c r="E4353" s="63" t="s">
        <v>3253</v>
      </c>
    </row>
    <row r="4354" spans="1:5">
      <c r="A4354">
        <v>2019</v>
      </c>
      <c r="B4354" t="s">
        <v>194</v>
      </c>
      <c r="C4354" t="s">
        <v>56</v>
      </c>
      <c r="D4354" t="s">
        <v>181</v>
      </c>
      <c r="E4354" s="63" t="s">
        <v>3254</v>
      </c>
    </row>
    <row r="4355" spans="1:5">
      <c r="A4355">
        <v>2019</v>
      </c>
      <c r="B4355" t="s">
        <v>195</v>
      </c>
      <c r="C4355" t="s">
        <v>56</v>
      </c>
      <c r="D4355" t="s">
        <v>181</v>
      </c>
      <c r="E4355" s="63" t="s">
        <v>216</v>
      </c>
    </row>
    <row r="4356" spans="1:5">
      <c r="A4356">
        <v>2019</v>
      </c>
      <c r="B4356" t="s">
        <v>137</v>
      </c>
      <c r="C4356" t="s">
        <v>56</v>
      </c>
      <c r="D4356" t="s">
        <v>181</v>
      </c>
      <c r="E4356" s="63" t="s">
        <v>3255</v>
      </c>
    </row>
    <row r="4357" spans="1:5">
      <c r="A4357">
        <v>2019</v>
      </c>
      <c r="B4357" t="s">
        <v>138</v>
      </c>
      <c r="C4357" t="s">
        <v>56</v>
      </c>
      <c r="D4357" t="s">
        <v>181</v>
      </c>
      <c r="E4357" s="63" t="s">
        <v>3256</v>
      </c>
    </row>
    <row r="4358" spans="1:5">
      <c r="A4358">
        <v>2019</v>
      </c>
      <c r="B4358" t="s">
        <v>139</v>
      </c>
      <c r="C4358" t="s">
        <v>56</v>
      </c>
      <c r="D4358" t="s">
        <v>181</v>
      </c>
      <c r="E4358" s="63" t="s">
        <v>3257</v>
      </c>
    </row>
    <row r="4359" spans="1:5">
      <c r="A4359">
        <v>2019</v>
      </c>
      <c r="B4359" t="s">
        <v>140</v>
      </c>
      <c r="C4359" t="s">
        <v>56</v>
      </c>
      <c r="D4359" t="s">
        <v>181</v>
      </c>
      <c r="E4359" s="63" t="s">
        <v>3258</v>
      </c>
    </row>
    <row r="4360" spans="1:5">
      <c r="A4360">
        <v>2019</v>
      </c>
      <c r="B4360" t="s">
        <v>141</v>
      </c>
      <c r="C4360" t="s">
        <v>56</v>
      </c>
      <c r="D4360" t="s">
        <v>181</v>
      </c>
      <c r="E4360" s="63" t="s">
        <v>3259</v>
      </c>
    </row>
    <row r="4361" spans="1:5">
      <c r="A4361">
        <v>2019</v>
      </c>
      <c r="B4361" t="s">
        <v>142</v>
      </c>
      <c r="C4361" t="s">
        <v>56</v>
      </c>
      <c r="D4361" t="s">
        <v>181</v>
      </c>
      <c r="E4361" s="63" t="s">
        <v>3260</v>
      </c>
    </row>
    <row r="4362" spans="1:5">
      <c r="A4362">
        <v>2019</v>
      </c>
      <c r="B4362" t="s">
        <v>143</v>
      </c>
      <c r="C4362" t="s">
        <v>56</v>
      </c>
      <c r="D4362" t="s">
        <v>181</v>
      </c>
      <c r="E4362" s="63" t="s">
        <v>3261</v>
      </c>
    </row>
    <row r="4363" spans="1:5">
      <c r="A4363">
        <v>2019</v>
      </c>
      <c r="B4363" t="s">
        <v>144</v>
      </c>
      <c r="C4363" t="s">
        <v>56</v>
      </c>
      <c r="D4363" t="s">
        <v>181</v>
      </c>
      <c r="E4363" s="63" t="s">
        <v>3262</v>
      </c>
    </row>
    <row r="4364" spans="1:5">
      <c r="A4364">
        <v>2019</v>
      </c>
      <c r="B4364" t="s">
        <v>145</v>
      </c>
      <c r="C4364" t="s">
        <v>56</v>
      </c>
      <c r="D4364" t="s">
        <v>181</v>
      </c>
      <c r="E4364" s="63" t="s">
        <v>3263</v>
      </c>
    </row>
    <row r="4365" spans="1:5">
      <c r="A4365">
        <v>2019</v>
      </c>
      <c r="B4365" t="s">
        <v>146</v>
      </c>
      <c r="C4365" t="s">
        <v>56</v>
      </c>
      <c r="D4365" t="s">
        <v>181</v>
      </c>
      <c r="E4365" s="63" t="s">
        <v>3264</v>
      </c>
    </row>
    <row r="4366" spans="1:5">
      <c r="A4366">
        <v>2019</v>
      </c>
      <c r="B4366" t="s">
        <v>147</v>
      </c>
      <c r="C4366" t="s">
        <v>56</v>
      </c>
      <c r="D4366" t="s">
        <v>181</v>
      </c>
      <c r="E4366" s="63" t="s">
        <v>3265</v>
      </c>
    </row>
    <row r="4367" spans="1:5">
      <c r="A4367">
        <v>2019</v>
      </c>
      <c r="B4367" t="s">
        <v>148</v>
      </c>
      <c r="C4367" t="s">
        <v>56</v>
      </c>
      <c r="D4367" t="s">
        <v>181</v>
      </c>
      <c r="E4367" s="63" t="s">
        <v>3266</v>
      </c>
    </row>
    <row r="4368" spans="1:5">
      <c r="A4368">
        <v>2019</v>
      </c>
      <c r="B4368" t="s">
        <v>196</v>
      </c>
      <c r="C4368" t="s">
        <v>56</v>
      </c>
      <c r="D4368" t="s">
        <v>181</v>
      </c>
      <c r="E4368" s="63" t="s">
        <v>3267</v>
      </c>
    </row>
    <row r="4369" spans="1:5">
      <c r="A4369">
        <v>2019</v>
      </c>
      <c r="B4369" t="s">
        <v>55</v>
      </c>
      <c r="C4369" t="s">
        <v>56</v>
      </c>
      <c r="D4369" t="s">
        <v>181</v>
      </c>
      <c r="E4369" s="63" t="s">
        <v>3268</v>
      </c>
    </row>
    <row r="4370" spans="1:5">
      <c r="A4370">
        <v>2020</v>
      </c>
      <c r="B4370" t="s">
        <v>182</v>
      </c>
      <c r="C4370" t="s">
        <v>56</v>
      </c>
      <c r="D4370" t="s">
        <v>181</v>
      </c>
      <c r="E4370" s="63" t="s">
        <v>3269</v>
      </c>
    </row>
    <row r="4371" spans="1:5">
      <c r="A4371">
        <v>2020</v>
      </c>
      <c r="B4371" t="s">
        <v>183</v>
      </c>
      <c r="C4371" t="s">
        <v>56</v>
      </c>
      <c r="D4371" t="s">
        <v>181</v>
      </c>
      <c r="E4371" s="63" t="s">
        <v>3270</v>
      </c>
    </row>
    <row r="4372" spans="1:5">
      <c r="A4372">
        <v>2020</v>
      </c>
      <c r="B4372" t="s">
        <v>184</v>
      </c>
      <c r="C4372" t="s">
        <v>56</v>
      </c>
      <c r="D4372" t="s">
        <v>181</v>
      </c>
      <c r="E4372" s="63" t="s">
        <v>3271</v>
      </c>
    </row>
    <row r="4373" spans="1:5">
      <c r="A4373">
        <v>2020</v>
      </c>
      <c r="B4373" t="s">
        <v>94</v>
      </c>
      <c r="C4373" t="s">
        <v>56</v>
      </c>
      <c r="D4373" t="s">
        <v>181</v>
      </c>
      <c r="E4373" s="63" t="s">
        <v>3272</v>
      </c>
    </row>
    <row r="4374" spans="1:5">
      <c r="A4374">
        <v>2020</v>
      </c>
      <c r="B4374" t="s">
        <v>100</v>
      </c>
      <c r="C4374" t="s">
        <v>56</v>
      </c>
      <c r="D4374" t="s">
        <v>181</v>
      </c>
      <c r="E4374" s="63" t="s">
        <v>3273</v>
      </c>
    </row>
    <row r="4375" spans="1:5">
      <c r="A4375">
        <v>2020</v>
      </c>
      <c r="B4375" t="s">
        <v>101</v>
      </c>
      <c r="C4375" t="s">
        <v>56</v>
      </c>
      <c r="D4375" t="s">
        <v>181</v>
      </c>
      <c r="E4375" s="63" t="s">
        <v>3129</v>
      </c>
    </row>
    <row r="4376" spans="1:5">
      <c r="A4376">
        <v>2020</v>
      </c>
      <c r="B4376" t="s">
        <v>102</v>
      </c>
      <c r="C4376" t="s">
        <v>56</v>
      </c>
      <c r="D4376" t="s">
        <v>181</v>
      </c>
      <c r="E4376" s="63" t="s">
        <v>3274</v>
      </c>
    </row>
    <row r="4377" spans="1:5">
      <c r="A4377">
        <v>2020</v>
      </c>
      <c r="B4377" t="s">
        <v>104</v>
      </c>
      <c r="C4377" t="s">
        <v>56</v>
      </c>
      <c r="D4377" t="s">
        <v>181</v>
      </c>
      <c r="E4377" s="63" t="s">
        <v>3275</v>
      </c>
    </row>
    <row r="4378" spans="1:5">
      <c r="A4378">
        <v>2020</v>
      </c>
      <c r="B4378" t="s">
        <v>105</v>
      </c>
      <c r="C4378" t="s">
        <v>56</v>
      </c>
      <c r="D4378" t="s">
        <v>181</v>
      </c>
      <c r="E4378" s="63" t="s">
        <v>3276</v>
      </c>
    </row>
    <row r="4379" spans="1:5">
      <c r="A4379">
        <v>2020</v>
      </c>
      <c r="B4379" t="s">
        <v>185</v>
      </c>
      <c r="C4379" t="s">
        <v>56</v>
      </c>
      <c r="D4379" t="s">
        <v>181</v>
      </c>
      <c r="E4379" s="63" t="s">
        <v>3277</v>
      </c>
    </row>
    <row r="4380" spans="1:5">
      <c r="A4380">
        <v>2020</v>
      </c>
      <c r="B4380" t="s">
        <v>58</v>
      </c>
      <c r="C4380" t="s">
        <v>56</v>
      </c>
      <c r="D4380" t="s">
        <v>181</v>
      </c>
      <c r="E4380" s="63" t="s">
        <v>3278</v>
      </c>
    </row>
    <row r="4381" spans="1:5">
      <c r="A4381">
        <v>2020</v>
      </c>
      <c r="B4381" t="s">
        <v>186</v>
      </c>
      <c r="C4381" t="s">
        <v>56</v>
      </c>
      <c r="D4381" t="s">
        <v>181</v>
      </c>
      <c r="E4381" s="63" t="s">
        <v>3279</v>
      </c>
    </row>
    <row r="4382" spans="1:5">
      <c r="A4382">
        <v>2020</v>
      </c>
      <c r="B4382" t="s">
        <v>187</v>
      </c>
      <c r="C4382" t="s">
        <v>56</v>
      </c>
      <c r="D4382" t="s">
        <v>181</v>
      </c>
      <c r="E4382" s="63" t="s">
        <v>3280</v>
      </c>
    </row>
    <row r="4383" spans="1:5">
      <c r="A4383">
        <v>2020</v>
      </c>
      <c r="B4383" t="s">
        <v>188</v>
      </c>
      <c r="C4383" t="s">
        <v>56</v>
      </c>
      <c r="D4383" t="s">
        <v>181</v>
      </c>
      <c r="E4383" s="63" t="s">
        <v>3281</v>
      </c>
    </row>
    <row r="4384" spans="1:5">
      <c r="A4384">
        <v>2020</v>
      </c>
      <c r="B4384" t="s">
        <v>112</v>
      </c>
      <c r="C4384" t="s">
        <v>56</v>
      </c>
      <c r="D4384" t="s">
        <v>181</v>
      </c>
      <c r="E4384" s="63" t="s">
        <v>217</v>
      </c>
    </row>
    <row r="4385" spans="1:5">
      <c r="A4385">
        <v>2020</v>
      </c>
      <c r="B4385" t="s">
        <v>113</v>
      </c>
      <c r="C4385" t="s">
        <v>56</v>
      </c>
      <c r="D4385" t="s">
        <v>181</v>
      </c>
      <c r="E4385" s="63" t="s">
        <v>3282</v>
      </c>
    </row>
    <row r="4386" spans="1:5">
      <c r="A4386">
        <v>2020</v>
      </c>
      <c r="B4386" t="s">
        <v>114</v>
      </c>
      <c r="C4386" t="s">
        <v>56</v>
      </c>
      <c r="D4386" t="s">
        <v>181</v>
      </c>
      <c r="E4386" s="63" t="s">
        <v>3283</v>
      </c>
    </row>
    <row r="4387" spans="1:5">
      <c r="A4387">
        <v>2020</v>
      </c>
      <c r="B4387" t="s">
        <v>118</v>
      </c>
      <c r="C4387" t="s">
        <v>56</v>
      </c>
      <c r="D4387" t="s">
        <v>181</v>
      </c>
      <c r="E4387" s="63" t="s">
        <v>3284</v>
      </c>
    </row>
    <row r="4388" spans="1:5">
      <c r="A4388">
        <v>2020</v>
      </c>
      <c r="B4388" t="s">
        <v>119</v>
      </c>
      <c r="C4388" t="s">
        <v>56</v>
      </c>
      <c r="D4388" t="s">
        <v>181</v>
      </c>
      <c r="E4388" s="63" t="s">
        <v>3285</v>
      </c>
    </row>
    <row r="4389" spans="1:5">
      <c r="A4389">
        <v>2020</v>
      </c>
      <c r="B4389" t="s">
        <v>120</v>
      </c>
      <c r="C4389" t="s">
        <v>56</v>
      </c>
      <c r="D4389" t="s">
        <v>181</v>
      </c>
      <c r="E4389" s="63" t="s">
        <v>3286</v>
      </c>
    </row>
    <row r="4390" spans="1:5">
      <c r="A4390">
        <v>2020</v>
      </c>
      <c r="B4390" t="s">
        <v>189</v>
      </c>
      <c r="C4390" t="s">
        <v>56</v>
      </c>
      <c r="D4390" t="s">
        <v>181</v>
      </c>
      <c r="E4390" s="63" t="s">
        <v>3287</v>
      </c>
    </row>
    <row r="4391" spans="1:5">
      <c r="A4391">
        <v>2020</v>
      </c>
      <c r="B4391" t="s">
        <v>121</v>
      </c>
      <c r="C4391" t="s">
        <v>56</v>
      </c>
      <c r="D4391" t="s">
        <v>181</v>
      </c>
      <c r="E4391" s="63" t="s">
        <v>3145</v>
      </c>
    </row>
    <row r="4392" spans="1:5">
      <c r="A4392">
        <v>2020</v>
      </c>
      <c r="B4392" t="s">
        <v>122</v>
      </c>
      <c r="C4392" t="s">
        <v>56</v>
      </c>
      <c r="D4392" t="s">
        <v>181</v>
      </c>
      <c r="E4392" s="63" t="s">
        <v>3288</v>
      </c>
    </row>
    <row r="4393" spans="1:5">
      <c r="A4393">
        <v>2020</v>
      </c>
      <c r="B4393" t="s">
        <v>123</v>
      </c>
      <c r="C4393" t="s">
        <v>56</v>
      </c>
      <c r="D4393" t="s">
        <v>181</v>
      </c>
      <c r="E4393" s="63" t="s">
        <v>3289</v>
      </c>
    </row>
    <row r="4394" spans="1:5">
      <c r="A4394">
        <v>2020</v>
      </c>
      <c r="B4394" t="s">
        <v>124</v>
      </c>
      <c r="C4394" t="s">
        <v>56</v>
      </c>
      <c r="D4394" t="s">
        <v>181</v>
      </c>
      <c r="E4394" s="63" t="s">
        <v>3219</v>
      </c>
    </row>
    <row r="4395" spans="1:5">
      <c r="A4395">
        <v>2020</v>
      </c>
      <c r="B4395" t="s">
        <v>125</v>
      </c>
      <c r="C4395" t="s">
        <v>56</v>
      </c>
      <c r="D4395" t="s">
        <v>181</v>
      </c>
      <c r="E4395" s="63" t="s">
        <v>3290</v>
      </c>
    </row>
    <row r="4396" spans="1:5">
      <c r="A4396">
        <v>2020</v>
      </c>
      <c r="B4396" t="s">
        <v>126</v>
      </c>
      <c r="C4396" t="s">
        <v>56</v>
      </c>
      <c r="D4396" t="s">
        <v>181</v>
      </c>
      <c r="E4396" s="63" t="s">
        <v>3291</v>
      </c>
    </row>
    <row r="4397" spans="1:5">
      <c r="A4397">
        <v>2020</v>
      </c>
      <c r="B4397" t="s">
        <v>127</v>
      </c>
      <c r="C4397" t="s">
        <v>56</v>
      </c>
      <c r="D4397" t="s">
        <v>181</v>
      </c>
      <c r="E4397" s="63" t="s">
        <v>3292</v>
      </c>
    </row>
    <row r="4398" spans="1:5">
      <c r="A4398">
        <v>2020</v>
      </c>
      <c r="B4398" t="s">
        <v>128</v>
      </c>
      <c r="C4398" t="s">
        <v>56</v>
      </c>
      <c r="D4398" t="s">
        <v>181</v>
      </c>
      <c r="E4398" s="63" t="s">
        <v>3293</v>
      </c>
    </row>
    <row r="4399" spans="1:5">
      <c r="A4399">
        <v>2020</v>
      </c>
      <c r="B4399" t="s">
        <v>129</v>
      </c>
      <c r="C4399" t="s">
        <v>56</v>
      </c>
      <c r="D4399" t="s">
        <v>181</v>
      </c>
      <c r="E4399" s="63" t="s">
        <v>3294</v>
      </c>
    </row>
    <row r="4400" spans="1:5">
      <c r="A4400">
        <v>2020</v>
      </c>
      <c r="B4400" t="s">
        <v>130</v>
      </c>
      <c r="C4400" t="s">
        <v>56</v>
      </c>
      <c r="D4400" t="s">
        <v>181</v>
      </c>
      <c r="E4400" s="63" t="s">
        <v>3295</v>
      </c>
    </row>
    <row r="4401" spans="1:5">
      <c r="A4401">
        <v>2020</v>
      </c>
      <c r="B4401" t="s">
        <v>131</v>
      </c>
      <c r="C4401" t="s">
        <v>56</v>
      </c>
      <c r="D4401" t="s">
        <v>181</v>
      </c>
      <c r="E4401" s="63" t="s">
        <v>3296</v>
      </c>
    </row>
    <row r="4402" spans="1:5">
      <c r="A4402">
        <v>2020</v>
      </c>
      <c r="B4402" t="s">
        <v>190</v>
      </c>
      <c r="C4402" t="s">
        <v>56</v>
      </c>
      <c r="D4402" t="s">
        <v>181</v>
      </c>
      <c r="E4402" s="63" t="s">
        <v>3297</v>
      </c>
    </row>
    <row r="4403" spans="1:5">
      <c r="A4403">
        <v>2020</v>
      </c>
      <c r="B4403" t="s">
        <v>191</v>
      </c>
      <c r="C4403" t="s">
        <v>56</v>
      </c>
      <c r="D4403" t="s">
        <v>181</v>
      </c>
      <c r="E4403" s="63" t="s">
        <v>3298</v>
      </c>
    </row>
    <row r="4404" spans="1:5">
      <c r="A4404">
        <v>2020</v>
      </c>
      <c r="B4404" t="s">
        <v>192</v>
      </c>
      <c r="C4404" t="s">
        <v>56</v>
      </c>
      <c r="D4404" t="s">
        <v>181</v>
      </c>
      <c r="E4404" s="63" t="s">
        <v>218</v>
      </c>
    </row>
    <row r="4405" spans="1:5">
      <c r="A4405">
        <v>2020</v>
      </c>
      <c r="B4405" t="s">
        <v>193</v>
      </c>
      <c r="C4405" t="s">
        <v>56</v>
      </c>
      <c r="D4405" t="s">
        <v>181</v>
      </c>
      <c r="E4405" s="63" t="s">
        <v>3299</v>
      </c>
    </row>
    <row r="4406" spans="1:5">
      <c r="A4406">
        <v>2020</v>
      </c>
      <c r="B4406" t="s">
        <v>194</v>
      </c>
      <c r="C4406" t="s">
        <v>56</v>
      </c>
      <c r="D4406" t="s">
        <v>181</v>
      </c>
      <c r="E4406" s="63" t="s">
        <v>3300</v>
      </c>
    </row>
    <row r="4407" spans="1:5">
      <c r="A4407">
        <v>2020</v>
      </c>
      <c r="B4407" t="s">
        <v>195</v>
      </c>
      <c r="C4407" t="s">
        <v>56</v>
      </c>
      <c r="D4407" t="s">
        <v>181</v>
      </c>
      <c r="E4407" s="63" t="s">
        <v>3301</v>
      </c>
    </row>
    <row r="4408" spans="1:5">
      <c r="A4408">
        <v>2020</v>
      </c>
      <c r="B4408" t="s">
        <v>137</v>
      </c>
      <c r="C4408" t="s">
        <v>56</v>
      </c>
      <c r="D4408" t="s">
        <v>181</v>
      </c>
      <c r="E4408" s="63" t="s">
        <v>3302</v>
      </c>
    </row>
    <row r="4409" spans="1:5">
      <c r="A4409">
        <v>2020</v>
      </c>
      <c r="B4409" t="s">
        <v>138</v>
      </c>
      <c r="C4409" t="s">
        <v>56</v>
      </c>
      <c r="D4409" t="s">
        <v>181</v>
      </c>
      <c r="E4409" s="63" t="s">
        <v>3303</v>
      </c>
    </row>
    <row r="4410" spans="1:5">
      <c r="A4410">
        <v>2020</v>
      </c>
      <c r="B4410" t="s">
        <v>139</v>
      </c>
      <c r="C4410" t="s">
        <v>56</v>
      </c>
      <c r="D4410" t="s">
        <v>181</v>
      </c>
      <c r="E4410" s="63" t="s">
        <v>3304</v>
      </c>
    </row>
    <row r="4411" spans="1:5">
      <c r="A4411">
        <v>2020</v>
      </c>
      <c r="B4411" t="s">
        <v>140</v>
      </c>
      <c r="C4411" t="s">
        <v>56</v>
      </c>
      <c r="D4411" t="s">
        <v>181</v>
      </c>
      <c r="E4411" s="63" t="s">
        <v>3305</v>
      </c>
    </row>
    <row r="4412" spans="1:5">
      <c r="A4412">
        <v>2020</v>
      </c>
      <c r="B4412" t="s">
        <v>141</v>
      </c>
      <c r="C4412" t="s">
        <v>56</v>
      </c>
      <c r="D4412" t="s">
        <v>181</v>
      </c>
      <c r="E4412" s="63" t="s">
        <v>219</v>
      </c>
    </row>
    <row r="4413" spans="1:5">
      <c r="A4413">
        <v>2020</v>
      </c>
      <c r="B4413" t="s">
        <v>142</v>
      </c>
      <c r="C4413" t="s">
        <v>56</v>
      </c>
      <c r="D4413" t="s">
        <v>181</v>
      </c>
      <c r="E4413" s="63" t="s">
        <v>3306</v>
      </c>
    </row>
    <row r="4414" spans="1:5">
      <c r="A4414">
        <v>2020</v>
      </c>
      <c r="B4414" t="s">
        <v>143</v>
      </c>
      <c r="C4414" t="s">
        <v>56</v>
      </c>
      <c r="D4414" t="s">
        <v>181</v>
      </c>
      <c r="E4414" s="63" t="s">
        <v>3307</v>
      </c>
    </row>
    <row r="4415" spans="1:5">
      <c r="A4415">
        <v>2020</v>
      </c>
      <c r="B4415" t="s">
        <v>144</v>
      </c>
      <c r="C4415" t="s">
        <v>56</v>
      </c>
      <c r="D4415" t="s">
        <v>181</v>
      </c>
      <c r="E4415" s="63" t="s">
        <v>3308</v>
      </c>
    </row>
    <row r="4416" spans="1:5">
      <c r="A4416">
        <v>2020</v>
      </c>
      <c r="B4416" t="s">
        <v>145</v>
      </c>
      <c r="C4416" t="s">
        <v>56</v>
      </c>
      <c r="D4416" t="s">
        <v>181</v>
      </c>
      <c r="E4416" s="63" t="s">
        <v>3309</v>
      </c>
    </row>
    <row r="4417" spans="1:5">
      <c r="A4417">
        <v>2020</v>
      </c>
      <c r="B4417" t="s">
        <v>146</v>
      </c>
      <c r="C4417" t="s">
        <v>56</v>
      </c>
      <c r="D4417" t="s">
        <v>181</v>
      </c>
      <c r="E4417" s="63" t="s">
        <v>3310</v>
      </c>
    </row>
    <row r="4418" spans="1:5">
      <c r="A4418">
        <v>2020</v>
      </c>
      <c r="B4418" t="s">
        <v>147</v>
      </c>
      <c r="C4418" t="s">
        <v>56</v>
      </c>
      <c r="D4418" t="s">
        <v>181</v>
      </c>
      <c r="E4418" s="63" t="s">
        <v>3311</v>
      </c>
    </row>
    <row r="4419" spans="1:5">
      <c r="A4419">
        <v>2020</v>
      </c>
      <c r="B4419" t="s">
        <v>148</v>
      </c>
      <c r="C4419" t="s">
        <v>56</v>
      </c>
      <c r="D4419" t="s">
        <v>181</v>
      </c>
      <c r="E4419" s="63" t="s">
        <v>3312</v>
      </c>
    </row>
    <row r="4420" spans="1:5">
      <c r="A4420">
        <v>2020</v>
      </c>
      <c r="B4420" t="s">
        <v>196</v>
      </c>
      <c r="C4420" t="s">
        <v>56</v>
      </c>
      <c r="D4420" t="s">
        <v>181</v>
      </c>
      <c r="E4420" s="63" t="s">
        <v>3313</v>
      </c>
    </row>
    <row r="4421" spans="1:5">
      <c r="A4421">
        <v>2020</v>
      </c>
      <c r="B4421" t="s">
        <v>55</v>
      </c>
      <c r="C4421" t="s">
        <v>56</v>
      </c>
      <c r="D4421" t="s">
        <v>181</v>
      </c>
      <c r="E4421" s="63" t="s">
        <v>3314</v>
      </c>
    </row>
    <row r="4422" spans="1:5">
      <c r="A4422">
        <v>2011</v>
      </c>
      <c r="B4422" t="s">
        <v>182</v>
      </c>
      <c r="C4422" t="s">
        <v>57</v>
      </c>
      <c r="D4422" t="s">
        <v>181</v>
      </c>
      <c r="E4422" s="63" t="s">
        <v>3315</v>
      </c>
    </row>
    <row r="4423" spans="1:5">
      <c r="A4423">
        <v>2011</v>
      </c>
      <c r="B4423" t="s">
        <v>183</v>
      </c>
      <c r="C4423" t="s">
        <v>57</v>
      </c>
      <c r="D4423" t="s">
        <v>181</v>
      </c>
      <c r="E4423" s="63" t="s">
        <v>3316</v>
      </c>
    </row>
    <row r="4424" spans="1:5">
      <c r="A4424">
        <v>2011</v>
      </c>
      <c r="B4424" t="s">
        <v>184</v>
      </c>
      <c r="C4424" t="s">
        <v>57</v>
      </c>
      <c r="D4424" t="s">
        <v>181</v>
      </c>
      <c r="E4424" s="63" t="s">
        <v>3317</v>
      </c>
    </row>
    <row r="4425" spans="1:5">
      <c r="A4425">
        <v>2011</v>
      </c>
      <c r="B4425" t="s">
        <v>94</v>
      </c>
      <c r="C4425" t="s">
        <v>57</v>
      </c>
      <c r="D4425" t="s">
        <v>181</v>
      </c>
      <c r="E4425" s="63" t="s">
        <v>220</v>
      </c>
    </row>
    <row r="4426" spans="1:5">
      <c r="A4426">
        <v>2011</v>
      </c>
      <c r="B4426" t="s">
        <v>100</v>
      </c>
      <c r="C4426" t="s">
        <v>57</v>
      </c>
      <c r="D4426" t="s">
        <v>181</v>
      </c>
      <c r="E4426" s="63" t="s">
        <v>3318</v>
      </c>
    </row>
    <row r="4427" spans="1:5">
      <c r="A4427">
        <v>2011</v>
      </c>
      <c r="B4427" t="s">
        <v>101</v>
      </c>
      <c r="C4427" t="s">
        <v>57</v>
      </c>
      <c r="D4427" t="s">
        <v>181</v>
      </c>
      <c r="E4427" s="63" t="s">
        <v>3319</v>
      </c>
    </row>
    <row r="4428" spans="1:5">
      <c r="A4428">
        <v>2011</v>
      </c>
      <c r="B4428" t="s">
        <v>102</v>
      </c>
      <c r="C4428" t="s">
        <v>57</v>
      </c>
      <c r="D4428" t="s">
        <v>181</v>
      </c>
      <c r="E4428" s="63" t="s">
        <v>3320</v>
      </c>
    </row>
    <row r="4429" spans="1:5">
      <c r="A4429">
        <v>2011</v>
      </c>
      <c r="B4429" t="s">
        <v>104</v>
      </c>
      <c r="C4429" t="s">
        <v>57</v>
      </c>
      <c r="D4429" t="s">
        <v>181</v>
      </c>
      <c r="E4429" s="63" t="s">
        <v>3321</v>
      </c>
    </row>
    <row r="4430" spans="1:5">
      <c r="A4430">
        <v>2011</v>
      </c>
      <c r="B4430" t="s">
        <v>105</v>
      </c>
      <c r="C4430" t="s">
        <v>57</v>
      </c>
      <c r="D4430" t="s">
        <v>181</v>
      </c>
      <c r="E4430" s="63" t="s">
        <v>3322</v>
      </c>
    </row>
    <row r="4431" spans="1:5">
      <c r="A4431">
        <v>2011</v>
      </c>
      <c r="B4431" t="s">
        <v>185</v>
      </c>
      <c r="C4431" t="s">
        <v>57</v>
      </c>
      <c r="D4431" t="s">
        <v>181</v>
      </c>
      <c r="E4431" s="63" t="s">
        <v>3323</v>
      </c>
    </row>
    <row r="4432" spans="1:5">
      <c r="A4432">
        <v>2011</v>
      </c>
      <c r="B4432" t="s">
        <v>58</v>
      </c>
      <c r="C4432" t="s">
        <v>57</v>
      </c>
      <c r="D4432" t="s">
        <v>181</v>
      </c>
      <c r="E4432" s="63" t="s">
        <v>3324</v>
      </c>
    </row>
    <row r="4433" spans="1:5">
      <c r="A4433">
        <v>2011</v>
      </c>
      <c r="B4433" t="s">
        <v>186</v>
      </c>
      <c r="C4433" t="s">
        <v>57</v>
      </c>
      <c r="D4433" t="s">
        <v>181</v>
      </c>
      <c r="E4433" s="63" t="s">
        <v>3325</v>
      </c>
    </row>
    <row r="4434" spans="1:5">
      <c r="A4434">
        <v>2011</v>
      </c>
      <c r="B4434" t="s">
        <v>187</v>
      </c>
      <c r="C4434" t="s">
        <v>57</v>
      </c>
      <c r="D4434" t="s">
        <v>181</v>
      </c>
      <c r="E4434" s="63" t="s">
        <v>3326</v>
      </c>
    </row>
    <row r="4435" spans="1:5">
      <c r="A4435">
        <v>2011</v>
      </c>
      <c r="B4435" t="s">
        <v>188</v>
      </c>
      <c r="C4435" t="s">
        <v>57</v>
      </c>
      <c r="D4435" t="s">
        <v>181</v>
      </c>
      <c r="E4435" s="63" t="s">
        <v>3327</v>
      </c>
    </row>
    <row r="4436" spans="1:5">
      <c r="A4436">
        <v>2011</v>
      </c>
      <c r="B4436" t="s">
        <v>112</v>
      </c>
      <c r="C4436" t="s">
        <v>57</v>
      </c>
      <c r="D4436" t="s">
        <v>181</v>
      </c>
      <c r="E4436" s="63" t="s">
        <v>3328</v>
      </c>
    </row>
    <row r="4437" spans="1:5">
      <c r="A4437">
        <v>2011</v>
      </c>
      <c r="B4437" t="s">
        <v>113</v>
      </c>
      <c r="C4437" t="s">
        <v>57</v>
      </c>
      <c r="D4437" t="s">
        <v>181</v>
      </c>
      <c r="E4437" s="63" t="s">
        <v>3329</v>
      </c>
    </row>
    <row r="4438" spans="1:5">
      <c r="A4438">
        <v>2011</v>
      </c>
      <c r="B4438" t="s">
        <v>114</v>
      </c>
      <c r="C4438" t="s">
        <v>57</v>
      </c>
      <c r="D4438" t="s">
        <v>181</v>
      </c>
      <c r="E4438" s="63" t="s">
        <v>3330</v>
      </c>
    </row>
    <row r="4439" spans="1:5">
      <c r="A4439">
        <v>2011</v>
      </c>
      <c r="B4439" t="s">
        <v>118</v>
      </c>
      <c r="C4439" t="s">
        <v>57</v>
      </c>
      <c r="D4439" t="s">
        <v>181</v>
      </c>
      <c r="E4439" s="63" t="s">
        <v>3331</v>
      </c>
    </row>
    <row r="4440" spans="1:5">
      <c r="A4440">
        <v>2011</v>
      </c>
      <c r="B4440" t="s">
        <v>119</v>
      </c>
      <c r="C4440" t="s">
        <v>57</v>
      </c>
      <c r="D4440" t="s">
        <v>181</v>
      </c>
      <c r="E4440" s="63" t="s">
        <v>3332</v>
      </c>
    </row>
    <row r="4441" spans="1:5">
      <c r="A4441">
        <v>2011</v>
      </c>
      <c r="B4441" t="s">
        <v>120</v>
      </c>
      <c r="C4441" t="s">
        <v>57</v>
      </c>
      <c r="D4441" t="s">
        <v>181</v>
      </c>
      <c r="E4441" s="63" t="s">
        <v>3333</v>
      </c>
    </row>
    <row r="4442" spans="1:5">
      <c r="A4442">
        <v>2011</v>
      </c>
      <c r="B4442" t="s">
        <v>189</v>
      </c>
      <c r="C4442" t="s">
        <v>57</v>
      </c>
      <c r="D4442" t="s">
        <v>181</v>
      </c>
      <c r="E4442" s="63" t="s">
        <v>3334</v>
      </c>
    </row>
    <row r="4443" spans="1:5">
      <c r="A4443">
        <v>2011</v>
      </c>
      <c r="B4443" t="s">
        <v>121</v>
      </c>
      <c r="C4443" t="s">
        <v>57</v>
      </c>
      <c r="D4443" t="s">
        <v>181</v>
      </c>
      <c r="E4443" s="63" t="s">
        <v>3335</v>
      </c>
    </row>
    <row r="4444" spans="1:5">
      <c r="A4444">
        <v>2011</v>
      </c>
      <c r="B4444" t="s">
        <v>122</v>
      </c>
      <c r="C4444" t="s">
        <v>57</v>
      </c>
      <c r="D4444" t="s">
        <v>181</v>
      </c>
      <c r="E4444" s="63" t="s">
        <v>3336</v>
      </c>
    </row>
    <row r="4445" spans="1:5">
      <c r="A4445">
        <v>2011</v>
      </c>
      <c r="B4445" t="s">
        <v>123</v>
      </c>
      <c r="C4445" t="s">
        <v>57</v>
      </c>
      <c r="D4445" t="s">
        <v>181</v>
      </c>
      <c r="E4445" s="63" t="s">
        <v>3337</v>
      </c>
    </row>
    <row r="4446" spans="1:5">
      <c r="A4446">
        <v>2011</v>
      </c>
      <c r="B4446" t="s">
        <v>124</v>
      </c>
      <c r="C4446" t="s">
        <v>57</v>
      </c>
      <c r="D4446" t="s">
        <v>181</v>
      </c>
      <c r="E4446" s="63" t="s">
        <v>3338</v>
      </c>
    </row>
    <row r="4447" spans="1:5">
      <c r="A4447">
        <v>2011</v>
      </c>
      <c r="B4447" t="s">
        <v>125</v>
      </c>
      <c r="C4447" t="s">
        <v>57</v>
      </c>
      <c r="D4447" t="s">
        <v>181</v>
      </c>
      <c r="E4447" s="63" t="s">
        <v>3339</v>
      </c>
    </row>
    <row r="4448" spans="1:5">
      <c r="A4448">
        <v>2011</v>
      </c>
      <c r="B4448" t="s">
        <v>126</v>
      </c>
      <c r="C4448" t="s">
        <v>57</v>
      </c>
      <c r="D4448" t="s">
        <v>181</v>
      </c>
      <c r="E4448" s="63" t="s">
        <v>197</v>
      </c>
    </row>
    <row r="4449" spans="1:5">
      <c r="A4449">
        <v>2011</v>
      </c>
      <c r="B4449" t="s">
        <v>127</v>
      </c>
      <c r="C4449" t="s">
        <v>57</v>
      </c>
      <c r="D4449" t="s">
        <v>181</v>
      </c>
      <c r="E4449" s="63" t="s">
        <v>3340</v>
      </c>
    </row>
    <row r="4450" spans="1:5">
      <c r="A4450">
        <v>2011</v>
      </c>
      <c r="B4450" t="s">
        <v>128</v>
      </c>
      <c r="C4450" t="s">
        <v>57</v>
      </c>
      <c r="D4450" t="s">
        <v>181</v>
      </c>
      <c r="E4450" s="63" t="s">
        <v>3341</v>
      </c>
    </row>
    <row r="4451" spans="1:5">
      <c r="A4451">
        <v>2011</v>
      </c>
      <c r="B4451" t="s">
        <v>129</v>
      </c>
      <c r="C4451" t="s">
        <v>57</v>
      </c>
      <c r="D4451" t="s">
        <v>181</v>
      </c>
      <c r="E4451" s="63" t="s">
        <v>3342</v>
      </c>
    </row>
    <row r="4452" spans="1:5">
      <c r="A4452">
        <v>2011</v>
      </c>
      <c r="B4452" t="s">
        <v>130</v>
      </c>
      <c r="C4452" t="s">
        <v>57</v>
      </c>
      <c r="D4452" t="s">
        <v>181</v>
      </c>
      <c r="E4452" s="63" t="s">
        <v>3343</v>
      </c>
    </row>
    <row r="4453" spans="1:5">
      <c r="A4453">
        <v>2011</v>
      </c>
      <c r="B4453" t="s">
        <v>131</v>
      </c>
      <c r="C4453" t="s">
        <v>57</v>
      </c>
      <c r="D4453" t="s">
        <v>181</v>
      </c>
      <c r="E4453" s="63" t="s">
        <v>3344</v>
      </c>
    </row>
    <row r="4454" spans="1:5">
      <c r="A4454">
        <v>2011</v>
      </c>
      <c r="B4454" t="s">
        <v>190</v>
      </c>
      <c r="C4454" t="s">
        <v>57</v>
      </c>
      <c r="D4454" t="s">
        <v>181</v>
      </c>
      <c r="E4454" s="63" t="s">
        <v>3345</v>
      </c>
    </row>
    <row r="4455" spans="1:5">
      <c r="A4455">
        <v>2011</v>
      </c>
      <c r="B4455" t="s">
        <v>191</v>
      </c>
      <c r="C4455" t="s">
        <v>57</v>
      </c>
      <c r="D4455" t="s">
        <v>181</v>
      </c>
      <c r="E4455" s="63" t="s">
        <v>3346</v>
      </c>
    </row>
    <row r="4456" spans="1:5">
      <c r="A4456">
        <v>2011</v>
      </c>
      <c r="B4456" t="s">
        <v>192</v>
      </c>
      <c r="C4456" t="s">
        <v>57</v>
      </c>
      <c r="D4456" t="s">
        <v>181</v>
      </c>
      <c r="E4456" s="63" t="s">
        <v>3347</v>
      </c>
    </row>
    <row r="4457" spans="1:5">
      <c r="A4457">
        <v>2011</v>
      </c>
      <c r="B4457" t="s">
        <v>193</v>
      </c>
      <c r="C4457" t="s">
        <v>57</v>
      </c>
      <c r="D4457" t="s">
        <v>181</v>
      </c>
      <c r="E4457" s="63" t="s">
        <v>3348</v>
      </c>
    </row>
    <row r="4458" spans="1:5">
      <c r="A4458">
        <v>2011</v>
      </c>
      <c r="B4458" t="s">
        <v>194</v>
      </c>
      <c r="C4458" t="s">
        <v>57</v>
      </c>
      <c r="D4458" t="s">
        <v>181</v>
      </c>
      <c r="E4458" s="63" t="s">
        <v>3349</v>
      </c>
    </row>
    <row r="4459" spans="1:5">
      <c r="A4459">
        <v>2011</v>
      </c>
      <c r="B4459" t="s">
        <v>195</v>
      </c>
      <c r="C4459" t="s">
        <v>57</v>
      </c>
      <c r="D4459" t="s">
        <v>181</v>
      </c>
      <c r="E4459" s="63" t="s">
        <v>3350</v>
      </c>
    </row>
    <row r="4460" spans="1:5">
      <c r="A4460">
        <v>2011</v>
      </c>
      <c r="B4460" t="s">
        <v>137</v>
      </c>
      <c r="C4460" t="s">
        <v>57</v>
      </c>
      <c r="D4460" t="s">
        <v>181</v>
      </c>
      <c r="E4460" s="63" t="s">
        <v>221</v>
      </c>
    </row>
    <row r="4461" spans="1:5">
      <c r="A4461">
        <v>2011</v>
      </c>
      <c r="B4461" t="s">
        <v>138</v>
      </c>
      <c r="C4461" t="s">
        <v>57</v>
      </c>
      <c r="D4461" t="s">
        <v>181</v>
      </c>
      <c r="E4461" s="63" t="s">
        <v>3351</v>
      </c>
    </row>
    <row r="4462" spans="1:5">
      <c r="A4462">
        <v>2011</v>
      </c>
      <c r="B4462" t="s">
        <v>139</v>
      </c>
      <c r="C4462" t="s">
        <v>57</v>
      </c>
      <c r="D4462" t="s">
        <v>181</v>
      </c>
      <c r="E4462" s="63" t="s">
        <v>3352</v>
      </c>
    </row>
    <row r="4463" spans="1:5">
      <c r="A4463">
        <v>2011</v>
      </c>
      <c r="B4463" t="s">
        <v>140</v>
      </c>
      <c r="C4463" t="s">
        <v>57</v>
      </c>
      <c r="D4463" t="s">
        <v>181</v>
      </c>
      <c r="E4463" s="63" t="s">
        <v>3353</v>
      </c>
    </row>
    <row r="4464" spans="1:5">
      <c r="A4464">
        <v>2011</v>
      </c>
      <c r="B4464" t="s">
        <v>141</v>
      </c>
      <c r="C4464" t="s">
        <v>57</v>
      </c>
      <c r="D4464" t="s">
        <v>181</v>
      </c>
      <c r="E4464" s="63" t="s">
        <v>2985</v>
      </c>
    </row>
    <row r="4465" spans="1:5">
      <c r="A4465">
        <v>2011</v>
      </c>
      <c r="B4465" t="s">
        <v>142</v>
      </c>
      <c r="C4465" t="s">
        <v>57</v>
      </c>
      <c r="D4465" t="s">
        <v>181</v>
      </c>
      <c r="E4465" s="63" t="s">
        <v>3354</v>
      </c>
    </row>
    <row r="4466" spans="1:5">
      <c r="A4466">
        <v>2011</v>
      </c>
      <c r="B4466" t="s">
        <v>143</v>
      </c>
      <c r="C4466" t="s">
        <v>57</v>
      </c>
      <c r="D4466" t="s">
        <v>181</v>
      </c>
      <c r="E4466" s="63" t="s">
        <v>3355</v>
      </c>
    </row>
    <row r="4467" spans="1:5">
      <c r="A4467">
        <v>2011</v>
      </c>
      <c r="B4467" t="s">
        <v>144</v>
      </c>
      <c r="C4467" t="s">
        <v>57</v>
      </c>
      <c r="D4467" t="s">
        <v>181</v>
      </c>
      <c r="E4467" s="63" t="s">
        <v>3356</v>
      </c>
    </row>
    <row r="4468" spans="1:5">
      <c r="A4468">
        <v>2011</v>
      </c>
      <c r="B4468" t="s">
        <v>145</v>
      </c>
      <c r="C4468" t="s">
        <v>57</v>
      </c>
      <c r="D4468" t="s">
        <v>181</v>
      </c>
      <c r="E4468" s="63" t="s">
        <v>3357</v>
      </c>
    </row>
    <row r="4469" spans="1:5">
      <c r="A4469">
        <v>2011</v>
      </c>
      <c r="B4469" t="s">
        <v>146</v>
      </c>
      <c r="C4469" t="s">
        <v>57</v>
      </c>
      <c r="D4469" t="s">
        <v>181</v>
      </c>
      <c r="E4469" s="63" t="s">
        <v>3358</v>
      </c>
    </row>
    <row r="4470" spans="1:5">
      <c r="A4470">
        <v>2011</v>
      </c>
      <c r="B4470" t="s">
        <v>147</v>
      </c>
      <c r="C4470" t="s">
        <v>57</v>
      </c>
      <c r="D4470" t="s">
        <v>181</v>
      </c>
      <c r="E4470" s="63" t="s">
        <v>220</v>
      </c>
    </row>
    <row r="4471" spans="1:5">
      <c r="A4471">
        <v>2011</v>
      </c>
      <c r="B4471" t="s">
        <v>148</v>
      </c>
      <c r="C4471" t="s">
        <v>57</v>
      </c>
      <c r="D4471" t="s">
        <v>181</v>
      </c>
      <c r="E4471" s="63" t="s">
        <v>222</v>
      </c>
    </row>
    <row r="4472" spans="1:5">
      <c r="A4472">
        <v>2011</v>
      </c>
      <c r="B4472" t="s">
        <v>196</v>
      </c>
      <c r="C4472" t="s">
        <v>57</v>
      </c>
      <c r="D4472" t="s">
        <v>181</v>
      </c>
      <c r="E4472" s="63" t="s">
        <v>3359</v>
      </c>
    </row>
    <row r="4473" spans="1:5">
      <c r="A4473">
        <v>2011</v>
      </c>
      <c r="B4473" t="s">
        <v>55</v>
      </c>
      <c r="C4473" t="s">
        <v>57</v>
      </c>
      <c r="D4473" t="s">
        <v>181</v>
      </c>
      <c r="E4473" s="63" t="s">
        <v>3360</v>
      </c>
    </row>
    <row r="4474" spans="1:5">
      <c r="A4474">
        <v>2012</v>
      </c>
      <c r="B4474" t="s">
        <v>182</v>
      </c>
      <c r="C4474" t="s">
        <v>57</v>
      </c>
      <c r="D4474" t="s">
        <v>181</v>
      </c>
      <c r="E4474" s="63" t="s">
        <v>3361</v>
      </c>
    </row>
    <row r="4475" spans="1:5">
      <c r="A4475">
        <v>2012</v>
      </c>
      <c r="B4475" t="s">
        <v>183</v>
      </c>
      <c r="C4475" t="s">
        <v>57</v>
      </c>
      <c r="D4475" t="s">
        <v>181</v>
      </c>
      <c r="E4475" s="63" t="s">
        <v>3362</v>
      </c>
    </row>
    <row r="4476" spans="1:5">
      <c r="A4476">
        <v>2012</v>
      </c>
      <c r="B4476" t="s">
        <v>184</v>
      </c>
      <c r="C4476" t="s">
        <v>57</v>
      </c>
      <c r="D4476" t="s">
        <v>181</v>
      </c>
      <c r="E4476" s="63" t="s">
        <v>3363</v>
      </c>
    </row>
    <row r="4477" spans="1:5">
      <c r="A4477">
        <v>2012</v>
      </c>
      <c r="B4477" t="s">
        <v>94</v>
      </c>
      <c r="C4477" t="s">
        <v>57</v>
      </c>
      <c r="D4477" t="s">
        <v>181</v>
      </c>
      <c r="E4477" s="63" t="s">
        <v>3364</v>
      </c>
    </row>
    <row r="4478" spans="1:5">
      <c r="A4478">
        <v>2012</v>
      </c>
      <c r="B4478" t="s">
        <v>100</v>
      </c>
      <c r="C4478" t="s">
        <v>57</v>
      </c>
      <c r="D4478" t="s">
        <v>181</v>
      </c>
      <c r="E4478" s="63" t="s">
        <v>3365</v>
      </c>
    </row>
    <row r="4479" spans="1:5">
      <c r="A4479">
        <v>2012</v>
      </c>
      <c r="B4479" t="s">
        <v>101</v>
      </c>
      <c r="C4479" t="s">
        <v>57</v>
      </c>
      <c r="D4479" t="s">
        <v>181</v>
      </c>
      <c r="E4479" s="63" t="s">
        <v>3366</v>
      </c>
    </row>
    <row r="4480" spans="1:5">
      <c r="A4480">
        <v>2012</v>
      </c>
      <c r="B4480" t="s">
        <v>102</v>
      </c>
      <c r="C4480" t="s">
        <v>57</v>
      </c>
      <c r="D4480" t="s">
        <v>181</v>
      </c>
      <c r="E4480" s="63" t="s">
        <v>3009</v>
      </c>
    </row>
    <row r="4481" spans="1:5">
      <c r="A4481">
        <v>2012</v>
      </c>
      <c r="B4481" t="s">
        <v>104</v>
      </c>
      <c r="C4481" t="s">
        <v>57</v>
      </c>
      <c r="D4481" t="s">
        <v>181</v>
      </c>
      <c r="E4481" s="63" t="s">
        <v>3367</v>
      </c>
    </row>
    <row r="4482" spans="1:5">
      <c r="A4482">
        <v>2012</v>
      </c>
      <c r="B4482" t="s">
        <v>105</v>
      </c>
      <c r="C4482" t="s">
        <v>57</v>
      </c>
      <c r="D4482" t="s">
        <v>181</v>
      </c>
      <c r="E4482" s="63" t="s">
        <v>3368</v>
      </c>
    </row>
    <row r="4483" spans="1:5">
      <c r="A4483">
        <v>2012</v>
      </c>
      <c r="B4483" t="s">
        <v>185</v>
      </c>
      <c r="C4483" t="s">
        <v>57</v>
      </c>
      <c r="D4483" t="s">
        <v>181</v>
      </c>
      <c r="E4483" s="63" t="s">
        <v>3369</v>
      </c>
    </row>
    <row r="4484" spans="1:5">
      <c r="A4484">
        <v>2012</v>
      </c>
      <c r="B4484" t="s">
        <v>58</v>
      </c>
      <c r="C4484" t="s">
        <v>57</v>
      </c>
      <c r="D4484" t="s">
        <v>181</v>
      </c>
      <c r="E4484" s="63" t="s">
        <v>3370</v>
      </c>
    </row>
    <row r="4485" spans="1:5">
      <c r="A4485">
        <v>2012</v>
      </c>
      <c r="B4485" t="s">
        <v>186</v>
      </c>
      <c r="C4485" t="s">
        <v>57</v>
      </c>
      <c r="D4485" t="s">
        <v>181</v>
      </c>
      <c r="E4485" s="63" t="s">
        <v>3371</v>
      </c>
    </row>
    <row r="4486" spans="1:5">
      <c r="A4486">
        <v>2012</v>
      </c>
      <c r="B4486" t="s">
        <v>187</v>
      </c>
      <c r="C4486" t="s">
        <v>57</v>
      </c>
      <c r="D4486" t="s">
        <v>181</v>
      </c>
      <c r="E4486" s="63" t="s">
        <v>3372</v>
      </c>
    </row>
    <row r="4487" spans="1:5">
      <c r="A4487">
        <v>2012</v>
      </c>
      <c r="B4487" t="s">
        <v>188</v>
      </c>
      <c r="C4487" t="s">
        <v>57</v>
      </c>
      <c r="D4487" t="s">
        <v>181</v>
      </c>
      <c r="E4487" s="63" t="s">
        <v>3373</v>
      </c>
    </row>
    <row r="4488" spans="1:5">
      <c r="A4488">
        <v>2012</v>
      </c>
      <c r="B4488" t="s">
        <v>112</v>
      </c>
      <c r="C4488" t="s">
        <v>57</v>
      </c>
      <c r="D4488" t="s">
        <v>181</v>
      </c>
      <c r="E4488" s="63" t="s">
        <v>3374</v>
      </c>
    </row>
    <row r="4489" spans="1:5">
      <c r="A4489">
        <v>2012</v>
      </c>
      <c r="B4489" t="s">
        <v>113</v>
      </c>
      <c r="C4489" t="s">
        <v>57</v>
      </c>
      <c r="D4489" t="s">
        <v>181</v>
      </c>
      <c r="E4489" s="63" t="s">
        <v>3375</v>
      </c>
    </row>
    <row r="4490" spans="1:5">
      <c r="A4490">
        <v>2012</v>
      </c>
      <c r="B4490" t="s">
        <v>114</v>
      </c>
      <c r="C4490" t="s">
        <v>57</v>
      </c>
      <c r="D4490" t="s">
        <v>181</v>
      </c>
      <c r="E4490" s="63" t="s">
        <v>3376</v>
      </c>
    </row>
    <row r="4491" spans="1:5">
      <c r="A4491">
        <v>2012</v>
      </c>
      <c r="B4491" t="s">
        <v>118</v>
      </c>
      <c r="C4491" t="s">
        <v>57</v>
      </c>
      <c r="D4491" t="s">
        <v>181</v>
      </c>
      <c r="E4491" s="63" t="s">
        <v>3344</v>
      </c>
    </row>
    <row r="4492" spans="1:5">
      <c r="A4492">
        <v>2012</v>
      </c>
      <c r="B4492" t="s">
        <v>119</v>
      </c>
      <c r="C4492" t="s">
        <v>57</v>
      </c>
      <c r="D4492" t="s">
        <v>181</v>
      </c>
      <c r="E4492" s="63" t="s">
        <v>3377</v>
      </c>
    </row>
    <row r="4493" spans="1:5">
      <c r="A4493">
        <v>2012</v>
      </c>
      <c r="B4493" t="s">
        <v>120</v>
      </c>
      <c r="C4493" t="s">
        <v>57</v>
      </c>
      <c r="D4493" t="s">
        <v>181</v>
      </c>
      <c r="E4493" s="63" t="s">
        <v>3378</v>
      </c>
    </row>
    <row r="4494" spans="1:5">
      <c r="A4494">
        <v>2012</v>
      </c>
      <c r="B4494" t="s">
        <v>189</v>
      </c>
      <c r="C4494" t="s">
        <v>57</v>
      </c>
      <c r="D4494" t="s">
        <v>181</v>
      </c>
      <c r="E4494" s="63" t="s">
        <v>3379</v>
      </c>
    </row>
    <row r="4495" spans="1:5">
      <c r="A4495">
        <v>2012</v>
      </c>
      <c r="B4495" t="s">
        <v>121</v>
      </c>
      <c r="C4495" t="s">
        <v>57</v>
      </c>
      <c r="D4495" t="s">
        <v>181</v>
      </c>
      <c r="E4495" s="63" t="s">
        <v>3380</v>
      </c>
    </row>
    <row r="4496" spans="1:5">
      <c r="A4496">
        <v>2012</v>
      </c>
      <c r="B4496" t="s">
        <v>122</v>
      </c>
      <c r="C4496" t="s">
        <v>57</v>
      </c>
      <c r="D4496" t="s">
        <v>181</v>
      </c>
      <c r="E4496" s="63" t="s">
        <v>3381</v>
      </c>
    </row>
    <row r="4497" spans="1:5">
      <c r="A4497">
        <v>2012</v>
      </c>
      <c r="B4497" t="s">
        <v>123</v>
      </c>
      <c r="C4497" t="s">
        <v>57</v>
      </c>
      <c r="D4497" t="s">
        <v>181</v>
      </c>
      <c r="E4497" s="63" t="s">
        <v>3331</v>
      </c>
    </row>
    <row r="4498" spans="1:5">
      <c r="A4498">
        <v>2012</v>
      </c>
      <c r="B4498" t="s">
        <v>124</v>
      </c>
      <c r="C4498" t="s">
        <v>57</v>
      </c>
      <c r="D4498" t="s">
        <v>181</v>
      </c>
      <c r="E4498" s="63" t="s">
        <v>223</v>
      </c>
    </row>
    <row r="4499" spans="1:5">
      <c r="A4499">
        <v>2012</v>
      </c>
      <c r="B4499" t="s">
        <v>125</v>
      </c>
      <c r="C4499" t="s">
        <v>57</v>
      </c>
      <c r="D4499" t="s">
        <v>181</v>
      </c>
      <c r="E4499" s="63" t="s">
        <v>3382</v>
      </c>
    </row>
    <row r="4500" spans="1:5">
      <c r="A4500">
        <v>2012</v>
      </c>
      <c r="B4500" t="s">
        <v>126</v>
      </c>
      <c r="C4500" t="s">
        <v>57</v>
      </c>
      <c r="D4500" t="s">
        <v>181</v>
      </c>
      <c r="E4500" s="63" t="s">
        <v>3383</v>
      </c>
    </row>
    <row r="4501" spans="1:5">
      <c r="A4501">
        <v>2012</v>
      </c>
      <c r="B4501" t="s">
        <v>127</v>
      </c>
      <c r="C4501" t="s">
        <v>57</v>
      </c>
      <c r="D4501" t="s">
        <v>181</v>
      </c>
      <c r="E4501" s="63" t="s">
        <v>3384</v>
      </c>
    </row>
    <row r="4502" spans="1:5">
      <c r="A4502">
        <v>2012</v>
      </c>
      <c r="B4502" t="s">
        <v>128</v>
      </c>
      <c r="C4502" t="s">
        <v>57</v>
      </c>
      <c r="D4502" t="s">
        <v>181</v>
      </c>
      <c r="E4502" s="63" t="s">
        <v>3385</v>
      </c>
    </row>
    <row r="4503" spans="1:5">
      <c r="A4503">
        <v>2012</v>
      </c>
      <c r="B4503" t="s">
        <v>129</v>
      </c>
      <c r="C4503" t="s">
        <v>57</v>
      </c>
      <c r="D4503" t="s">
        <v>181</v>
      </c>
      <c r="E4503" s="63" t="s">
        <v>3386</v>
      </c>
    </row>
    <row r="4504" spans="1:5">
      <c r="A4504">
        <v>2012</v>
      </c>
      <c r="B4504" t="s">
        <v>130</v>
      </c>
      <c r="C4504" t="s">
        <v>57</v>
      </c>
      <c r="D4504" t="s">
        <v>181</v>
      </c>
      <c r="E4504" s="63" t="s">
        <v>3329</v>
      </c>
    </row>
    <row r="4505" spans="1:5">
      <c r="A4505">
        <v>2012</v>
      </c>
      <c r="B4505" t="s">
        <v>131</v>
      </c>
      <c r="C4505" t="s">
        <v>57</v>
      </c>
      <c r="D4505" t="s">
        <v>181</v>
      </c>
      <c r="E4505" s="63" t="s">
        <v>2902</v>
      </c>
    </row>
    <row r="4506" spans="1:5">
      <c r="A4506">
        <v>2012</v>
      </c>
      <c r="B4506" t="s">
        <v>190</v>
      </c>
      <c r="C4506" t="s">
        <v>57</v>
      </c>
      <c r="D4506" t="s">
        <v>181</v>
      </c>
      <c r="E4506" s="63" t="s">
        <v>3387</v>
      </c>
    </row>
    <row r="4507" spans="1:5">
      <c r="A4507">
        <v>2012</v>
      </c>
      <c r="B4507" t="s">
        <v>191</v>
      </c>
      <c r="C4507" t="s">
        <v>57</v>
      </c>
      <c r="D4507" t="s">
        <v>181</v>
      </c>
      <c r="E4507" s="63" t="s">
        <v>3388</v>
      </c>
    </row>
    <row r="4508" spans="1:5">
      <c r="A4508">
        <v>2012</v>
      </c>
      <c r="B4508" t="s">
        <v>192</v>
      </c>
      <c r="C4508" t="s">
        <v>57</v>
      </c>
      <c r="D4508" t="s">
        <v>181</v>
      </c>
      <c r="E4508" s="63" t="s">
        <v>3389</v>
      </c>
    </row>
    <row r="4509" spans="1:5">
      <c r="A4509">
        <v>2012</v>
      </c>
      <c r="B4509" t="s">
        <v>193</v>
      </c>
      <c r="C4509" t="s">
        <v>57</v>
      </c>
      <c r="D4509" t="s">
        <v>181</v>
      </c>
      <c r="E4509" s="63" t="s">
        <v>3390</v>
      </c>
    </row>
    <row r="4510" spans="1:5">
      <c r="A4510">
        <v>2012</v>
      </c>
      <c r="B4510" t="s">
        <v>194</v>
      </c>
      <c r="C4510" t="s">
        <v>57</v>
      </c>
      <c r="D4510" t="s">
        <v>181</v>
      </c>
      <c r="E4510" s="63" t="s">
        <v>3391</v>
      </c>
    </row>
    <row r="4511" spans="1:5">
      <c r="A4511">
        <v>2012</v>
      </c>
      <c r="B4511" t="s">
        <v>195</v>
      </c>
      <c r="C4511" t="s">
        <v>57</v>
      </c>
      <c r="D4511" t="s">
        <v>181</v>
      </c>
      <c r="E4511" s="63" t="s">
        <v>3392</v>
      </c>
    </row>
    <row r="4512" spans="1:5">
      <c r="A4512">
        <v>2012</v>
      </c>
      <c r="B4512" t="s">
        <v>137</v>
      </c>
      <c r="C4512" t="s">
        <v>57</v>
      </c>
      <c r="D4512" t="s">
        <v>181</v>
      </c>
      <c r="E4512" s="63" t="s">
        <v>224</v>
      </c>
    </row>
    <row r="4513" spans="1:5">
      <c r="A4513">
        <v>2012</v>
      </c>
      <c r="B4513" t="s">
        <v>138</v>
      </c>
      <c r="C4513" t="s">
        <v>57</v>
      </c>
      <c r="D4513" t="s">
        <v>181</v>
      </c>
      <c r="E4513" s="63" t="s">
        <v>3393</v>
      </c>
    </row>
    <row r="4514" spans="1:5">
      <c r="A4514">
        <v>2012</v>
      </c>
      <c r="B4514" t="s">
        <v>139</v>
      </c>
      <c r="C4514" t="s">
        <v>57</v>
      </c>
      <c r="D4514" t="s">
        <v>181</v>
      </c>
      <c r="E4514" s="63" t="s">
        <v>3394</v>
      </c>
    </row>
    <row r="4515" spans="1:5">
      <c r="A4515">
        <v>2012</v>
      </c>
      <c r="B4515" t="s">
        <v>140</v>
      </c>
      <c r="C4515" t="s">
        <v>57</v>
      </c>
      <c r="D4515" t="s">
        <v>181</v>
      </c>
      <c r="E4515" s="63" t="s">
        <v>3395</v>
      </c>
    </row>
    <row r="4516" spans="1:5">
      <c r="A4516">
        <v>2012</v>
      </c>
      <c r="B4516" t="s">
        <v>141</v>
      </c>
      <c r="C4516" t="s">
        <v>57</v>
      </c>
      <c r="D4516" t="s">
        <v>181</v>
      </c>
      <c r="E4516" s="63" t="s">
        <v>3396</v>
      </c>
    </row>
    <row r="4517" spans="1:5">
      <c r="A4517">
        <v>2012</v>
      </c>
      <c r="B4517" t="s">
        <v>142</v>
      </c>
      <c r="C4517" t="s">
        <v>57</v>
      </c>
      <c r="D4517" t="s">
        <v>181</v>
      </c>
      <c r="E4517" s="63" t="s">
        <v>3397</v>
      </c>
    </row>
    <row r="4518" spans="1:5">
      <c r="A4518">
        <v>2012</v>
      </c>
      <c r="B4518" t="s">
        <v>143</v>
      </c>
      <c r="C4518" t="s">
        <v>57</v>
      </c>
      <c r="D4518" t="s">
        <v>181</v>
      </c>
      <c r="E4518" s="63" t="s">
        <v>3398</v>
      </c>
    </row>
    <row r="4519" spans="1:5">
      <c r="A4519">
        <v>2012</v>
      </c>
      <c r="B4519" t="s">
        <v>144</v>
      </c>
      <c r="C4519" t="s">
        <v>57</v>
      </c>
      <c r="D4519" t="s">
        <v>181</v>
      </c>
      <c r="E4519" s="63" t="s">
        <v>3399</v>
      </c>
    </row>
    <row r="4520" spans="1:5">
      <c r="A4520">
        <v>2012</v>
      </c>
      <c r="B4520" t="s">
        <v>145</v>
      </c>
      <c r="C4520" t="s">
        <v>57</v>
      </c>
      <c r="D4520" t="s">
        <v>181</v>
      </c>
      <c r="E4520" s="63" t="s">
        <v>3400</v>
      </c>
    </row>
    <row r="4521" spans="1:5">
      <c r="A4521">
        <v>2012</v>
      </c>
      <c r="B4521" t="s">
        <v>146</v>
      </c>
      <c r="C4521" t="s">
        <v>57</v>
      </c>
      <c r="D4521" t="s">
        <v>181</v>
      </c>
      <c r="E4521" s="63" t="s">
        <v>3401</v>
      </c>
    </row>
    <row r="4522" spans="1:5">
      <c r="A4522">
        <v>2012</v>
      </c>
      <c r="B4522" t="s">
        <v>147</v>
      </c>
      <c r="C4522" t="s">
        <v>57</v>
      </c>
      <c r="D4522" t="s">
        <v>181</v>
      </c>
      <c r="E4522" s="63" t="s">
        <v>3402</v>
      </c>
    </row>
    <row r="4523" spans="1:5">
      <c r="A4523">
        <v>2012</v>
      </c>
      <c r="B4523" t="s">
        <v>148</v>
      </c>
      <c r="C4523" t="s">
        <v>57</v>
      </c>
      <c r="D4523" t="s">
        <v>181</v>
      </c>
      <c r="E4523" s="63" t="s">
        <v>3403</v>
      </c>
    </row>
    <row r="4524" spans="1:5">
      <c r="A4524">
        <v>2012</v>
      </c>
      <c r="B4524" t="s">
        <v>196</v>
      </c>
      <c r="C4524" t="s">
        <v>57</v>
      </c>
      <c r="D4524" t="s">
        <v>181</v>
      </c>
      <c r="E4524" s="63" t="s">
        <v>3404</v>
      </c>
    </row>
    <row r="4525" spans="1:5">
      <c r="A4525">
        <v>2012</v>
      </c>
      <c r="B4525" t="s">
        <v>55</v>
      </c>
      <c r="C4525" t="s">
        <v>57</v>
      </c>
      <c r="D4525" t="s">
        <v>181</v>
      </c>
      <c r="E4525" s="63" t="s">
        <v>3405</v>
      </c>
    </row>
    <row r="4526" spans="1:5">
      <c r="A4526">
        <v>2013</v>
      </c>
      <c r="B4526" t="s">
        <v>182</v>
      </c>
      <c r="C4526" t="s">
        <v>57</v>
      </c>
      <c r="D4526" t="s">
        <v>181</v>
      </c>
      <c r="E4526" s="63" t="s">
        <v>3406</v>
      </c>
    </row>
    <row r="4527" spans="1:5">
      <c r="A4527">
        <v>2013</v>
      </c>
      <c r="B4527" t="s">
        <v>183</v>
      </c>
      <c r="C4527" t="s">
        <v>57</v>
      </c>
      <c r="D4527" t="s">
        <v>181</v>
      </c>
      <c r="E4527" s="63" t="s">
        <v>3407</v>
      </c>
    </row>
    <row r="4528" spans="1:5">
      <c r="A4528">
        <v>2013</v>
      </c>
      <c r="B4528" t="s">
        <v>184</v>
      </c>
      <c r="C4528" t="s">
        <v>57</v>
      </c>
      <c r="D4528" t="s">
        <v>181</v>
      </c>
      <c r="E4528" s="63" t="s">
        <v>3408</v>
      </c>
    </row>
    <row r="4529" spans="1:5">
      <c r="A4529">
        <v>2013</v>
      </c>
      <c r="B4529" t="s">
        <v>94</v>
      </c>
      <c r="C4529" t="s">
        <v>57</v>
      </c>
      <c r="D4529" t="s">
        <v>181</v>
      </c>
      <c r="E4529" s="63" t="s">
        <v>3409</v>
      </c>
    </row>
    <row r="4530" spans="1:5">
      <c r="A4530">
        <v>2013</v>
      </c>
      <c r="B4530" t="s">
        <v>100</v>
      </c>
      <c r="C4530" t="s">
        <v>57</v>
      </c>
      <c r="D4530" t="s">
        <v>181</v>
      </c>
      <c r="E4530" s="63" t="s">
        <v>3410</v>
      </c>
    </row>
    <row r="4531" spans="1:5">
      <c r="A4531">
        <v>2013</v>
      </c>
      <c r="B4531" t="s">
        <v>101</v>
      </c>
      <c r="C4531" t="s">
        <v>57</v>
      </c>
      <c r="D4531" t="s">
        <v>181</v>
      </c>
      <c r="E4531" s="63" t="s">
        <v>3411</v>
      </c>
    </row>
    <row r="4532" spans="1:5">
      <c r="A4532">
        <v>2013</v>
      </c>
      <c r="B4532" t="s">
        <v>102</v>
      </c>
      <c r="C4532" t="s">
        <v>57</v>
      </c>
      <c r="D4532" t="s">
        <v>181</v>
      </c>
      <c r="E4532" s="63" t="s">
        <v>3412</v>
      </c>
    </row>
    <row r="4533" spans="1:5">
      <c r="A4533">
        <v>2013</v>
      </c>
      <c r="B4533" t="s">
        <v>104</v>
      </c>
      <c r="C4533" t="s">
        <v>57</v>
      </c>
      <c r="D4533" t="s">
        <v>181</v>
      </c>
      <c r="E4533" s="63" t="s">
        <v>3413</v>
      </c>
    </row>
    <row r="4534" spans="1:5">
      <c r="A4534">
        <v>2013</v>
      </c>
      <c r="B4534" t="s">
        <v>105</v>
      </c>
      <c r="C4534" t="s">
        <v>57</v>
      </c>
      <c r="D4534" t="s">
        <v>181</v>
      </c>
      <c r="E4534" s="63" t="s">
        <v>3414</v>
      </c>
    </row>
    <row r="4535" spans="1:5">
      <c r="A4535">
        <v>2013</v>
      </c>
      <c r="B4535" t="s">
        <v>185</v>
      </c>
      <c r="C4535" t="s">
        <v>57</v>
      </c>
      <c r="D4535" t="s">
        <v>181</v>
      </c>
      <c r="E4535" s="63" t="s">
        <v>3415</v>
      </c>
    </row>
    <row r="4536" spans="1:5">
      <c r="A4536">
        <v>2013</v>
      </c>
      <c r="B4536" t="s">
        <v>58</v>
      </c>
      <c r="C4536" t="s">
        <v>57</v>
      </c>
      <c r="D4536" t="s">
        <v>181</v>
      </c>
      <c r="E4536" s="63" t="s">
        <v>3416</v>
      </c>
    </row>
    <row r="4537" spans="1:5">
      <c r="A4537">
        <v>2013</v>
      </c>
      <c r="B4537" t="s">
        <v>186</v>
      </c>
      <c r="C4537" t="s">
        <v>57</v>
      </c>
      <c r="D4537" t="s">
        <v>181</v>
      </c>
      <c r="E4537" s="63" t="s">
        <v>3417</v>
      </c>
    </row>
    <row r="4538" spans="1:5">
      <c r="A4538">
        <v>2013</v>
      </c>
      <c r="B4538" t="s">
        <v>187</v>
      </c>
      <c r="C4538" t="s">
        <v>57</v>
      </c>
      <c r="D4538" t="s">
        <v>181</v>
      </c>
      <c r="E4538" s="63" t="s">
        <v>3418</v>
      </c>
    </row>
    <row r="4539" spans="1:5">
      <c r="A4539">
        <v>2013</v>
      </c>
      <c r="B4539" t="s">
        <v>188</v>
      </c>
      <c r="C4539" t="s">
        <v>57</v>
      </c>
      <c r="D4539" t="s">
        <v>181</v>
      </c>
      <c r="E4539" s="63" t="s">
        <v>3419</v>
      </c>
    </row>
    <row r="4540" spans="1:5">
      <c r="A4540">
        <v>2013</v>
      </c>
      <c r="B4540" t="s">
        <v>112</v>
      </c>
      <c r="C4540" t="s">
        <v>57</v>
      </c>
      <c r="D4540" t="s">
        <v>181</v>
      </c>
      <c r="E4540" s="63" t="s">
        <v>3420</v>
      </c>
    </row>
    <row r="4541" spans="1:5">
      <c r="A4541">
        <v>2013</v>
      </c>
      <c r="B4541" t="s">
        <v>113</v>
      </c>
      <c r="C4541" t="s">
        <v>57</v>
      </c>
      <c r="D4541" t="s">
        <v>181</v>
      </c>
      <c r="E4541" s="63" t="s">
        <v>3421</v>
      </c>
    </row>
    <row r="4542" spans="1:5">
      <c r="A4542">
        <v>2013</v>
      </c>
      <c r="B4542" t="s">
        <v>114</v>
      </c>
      <c r="C4542" t="s">
        <v>57</v>
      </c>
      <c r="D4542" t="s">
        <v>181</v>
      </c>
      <c r="E4542" s="63" t="s">
        <v>3422</v>
      </c>
    </row>
    <row r="4543" spans="1:5">
      <c r="A4543">
        <v>2013</v>
      </c>
      <c r="B4543" t="s">
        <v>118</v>
      </c>
      <c r="C4543" t="s">
        <v>57</v>
      </c>
      <c r="D4543" t="s">
        <v>181</v>
      </c>
      <c r="E4543" s="63" t="s">
        <v>3423</v>
      </c>
    </row>
    <row r="4544" spans="1:5">
      <c r="A4544">
        <v>2013</v>
      </c>
      <c r="B4544" t="s">
        <v>119</v>
      </c>
      <c r="C4544" t="s">
        <v>57</v>
      </c>
      <c r="D4544" t="s">
        <v>181</v>
      </c>
      <c r="E4544" s="63" t="s">
        <v>3424</v>
      </c>
    </row>
    <row r="4545" spans="1:5">
      <c r="A4545">
        <v>2013</v>
      </c>
      <c r="B4545" t="s">
        <v>120</v>
      </c>
      <c r="C4545" t="s">
        <v>57</v>
      </c>
      <c r="D4545" t="s">
        <v>181</v>
      </c>
      <c r="E4545" s="63" t="s">
        <v>3425</v>
      </c>
    </row>
    <row r="4546" spans="1:5">
      <c r="A4546">
        <v>2013</v>
      </c>
      <c r="B4546" t="s">
        <v>189</v>
      </c>
      <c r="C4546" t="s">
        <v>57</v>
      </c>
      <c r="D4546" t="s">
        <v>181</v>
      </c>
      <c r="E4546" s="63" t="s">
        <v>3426</v>
      </c>
    </row>
    <row r="4547" spans="1:5">
      <c r="A4547">
        <v>2013</v>
      </c>
      <c r="B4547" t="s">
        <v>121</v>
      </c>
      <c r="C4547" t="s">
        <v>57</v>
      </c>
      <c r="D4547" t="s">
        <v>181</v>
      </c>
      <c r="E4547" s="63" t="s">
        <v>225</v>
      </c>
    </row>
    <row r="4548" spans="1:5">
      <c r="A4548">
        <v>2013</v>
      </c>
      <c r="B4548" t="s">
        <v>122</v>
      </c>
      <c r="C4548" t="s">
        <v>57</v>
      </c>
      <c r="D4548" t="s">
        <v>181</v>
      </c>
      <c r="E4548" s="63" t="s">
        <v>3427</v>
      </c>
    </row>
    <row r="4549" spans="1:5">
      <c r="A4549">
        <v>2013</v>
      </c>
      <c r="B4549" t="s">
        <v>123</v>
      </c>
      <c r="C4549" t="s">
        <v>57</v>
      </c>
      <c r="D4549" t="s">
        <v>181</v>
      </c>
      <c r="E4549" s="63" t="s">
        <v>3428</v>
      </c>
    </row>
    <row r="4550" spans="1:5">
      <c r="A4550">
        <v>2013</v>
      </c>
      <c r="B4550" t="s">
        <v>124</v>
      </c>
      <c r="C4550" t="s">
        <v>57</v>
      </c>
      <c r="D4550" t="s">
        <v>181</v>
      </c>
      <c r="E4550" s="63" t="s">
        <v>3429</v>
      </c>
    </row>
    <row r="4551" spans="1:5">
      <c r="A4551">
        <v>2013</v>
      </c>
      <c r="B4551" t="s">
        <v>125</v>
      </c>
      <c r="C4551" t="s">
        <v>57</v>
      </c>
      <c r="D4551" t="s">
        <v>181</v>
      </c>
      <c r="E4551" s="63" t="s">
        <v>3430</v>
      </c>
    </row>
    <row r="4552" spans="1:5">
      <c r="A4552">
        <v>2013</v>
      </c>
      <c r="B4552" t="s">
        <v>126</v>
      </c>
      <c r="C4552" t="s">
        <v>57</v>
      </c>
      <c r="D4552" t="s">
        <v>181</v>
      </c>
      <c r="E4552" s="63" t="s">
        <v>3431</v>
      </c>
    </row>
    <row r="4553" spans="1:5">
      <c r="A4553">
        <v>2013</v>
      </c>
      <c r="B4553" t="s">
        <v>127</v>
      </c>
      <c r="C4553" t="s">
        <v>57</v>
      </c>
      <c r="D4553" t="s">
        <v>181</v>
      </c>
      <c r="E4553" s="63" t="s">
        <v>3432</v>
      </c>
    </row>
    <row r="4554" spans="1:5">
      <c r="A4554">
        <v>2013</v>
      </c>
      <c r="B4554" t="s">
        <v>128</v>
      </c>
      <c r="C4554" t="s">
        <v>57</v>
      </c>
      <c r="D4554" t="s">
        <v>181</v>
      </c>
      <c r="E4554" s="63" t="s">
        <v>3433</v>
      </c>
    </row>
    <row r="4555" spans="1:5">
      <c r="A4555">
        <v>2013</v>
      </c>
      <c r="B4555" t="s">
        <v>129</v>
      </c>
      <c r="C4555" t="s">
        <v>57</v>
      </c>
      <c r="D4555" t="s">
        <v>181</v>
      </c>
      <c r="E4555" s="63" t="s">
        <v>3434</v>
      </c>
    </row>
    <row r="4556" spans="1:5">
      <c r="A4556">
        <v>2013</v>
      </c>
      <c r="B4556" t="s">
        <v>130</v>
      </c>
      <c r="C4556" t="s">
        <v>57</v>
      </c>
      <c r="D4556" t="s">
        <v>181</v>
      </c>
      <c r="E4556" s="63" t="s">
        <v>3435</v>
      </c>
    </row>
    <row r="4557" spans="1:5">
      <c r="A4557">
        <v>2013</v>
      </c>
      <c r="B4557" t="s">
        <v>131</v>
      </c>
      <c r="C4557" t="s">
        <v>57</v>
      </c>
      <c r="D4557" t="s">
        <v>181</v>
      </c>
      <c r="E4557" s="63" t="s">
        <v>3436</v>
      </c>
    </row>
    <row r="4558" spans="1:5">
      <c r="A4558">
        <v>2013</v>
      </c>
      <c r="B4558" t="s">
        <v>190</v>
      </c>
      <c r="C4558" t="s">
        <v>57</v>
      </c>
      <c r="D4558" t="s">
        <v>181</v>
      </c>
      <c r="E4558" s="63" t="s">
        <v>3437</v>
      </c>
    </row>
    <row r="4559" spans="1:5">
      <c r="A4559">
        <v>2013</v>
      </c>
      <c r="B4559" t="s">
        <v>191</v>
      </c>
      <c r="C4559" t="s">
        <v>57</v>
      </c>
      <c r="D4559" t="s">
        <v>181</v>
      </c>
      <c r="E4559" s="63" t="s">
        <v>201</v>
      </c>
    </row>
    <row r="4560" spans="1:5">
      <c r="A4560">
        <v>2013</v>
      </c>
      <c r="B4560" t="s">
        <v>192</v>
      </c>
      <c r="C4560" t="s">
        <v>57</v>
      </c>
      <c r="D4560" t="s">
        <v>181</v>
      </c>
      <c r="E4560" s="63" t="s">
        <v>3438</v>
      </c>
    </row>
    <row r="4561" spans="1:5">
      <c r="A4561">
        <v>2013</v>
      </c>
      <c r="B4561" t="s">
        <v>193</v>
      </c>
      <c r="C4561" t="s">
        <v>57</v>
      </c>
      <c r="D4561" t="s">
        <v>181</v>
      </c>
      <c r="E4561" s="63" t="s">
        <v>3439</v>
      </c>
    </row>
    <row r="4562" spans="1:5">
      <c r="A4562">
        <v>2013</v>
      </c>
      <c r="B4562" t="s">
        <v>194</v>
      </c>
      <c r="C4562" t="s">
        <v>57</v>
      </c>
      <c r="D4562" t="s">
        <v>181</v>
      </c>
      <c r="E4562" s="63" t="s">
        <v>3440</v>
      </c>
    </row>
    <row r="4563" spans="1:5">
      <c r="A4563">
        <v>2013</v>
      </c>
      <c r="B4563" t="s">
        <v>195</v>
      </c>
      <c r="C4563" t="s">
        <v>57</v>
      </c>
      <c r="D4563" t="s">
        <v>181</v>
      </c>
      <c r="E4563" s="63" t="s">
        <v>3441</v>
      </c>
    </row>
    <row r="4564" spans="1:5">
      <c r="A4564">
        <v>2013</v>
      </c>
      <c r="B4564" t="s">
        <v>137</v>
      </c>
      <c r="C4564" t="s">
        <v>57</v>
      </c>
      <c r="D4564" t="s">
        <v>181</v>
      </c>
      <c r="E4564" s="63" t="s">
        <v>226</v>
      </c>
    </row>
    <row r="4565" spans="1:5">
      <c r="A4565">
        <v>2013</v>
      </c>
      <c r="B4565" t="s">
        <v>138</v>
      </c>
      <c r="C4565" t="s">
        <v>57</v>
      </c>
      <c r="D4565" t="s">
        <v>181</v>
      </c>
      <c r="E4565" s="63" t="s">
        <v>3442</v>
      </c>
    </row>
    <row r="4566" spans="1:5">
      <c r="A4566">
        <v>2013</v>
      </c>
      <c r="B4566" t="s">
        <v>139</v>
      </c>
      <c r="C4566" t="s">
        <v>57</v>
      </c>
      <c r="D4566" t="s">
        <v>181</v>
      </c>
      <c r="E4566" s="63" t="s">
        <v>3443</v>
      </c>
    </row>
    <row r="4567" spans="1:5">
      <c r="A4567">
        <v>2013</v>
      </c>
      <c r="B4567" t="s">
        <v>140</v>
      </c>
      <c r="C4567" t="s">
        <v>57</v>
      </c>
      <c r="D4567" t="s">
        <v>181</v>
      </c>
      <c r="E4567" s="63" t="s">
        <v>3444</v>
      </c>
    </row>
    <row r="4568" spans="1:5">
      <c r="A4568">
        <v>2013</v>
      </c>
      <c r="B4568" t="s">
        <v>141</v>
      </c>
      <c r="C4568" t="s">
        <v>57</v>
      </c>
      <c r="D4568" t="s">
        <v>181</v>
      </c>
      <c r="E4568" s="63" t="s">
        <v>3445</v>
      </c>
    </row>
    <row r="4569" spans="1:5">
      <c r="A4569">
        <v>2013</v>
      </c>
      <c r="B4569" t="s">
        <v>142</v>
      </c>
      <c r="C4569" t="s">
        <v>57</v>
      </c>
      <c r="D4569" t="s">
        <v>181</v>
      </c>
      <c r="E4569" s="63" t="s">
        <v>3446</v>
      </c>
    </row>
    <row r="4570" spans="1:5">
      <c r="A4570">
        <v>2013</v>
      </c>
      <c r="B4570" t="s">
        <v>143</v>
      </c>
      <c r="C4570" t="s">
        <v>57</v>
      </c>
      <c r="D4570" t="s">
        <v>181</v>
      </c>
      <c r="E4570" s="63" t="s">
        <v>3447</v>
      </c>
    </row>
    <row r="4571" spans="1:5">
      <c r="A4571">
        <v>2013</v>
      </c>
      <c r="B4571" t="s">
        <v>144</v>
      </c>
      <c r="C4571" t="s">
        <v>57</v>
      </c>
      <c r="D4571" t="s">
        <v>181</v>
      </c>
      <c r="E4571" s="63" t="s">
        <v>3448</v>
      </c>
    </row>
    <row r="4572" spans="1:5">
      <c r="A4572">
        <v>2013</v>
      </c>
      <c r="B4572" t="s">
        <v>145</v>
      </c>
      <c r="C4572" t="s">
        <v>57</v>
      </c>
      <c r="D4572" t="s">
        <v>181</v>
      </c>
      <c r="E4572" s="63" t="s">
        <v>3449</v>
      </c>
    </row>
    <row r="4573" spans="1:5">
      <c r="A4573">
        <v>2013</v>
      </c>
      <c r="B4573" t="s">
        <v>146</v>
      </c>
      <c r="C4573" t="s">
        <v>57</v>
      </c>
      <c r="D4573" t="s">
        <v>181</v>
      </c>
      <c r="E4573" s="63" t="s">
        <v>3450</v>
      </c>
    </row>
    <row r="4574" spans="1:5">
      <c r="A4574">
        <v>2013</v>
      </c>
      <c r="B4574" t="s">
        <v>147</v>
      </c>
      <c r="C4574" t="s">
        <v>57</v>
      </c>
      <c r="D4574" t="s">
        <v>181</v>
      </c>
      <c r="E4574" s="63" t="s">
        <v>3451</v>
      </c>
    </row>
    <row r="4575" spans="1:5">
      <c r="A4575">
        <v>2013</v>
      </c>
      <c r="B4575" t="s">
        <v>148</v>
      </c>
      <c r="C4575" t="s">
        <v>57</v>
      </c>
      <c r="D4575" t="s">
        <v>181</v>
      </c>
      <c r="E4575" s="63" t="s">
        <v>227</v>
      </c>
    </row>
    <row r="4576" spans="1:5">
      <c r="A4576">
        <v>2013</v>
      </c>
      <c r="B4576" t="s">
        <v>196</v>
      </c>
      <c r="C4576" t="s">
        <v>57</v>
      </c>
      <c r="D4576" t="s">
        <v>181</v>
      </c>
      <c r="E4576" s="63" t="s">
        <v>3452</v>
      </c>
    </row>
    <row r="4577" spans="1:5">
      <c r="A4577">
        <v>2013</v>
      </c>
      <c r="B4577" t="s">
        <v>55</v>
      </c>
      <c r="C4577" t="s">
        <v>57</v>
      </c>
      <c r="D4577" t="s">
        <v>181</v>
      </c>
      <c r="E4577" s="63" t="s">
        <v>3453</v>
      </c>
    </row>
    <row r="4578" spans="1:5">
      <c r="A4578">
        <v>2014</v>
      </c>
      <c r="B4578" t="s">
        <v>182</v>
      </c>
      <c r="C4578" t="s">
        <v>57</v>
      </c>
      <c r="D4578" t="s">
        <v>181</v>
      </c>
      <c r="E4578" s="63" t="s">
        <v>3454</v>
      </c>
    </row>
    <row r="4579" spans="1:5">
      <c r="A4579">
        <v>2014</v>
      </c>
      <c r="B4579" t="s">
        <v>183</v>
      </c>
      <c r="C4579" t="s">
        <v>57</v>
      </c>
      <c r="D4579" t="s">
        <v>181</v>
      </c>
      <c r="E4579" s="63" t="s">
        <v>3455</v>
      </c>
    </row>
    <row r="4580" spans="1:5">
      <c r="A4580">
        <v>2014</v>
      </c>
      <c r="B4580" t="s">
        <v>184</v>
      </c>
      <c r="C4580" t="s">
        <v>57</v>
      </c>
      <c r="D4580" t="s">
        <v>181</v>
      </c>
      <c r="E4580" s="63" t="s">
        <v>3456</v>
      </c>
    </row>
    <row r="4581" spans="1:5">
      <c r="A4581">
        <v>2014</v>
      </c>
      <c r="B4581" t="s">
        <v>94</v>
      </c>
      <c r="C4581" t="s">
        <v>57</v>
      </c>
      <c r="D4581" t="s">
        <v>181</v>
      </c>
      <c r="E4581" s="63" t="s">
        <v>3457</v>
      </c>
    </row>
    <row r="4582" spans="1:5">
      <c r="A4582">
        <v>2014</v>
      </c>
      <c r="B4582" t="s">
        <v>100</v>
      </c>
      <c r="C4582" t="s">
        <v>57</v>
      </c>
      <c r="D4582" t="s">
        <v>181</v>
      </c>
      <c r="E4582" s="63" t="s">
        <v>3458</v>
      </c>
    </row>
    <row r="4583" spans="1:5">
      <c r="A4583">
        <v>2014</v>
      </c>
      <c r="B4583" t="s">
        <v>101</v>
      </c>
      <c r="C4583" t="s">
        <v>57</v>
      </c>
      <c r="D4583" t="s">
        <v>181</v>
      </c>
      <c r="E4583" s="63" t="s">
        <v>3459</v>
      </c>
    </row>
    <row r="4584" spans="1:5">
      <c r="A4584">
        <v>2014</v>
      </c>
      <c r="B4584" t="s">
        <v>102</v>
      </c>
      <c r="C4584" t="s">
        <v>57</v>
      </c>
      <c r="D4584" t="s">
        <v>181</v>
      </c>
      <c r="E4584" s="63" t="s">
        <v>3460</v>
      </c>
    </row>
    <row r="4585" spans="1:5">
      <c r="A4585">
        <v>2014</v>
      </c>
      <c r="B4585" t="s">
        <v>104</v>
      </c>
      <c r="C4585" t="s">
        <v>57</v>
      </c>
      <c r="D4585" t="s">
        <v>181</v>
      </c>
      <c r="E4585" s="63" t="s">
        <v>3461</v>
      </c>
    </row>
    <row r="4586" spans="1:5">
      <c r="A4586">
        <v>2014</v>
      </c>
      <c r="B4586" t="s">
        <v>105</v>
      </c>
      <c r="C4586" t="s">
        <v>57</v>
      </c>
      <c r="D4586" t="s">
        <v>181</v>
      </c>
      <c r="E4586" s="63" t="s">
        <v>3462</v>
      </c>
    </row>
    <row r="4587" spans="1:5">
      <c r="A4587">
        <v>2014</v>
      </c>
      <c r="B4587" t="s">
        <v>185</v>
      </c>
      <c r="C4587" t="s">
        <v>57</v>
      </c>
      <c r="D4587" t="s">
        <v>181</v>
      </c>
      <c r="E4587" s="63" t="s">
        <v>3463</v>
      </c>
    </row>
    <row r="4588" spans="1:5">
      <c r="A4588">
        <v>2014</v>
      </c>
      <c r="B4588" t="s">
        <v>58</v>
      </c>
      <c r="C4588" t="s">
        <v>57</v>
      </c>
      <c r="D4588" t="s">
        <v>181</v>
      </c>
      <c r="E4588" s="63" t="s">
        <v>3464</v>
      </c>
    </row>
    <row r="4589" spans="1:5">
      <c r="A4589">
        <v>2014</v>
      </c>
      <c r="B4589" t="s">
        <v>186</v>
      </c>
      <c r="C4589" t="s">
        <v>57</v>
      </c>
      <c r="D4589" t="s">
        <v>181</v>
      </c>
      <c r="E4589" s="63" t="s">
        <v>3465</v>
      </c>
    </row>
    <row r="4590" spans="1:5">
      <c r="A4590">
        <v>2014</v>
      </c>
      <c r="B4590" t="s">
        <v>187</v>
      </c>
      <c r="C4590" t="s">
        <v>57</v>
      </c>
      <c r="D4590" t="s">
        <v>181</v>
      </c>
      <c r="E4590" s="63" t="s">
        <v>3466</v>
      </c>
    </row>
    <row r="4591" spans="1:5">
      <c r="A4591">
        <v>2014</v>
      </c>
      <c r="B4591" t="s">
        <v>188</v>
      </c>
      <c r="C4591" t="s">
        <v>57</v>
      </c>
      <c r="D4591" t="s">
        <v>181</v>
      </c>
      <c r="E4591" s="63" t="s">
        <v>3467</v>
      </c>
    </row>
    <row r="4592" spans="1:5">
      <c r="A4592">
        <v>2014</v>
      </c>
      <c r="B4592" t="s">
        <v>112</v>
      </c>
      <c r="C4592" t="s">
        <v>57</v>
      </c>
      <c r="D4592" t="s">
        <v>181</v>
      </c>
      <c r="E4592" s="63" t="s">
        <v>3468</v>
      </c>
    </row>
    <row r="4593" spans="1:5">
      <c r="A4593">
        <v>2014</v>
      </c>
      <c r="B4593" t="s">
        <v>113</v>
      </c>
      <c r="C4593" t="s">
        <v>57</v>
      </c>
      <c r="D4593" t="s">
        <v>181</v>
      </c>
      <c r="E4593" s="63" t="s">
        <v>3469</v>
      </c>
    </row>
    <row r="4594" spans="1:5">
      <c r="A4594">
        <v>2014</v>
      </c>
      <c r="B4594" t="s">
        <v>114</v>
      </c>
      <c r="C4594" t="s">
        <v>57</v>
      </c>
      <c r="D4594" t="s">
        <v>181</v>
      </c>
      <c r="E4594" s="63" t="s">
        <v>3470</v>
      </c>
    </row>
    <row r="4595" spans="1:5">
      <c r="A4595">
        <v>2014</v>
      </c>
      <c r="B4595" t="s">
        <v>118</v>
      </c>
      <c r="C4595" t="s">
        <v>57</v>
      </c>
      <c r="D4595" t="s">
        <v>181</v>
      </c>
      <c r="E4595" s="63" t="s">
        <v>3423</v>
      </c>
    </row>
    <row r="4596" spans="1:5">
      <c r="A4596">
        <v>2014</v>
      </c>
      <c r="B4596" t="s">
        <v>119</v>
      </c>
      <c r="C4596" t="s">
        <v>57</v>
      </c>
      <c r="D4596" t="s">
        <v>181</v>
      </c>
      <c r="E4596" s="63" t="s">
        <v>3471</v>
      </c>
    </row>
    <row r="4597" spans="1:5">
      <c r="A4597">
        <v>2014</v>
      </c>
      <c r="B4597" t="s">
        <v>120</v>
      </c>
      <c r="C4597" t="s">
        <v>57</v>
      </c>
      <c r="D4597" t="s">
        <v>181</v>
      </c>
      <c r="E4597" s="63" t="s">
        <v>3472</v>
      </c>
    </row>
    <row r="4598" spans="1:5">
      <c r="A4598">
        <v>2014</v>
      </c>
      <c r="B4598" t="s">
        <v>189</v>
      </c>
      <c r="C4598" t="s">
        <v>57</v>
      </c>
      <c r="D4598" t="s">
        <v>181</v>
      </c>
      <c r="E4598" s="63" t="s">
        <v>3473</v>
      </c>
    </row>
    <row r="4599" spans="1:5">
      <c r="A4599">
        <v>2014</v>
      </c>
      <c r="B4599" t="s">
        <v>121</v>
      </c>
      <c r="C4599" t="s">
        <v>57</v>
      </c>
      <c r="D4599" t="s">
        <v>181</v>
      </c>
      <c r="E4599" s="63" t="s">
        <v>3474</v>
      </c>
    </row>
    <row r="4600" spans="1:5">
      <c r="A4600">
        <v>2014</v>
      </c>
      <c r="B4600" t="s">
        <v>122</v>
      </c>
      <c r="C4600" t="s">
        <v>57</v>
      </c>
      <c r="D4600" t="s">
        <v>181</v>
      </c>
      <c r="E4600" s="63" t="s">
        <v>3475</v>
      </c>
    </row>
    <row r="4601" spans="1:5">
      <c r="A4601">
        <v>2014</v>
      </c>
      <c r="B4601" t="s">
        <v>123</v>
      </c>
      <c r="C4601" t="s">
        <v>57</v>
      </c>
      <c r="D4601" t="s">
        <v>181</v>
      </c>
      <c r="E4601" s="63" t="s">
        <v>3476</v>
      </c>
    </row>
    <row r="4602" spans="1:5">
      <c r="A4602">
        <v>2014</v>
      </c>
      <c r="B4602" t="s">
        <v>124</v>
      </c>
      <c r="C4602" t="s">
        <v>57</v>
      </c>
      <c r="D4602" t="s">
        <v>181</v>
      </c>
      <c r="E4602" s="63" t="s">
        <v>228</v>
      </c>
    </row>
    <row r="4603" spans="1:5">
      <c r="A4603">
        <v>2014</v>
      </c>
      <c r="B4603" t="s">
        <v>125</v>
      </c>
      <c r="C4603" t="s">
        <v>57</v>
      </c>
      <c r="D4603" t="s">
        <v>181</v>
      </c>
      <c r="E4603" s="63" t="s">
        <v>3477</v>
      </c>
    </row>
    <row r="4604" spans="1:5">
      <c r="A4604">
        <v>2014</v>
      </c>
      <c r="B4604" t="s">
        <v>126</v>
      </c>
      <c r="C4604" t="s">
        <v>57</v>
      </c>
      <c r="D4604" t="s">
        <v>181</v>
      </c>
      <c r="E4604" s="63" t="s">
        <v>3478</v>
      </c>
    </row>
    <row r="4605" spans="1:5">
      <c r="A4605">
        <v>2014</v>
      </c>
      <c r="B4605" t="s">
        <v>127</v>
      </c>
      <c r="C4605" t="s">
        <v>57</v>
      </c>
      <c r="D4605" t="s">
        <v>181</v>
      </c>
      <c r="E4605" s="63" t="s">
        <v>3059</v>
      </c>
    </row>
    <row r="4606" spans="1:5">
      <c r="A4606">
        <v>2014</v>
      </c>
      <c r="B4606" t="s">
        <v>128</v>
      </c>
      <c r="C4606" t="s">
        <v>57</v>
      </c>
      <c r="D4606" t="s">
        <v>181</v>
      </c>
      <c r="E4606" s="63" t="s">
        <v>3479</v>
      </c>
    </row>
    <row r="4607" spans="1:5">
      <c r="A4607">
        <v>2014</v>
      </c>
      <c r="B4607" t="s">
        <v>129</v>
      </c>
      <c r="C4607" t="s">
        <v>57</v>
      </c>
      <c r="D4607" t="s">
        <v>181</v>
      </c>
      <c r="E4607" s="63" t="s">
        <v>3480</v>
      </c>
    </row>
    <row r="4608" spans="1:5">
      <c r="A4608">
        <v>2014</v>
      </c>
      <c r="B4608" t="s">
        <v>130</v>
      </c>
      <c r="C4608" t="s">
        <v>57</v>
      </c>
      <c r="D4608" t="s">
        <v>181</v>
      </c>
      <c r="E4608" s="63" t="s">
        <v>3481</v>
      </c>
    </row>
    <row r="4609" spans="1:5">
      <c r="A4609">
        <v>2014</v>
      </c>
      <c r="B4609" t="s">
        <v>131</v>
      </c>
      <c r="C4609" t="s">
        <v>57</v>
      </c>
      <c r="D4609" t="s">
        <v>181</v>
      </c>
      <c r="E4609" s="63" t="s">
        <v>3482</v>
      </c>
    </row>
    <row r="4610" spans="1:5">
      <c r="A4610">
        <v>2014</v>
      </c>
      <c r="B4610" t="s">
        <v>190</v>
      </c>
      <c r="C4610" t="s">
        <v>57</v>
      </c>
      <c r="D4610" t="s">
        <v>181</v>
      </c>
      <c r="E4610" s="63" t="s">
        <v>3483</v>
      </c>
    </row>
    <row r="4611" spans="1:5">
      <c r="A4611">
        <v>2014</v>
      </c>
      <c r="B4611" t="s">
        <v>191</v>
      </c>
      <c r="C4611" t="s">
        <v>57</v>
      </c>
      <c r="D4611" t="s">
        <v>181</v>
      </c>
      <c r="E4611" s="63" t="s">
        <v>229</v>
      </c>
    </row>
    <row r="4612" spans="1:5">
      <c r="A4612">
        <v>2014</v>
      </c>
      <c r="B4612" t="s">
        <v>192</v>
      </c>
      <c r="C4612" t="s">
        <v>57</v>
      </c>
      <c r="D4612" t="s">
        <v>181</v>
      </c>
      <c r="E4612" s="63" t="s">
        <v>3484</v>
      </c>
    </row>
    <row r="4613" spans="1:5">
      <c r="A4613">
        <v>2014</v>
      </c>
      <c r="B4613" t="s">
        <v>193</v>
      </c>
      <c r="C4613" t="s">
        <v>57</v>
      </c>
      <c r="D4613" t="s">
        <v>181</v>
      </c>
      <c r="E4613" s="63" t="s">
        <v>3485</v>
      </c>
    </row>
    <row r="4614" spans="1:5">
      <c r="A4614">
        <v>2014</v>
      </c>
      <c r="B4614" t="s">
        <v>194</v>
      </c>
      <c r="C4614" t="s">
        <v>57</v>
      </c>
      <c r="D4614" t="s">
        <v>181</v>
      </c>
      <c r="E4614" s="63" t="s">
        <v>3486</v>
      </c>
    </row>
    <row r="4615" spans="1:5">
      <c r="A4615">
        <v>2014</v>
      </c>
      <c r="B4615" t="s">
        <v>195</v>
      </c>
      <c r="C4615" t="s">
        <v>57</v>
      </c>
      <c r="D4615" t="s">
        <v>181</v>
      </c>
      <c r="E4615" s="63" t="s">
        <v>3487</v>
      </c>
    </row>
    <row r="4616" spans="1:5">
      <c r="A4616">
        <v>2014</v>
      </c>
      <c r="B4616" t="s">
        <v>137</v>
      </c>
      <c r="C4616" t="s">
        <v>57</v>
      </c>
      <c r="D4616" t="s">
        <v>181</v>
      </c>
      <c r="E4616" s="63" t="s">
        <v>230</v>
      </c>
    </row>
    <row r="4617" spans="1:5">
      <c r="A4617">
        <v>2014</v>
      </c>
      <c r="B4617" t="s">
        <v>138</v>
      </c>
      <c r="C4617" t="s">
        <v>57</v>
      </c>
      <c r="D4617" t="s">
        <v>181</v>
      </c>
      <c r="E4617" s="63" t="s">
        <v>3488</v>
      </c>
    </row>
    <row r="4618" spans="1:5">
      <c r="A4618">
        <v>2014</v>
      </c>
      <c r="B4618" t="s">
        <v>139</v>
      </c>
      <c r="C4618" t="s">
        <v>57</v>
      </c>
      <c r="D4618" t="s">
        <v>181</v>
      </c>
      <c r="E4618" s="63" t="s">
        <v>3489</v>
      </c>
    </row>
    <row r="4619" spans="1:5">
      <c r="A4619">
        <v>2014</v>
      </c>
      <c r="B4619" t="s">
        <v>140</v>
      </c>
      <c r="C4619" t="s">
        <v>57</v>
      </c>
      <c r="D4619" t="s">
        <v>181</v>
      </c>
      <c r="E4619" s="63" t="s">
        <v>3490</v>
      </c>
    </row>
    <row r="4620" spans="1:5">
      <c r="A4620">
        <v>2014</v>
      </c>
      <c r="B4620" t="s">
        <v>141</v>
      </c>
      <c r="C4620" t="s">
        <v>57</v>
      </c>
      <c r="D4620" t="s">
        <v>181</v>
      </c>
      <c r="E4620" s="63" t="s">
        <v>3491</v>
      </c>
    </row>
    <row r="4621" spans="1:5">
      <c r="A4621">
        <v>2014</v>
      </c>
      <c r="B4621" t="s">
        <v>142</v>
      </c>
      <c r="C4621" t="s">
        <v>57</v>
      </c>
      <c r="D4621" t="s">
        <v>181</v>
      </c>
      <c r="E4621" s="63" t="s">
        <v>3492</v>
      </c>
    </row>
    <row r="4622" spans="1:5">
      <c r="A4622">
        <v>2014</v>
      </c>
      <c r="B4622" t="s">
        <v>143</v>
      </c>
      <c r="C4622" t="s">
        <v>57</v>
      </c>
      <c r="D4622" t="s">
        <v>181</v>
      </c>
      <c r="E4622" s="63" t="s">
        <v>3493</v>
      </c>
    </row>
    <row r="4623" spans="1:5">
      <c r="A4623">
        <v>2014</v>
      </c>
      <c r="B4623" t="s">
        <v>144</v>
      </c>
      <c r="C4623" t="s">
        <v>57</v>
      </c>
      <c r="D4623" t="s">
        <v>181</v>
      </c>
      <c r="E4623" s="63" t="s">
        <v>231</v>
      </c>
    </row>
    <row r="4624" spans="1:5">
      <c r="A4624">
        <v>2014</v>
      </c>
      <c r="B4624" t="s">
        <v>145</v>
      </c>
      <c r="C4624" t="s">
        <v>57</v>
      </c>
      <c r="D4624" t="s">
        <v>181</v>
      </c>
      <c r="E4624" s="63" t="s">
        <v>3494</v>
      </c>
    </row>
    <row r="4625" spans="1:5">
      <c r="A4625">
        <v>2014</v>
      </c>
      <c r="B4625" t="s">
        <v>146</v>
      </c>
      <c r="C4625" t="s">
        <v>57</v>
      </c>
      <c r="D4625" t="s">
        <v>181</v>
      </c>
      <c r="E4625" s="63" t="s">
        <v>232</v>
      </c>
    </row>
    <row r="4626" spans="1:5">
      <c r="A4626">
        <v>2014</v>
      </c>
      <c r="B4626" t="s">
        <v>147</v>
      </c>
      <c r="C4626" t="s">
        <v>57</v>
      </c>
      <c r="D4626" t="s">
        <v>181</v>
      </c>
      <c r="E4626" s="63" t="s">
        <v>233</v>
      </c>
    </row>
    <row r="4627" spans="1:5">
      <c r="A4627">
        <v>2014</v>
      </c>
      <c r="B4627" t="s">
        <v>148</v>
      </c>
      <c r="C4627" t="s">
        <v>57</v>
      </c>
      <c r="D4627" t="s">
        <v>181</v>
      </c>
      <c r="E4627" s="63" t="s">
        <v>207</v>
      </c>
    </row>
    <row r="4628" spans="1:5">
      <c r="A4628">
        <v>2014</v>
      </c>
      <c r="B4628" t="s">
        <v>196</v>
      </c>
      <c r="C4628" t="s">
        <v>57</v>
      </c>
      <c r="D4628" t="s">
        <v>181</v>
      </c>
      <c r="E4628" s="63" t="s">
        <v>3495</v>
      </c>
    </row>
    <row r="4629" spans="1:5">
      <c r="A4629">
        <v>2014</v>
      </c>
      <c r="B4629" t="s">
        <v>55</v>
      </c>
      <c r="C4629" t="s">
        <v>57</v>
      </c>
      <c r="D4629" t="s">
        <v>181</v>
      </c>
      <c r="E4629" s="63" t="s">
        <v>3496</v>
      </c>
    </row>
    <row r="4630" spans="1:5">
      <c r="A4630">
        <v>2015</v>
      </c>
      <c r="B4630" t="s">
        <v>182</v>
      </c>
      <c r="C4630" t="s">
        <v>57</v>
      </c>
      <c r="D4630" t="s">
        <v>181</v>
      </c>
      <c r="E4630" s="63" t="s">
        <v>3497</v>
      </c>
    </row>
    <row r="4631" spans="1:5">
      <c r="A4631">
        <v>2015</v>
      </c>
      <c r="B4631" t="s">
        <v>183</v>
      </c>
      <c r="C4631" t="s">
        <v>57</v>
      </c>
      <c r="D4631" t="s">
        <v>181</v>
      </c>
      <c r="E4631" s="63" t="s">
        <v>3498</v>
      </c>
    </row>
    <row r="4632" spans="1:5">
      <c r="A4632">
        <v>2015</v>
      </c>
      <c r="B4632" t="s">
        <v>184</v>
      </c>
      <c r="C4632" t="s">
        <v>57</v>
      </c>
      <c r="D4632" t="s">
        <v>181</v>
      </c>
      <c r="E4632" s="63" t="s">
        <v>3499</v>
      </c>
    </row>
    <row r="4633" spans="1:5">
      <c r="A4633">
        <v>2015</v>
      </c>
      <c r="B4633" t="s">
        <v>94</v>
      </c>
      <c r="C4633" t="s">
        <v>57</v>
      </c>
      <c r="D4633" t="s">
        <v>181</v>
      </c>
      <c r="E4633" s="63" t="s">
        <v>3500</v>
      </c>
    </row>
    <row r="4634" spans="1:5">
      <c r="A4634">
        <v>2015</v>
      </c>
      <c r="B4634" t="s">
        <v>100</v>
      </c>
      <c r="C4634" t="s">
        <v>57</v>
      </c>
      <c r="D4634" t="s">
        <v>181</v>
      </c>
      <c r="E4634" s="63" t="s">
        <v>3501</v>
      </c>
    </row>
    <row r="4635" spans="1:5">
      <c r="A4635">
        <v>2015</v>
      </c>
      <c r="B4635" t="s">
        <v>101</v>
      </c>
      <c r="C4635" t="s">
        <v>57</v>
      </c>
      <c r="D4635" t="s">
        <v>181</v>
      </c>
      <c r="E4635" s="63" t="s">
        <v>3502</v>
      </c>
    </row>
    <row r="4636" spans="1:5">
      <c r="A4636">
        <v>2015</v>
      </c>
      <c r="B4636" t="s">
        <v>102</v>
      </c>
      <c r="C4636" t="s">
        <v>57</v>
      </c>
      <c r="D4636" t="s">
        <v>181</v>
      </c>
      <c r="E4636" s="63" t="s">
        <v>3503</v>
      </c>
    </row>
    <row r="4637" spans="1:5">
      <c r="A4637">
        <v>2015</v>
      </c>
      <c r="B4637" t="s">
        <v>104</v>
      </c>
      <c r="C4637" t="s">
        <v>57</v>
      </c>
      <c r="D4637" t="s">
        <v>181</v>
      </c>
      <c r="E4637" s="63" t="s">
        <v>3504</v>
      </c>
    </row>
    <row r="4638" spans="1:5">
      <c r="A4638">
        <v>2015</v>
      </c>
      <c r="B4638" t="s">
        <v>105</v>
      </c>
      <c r="C4638" t="s">
        <v>57</v>
      </c>
      <c r="D4638" t="s">
        <v>181</v>
      </c>
      <c r="E4638" s="63" t="s">
        <v>3505</v>
      </c>
    </row>
    <row r="4639" spans="1:5">
      <c r="A4639">
        <v>2015</v>
      </c>
      <c r="B4639" t="s">
        <v>185</v>
      </c>
      <c r="C4639" t="s">
        <v>57</v>
      </c>
      <c r="D4639" t="s">
        <v>181</v>
      </c>
      <c r="E4639" s="63" t="s">
        <v>3506</v>
      </c>
    </row>
    <row r="4640" spans="1:5">
      <c r="A4640">
        <v>2015</v>
      </c>
      <c r="B4640" t="s">
        <v>58</v>
      </c>
      <c r="C4640" t="s">
        <v>57</v>
      </c>
      <c r="D4640" t="s">
        <v>181</v>
      </c>
      <c r="E4640" s="63" t="s">
        <v>3507</v>
      </c>
    </row>
    <row r="4641" spans="1:5">
      <c r="A4641">
        <v>2015</v>
      </c>
      <c r="B4641" t="s">
        <v>186</v>
      </c>
      <c r="C4641" t="s">
        <v>57</v>
      </c>
      <c r="D4641" t="s">
        <v>181</v>
      </c>
      <c r="E4641" s="63" t="s">
        <v>3508</v>
      </c>
    </row>
    <row r="4642" spans="1:5">
      <c r="A4642">
        <v>2015</v>
      </c>
      <c r="B4642" t="s">
        <v>187</v>
      </c>
      <c r="C4642" t="s">
        <v>57</v>
      </c>
      <c r="D4642" t="s">
        <v>181</v>
      </c>
      <c r="E4642" s="63" t="s">
        <v>3509</v>
      </c>
    </row>
    <row r="4643" spans="1:5">
      <c r="A4643">
        <v>2015</v>
      </c>
      <c r="B4643" t="s">
        <v>188</v>
      </c>
      <c r="C4643" t="s">
        <v>57</v>
      </c>
      <c r="D4643" t="s">
        <v>181</v>
      </c>
      <c r="E4643" s="63" t="s">
        <v>3510</v>
      </c>
    </row>
    <row r="4644" spans="1:5">
      <c r="A4644">
        <v>2015</v>
      </c>
      <c r="B4644" t="s">
        <v>112</v>
      </c>
      <c r="C4644" t="s">
        <v>57</v>
      </c>
      <c r="D4644" t="s">
        <v>181</v>
      </c>
      <c r="E4644" s="63" t="s">
        <v>3511</v>
      </c>
    </row>
    <row r="4645" spans="1:5">
      <c r="A4645">
        <v>2015</v>
      </c>
      <c r="B4645" t="s">
        <v>113</v>
      </c>
      <c r="C4645" t="s">
        <v>57</v>
      </c>
      <c r="D4645" t="s">
        <v>181</v>
      </c>
      <c r="E4645" s="63" t="s">
        <v>3512</v>
      </c>
    </row>
    <row r="4646" spans="1:5">
      <c r="A4646">
        <v>2015</v>
      </c>
      <c r="B4646" t="s">
        <v>114</v>
      </c>
      <c r="C4646" t="s">
        <v>57</v>
      </c>
      <c r="D4646" t="s">
        <v>181</v>
      </c>
      <c r="E4646" s="63" t="s">
        <v>3513</v>
      </c>
    </row>
    <row r="4647" spans="1:5">
      <c r="A4647">
        <v>2015</v>
      </c>
      <c r="B4647" t="s">
        <v>118</v>
      </c>
      <c r="C4647" t="s">
        <v>57</v>
      </c>
      <c r="D4647" t="s">
        <v>181</v>
      </c>
      <c r="E4647" s="63" t="s">
        <v>220</v>
      </c>
    </row>
    <row r="4648" spans="1:5">
      <c r="A4648">
        <v>2015</v>
      </c>
      <c r="B4648" t="s">
        <v>119</v>
      </c>
      <c r="C4648" t="s">
        <v>57</v>
      </c>
      <c r="D4648" t="s">
        <v>181</v>
      </c>
      <c r="E4648" s="63" t="s">
        <v>232</v>
      </c>
    </row>
    <row r="4649" spans="1:5">
      <c r="A4649">
        <v>2015</v>
      </c>
      <c r="B4649" t="s">
        <v>120</v>
      </c>
      <c r="C4649" t="s">
        <v>57</v>
      </c>
      <c r="D4649" t="s">
        <v>181</v>
      </c>
      <c r="E4649" s="63" t="s">
        <v>3514</v>
      </c>
    </row>
    <row r="4650" spans="1:5">
      <c r="A4650">
        <v>2015</v>
      </c>
      <c r="B4650" t="s">
        <v>189</v>
      </c>
      <c r="C4650" t="s">
        <v>57</v>
      </c>
      <c r="D4650" t="s">
        <v>181</v>
      </c>
      <c r="E4650" s="63" t="s">
        <v>3515</v>
      </c>
    </row>
    <row r="4651" spans="1:5">
      <c r="A4651">
        <v>2015</v>
      </c>
      <c r="B4651" t="s">
        <v>121</v>
      </c>
      <c r="C4651" t="s">
        <v>57</v>
      </c>
      <c r="D4651" t="s">
        <v>181</v>
      </c>
      <c r="E4651" s="63" t="s">
        <v>234</v>
      </c>
    </row>
    <row r="4652" spans="1:5">
      <c r="A4652">
        <v>2015</v>
      </c>
      <c r="B4652" t="s">
        <v>122</v>
      </c>
      <c r="C4652" t="s">
        <v>57</v>
      </c>
      <c r="D4652" t="s">
        <v>181</v>
      </c>
      <c r="E4652" s="63" t="s">
        <v>3516</v>
      </c>
    </row>
    <row r="4653" spans="1:5">
      <c r="A4653">
        <v>2015</v>
      </c>
      <c r="B4653" t="s">
        <v>123</v>
      </c>
      <c r="C4653" t="s">
        <v>57</v>
      </c>
      <c r="D4653" t="s">
        <v>181</v>
      </c>
      <c r="E4653" s="63" t="s">
        <v>3517</v>
      </c>
    </row>
    <row r="4654" spans="1:5">
      <c r="A4654">
        <v>2015</v>
      </c>
      <c r="B4654" t="s">
        <v>124</v>
      </c>
      <c r="C4654" t="s">
        <v>57</v>
      </c>
      <c r="D4654" t="s">
        <v>181</v>
      </c>
      <c r="E4654" s="63" t="s">
        <v>235</v>
      </c>
    </row>
    <row r="4655" spans="1:5">
      <c r="A4655">
        <v>2015</v>
      </c>
      <c r="B4655" t="s">
        <v>125</v>
      </c>
      <c r="C4655" t="s">
        <v>57</v>
      </c>
      <c r="D4655" t="s">
        <v>181</v>
      </c>
      <c r="E4655" s="63" t="s">
        <v>3518</v>
      </c>
    </row>
    <row r="4656" spans="1:5">
      <c r="A4656">
        <v>2015</v>
      </c>
      <c r="B4656" t="s">
        <v>126</v>
      </c>
      <c r="C4656" t="s">
        <v>57</v>
      </c>
      <c r="D4656" t="s">
        <v>181</v>
      </c>
      <c r="E4656" s="63" t="s">
        <v>236</v>
      </c>
    </row>
    <row r="4657" spans="1:5">
      <c r="A4657">
        <v>2015</v>
      </c>
      <c r="B4657" t="s">
        <v>127</v>
      </c>
      <c r="C4657" t="s">
        <v>57</v>
      </c>
      <c r="D4657" t="s">
        <v>181</v>
      </c>
      <c r="E4657" s="63" t="s">
        <v>3519</v>
      </c>
    </row>
    <row r="4658" spans="1:5">
      <c r="A4658">
        <v>2015</v>
      </c>
      <c r="B4658" t="s">
        <v>128</v>
      </c>
      <c r="C4658" t="s">
        <v>57</v>
      </c>
      <c r="D4658" t="s">
        <v>181</v>
      </c>
      <c r="E4658" s="63" t="s">
        <v>3520</v>
      </c>
    </row>
    <row r="4659" spans="1:5">
      <c r="A4659">
        <v>2015</v>
      </c>
      <c r="B4659" t="s">
        <v>129</v>
      </c>
      <c r="C4659" t="s">
        <v>57</v>
      </c>
      <c r="D4659" t="s">
        <v>181</v>
      </c>
      <c r="E4659" s="63" t="s">
        <v>3521</v>
      </c>
    </row>
    <row r="4660" spans="1:5">
      <c r="A4660">
        <v>2015</v>
      </c>
      <c r="B4660" t="s">
        <v>130</v>
      </c>
      <c r="C4660" t="s">
        <v>57</v>
      </c>
      <c r="D4660" t="s">
        <v>181</v>
      </c>
      <c r="E4660" s="63" t="s">
        <v>3522</v>
      </c>
    </row>
    <row r="4661" spans="1:5">
      <c r="A4661">
        <v>2015</v>
      </c>
      <c r="B4661" t="s">
        <v>131</v>
      </c>
      <c r="C4661" t="s">
        <v>57</v>
      </c>
      <c r="D4661" t="s">
        <v>181</v>
      </c>
      <c r="E4661" s="63" t="s">
        <v>237</v>
      </c>
    </row>
    <row r="4662" spans="1:5">
      <c r="A4662">
        <v>2015</v>
      </c>
      <c r="B4662" t="s">
        <v>190</v>
      </c>
      <c r="C4662" t="s">
        <v>57</v>
      </c>
      <c r="D4662" t="s">
        <v>181</v>
      </c>
      <c r="E4662" s="63" t="s">
        <v>3523</v>
      </c>
    </row>
    <row r="4663" spans="1:5">
      <c r="A4663">
        <v>2015</v>
      </c>
      <c r="B4663" t="s">
        <v>191</v>
      </c>
      <c r="C4663" t="s">
        <v>57</v>
      </c>
      <c r="D4663" t="s">
        <v>181</v>
      </c>
      <c r="E4663" s="63" t="s">
        <v>3524</v>
      </c>
    </row>
    <row r="4664" spans="1:5">
      <c r="A4664">
        <v>2015</v>
      </c>
      <c r="B4664" t="s">
        <v>192</v>
      </c>
      <c r="C4664" t="s">
        <v>57</v>
      </c>
      <c r="D4664" t="s">
        <v>181</v>
      </c>
      <c r="E4664" s="63" t="s">
        <v>3525</v>
      </c>
    </row>
    <row r="4665" spans="1:5">
      <c r="A4665">
        <v>2015</v>
      </c>
      <c r="B4665" t="s">
        <v>193</v>
      </c>
      <c r="C4665" t="s">
        <v>57</v>
      </c>
      <c r="D4665" t="s">
        <v>181</v>
      </c>
      <c r="E4665" s="63" t="s">
        <v>3526</v>
      </c>
    </row>
    <row r="4666" spans="1:5">
      <c r="A4666">
        <v>2015</v>
      </c>
      <c r="B4666" t="s">
        <v>194</v>
      </c>
      <c r="C4666" t="s">
        <v>57</v>
      </c>
      <c r="D4666" t="s">
        <v>181</v>
      </c>
      <c r="E4666" s="63" t="s">
        <v>3527</v>
      </c>
    </row>
    <row r="4667" spans="1:5">
      <c r="A4667">
        <v>2015</v>
      </c>
      <c r="B4667" t="s">
        <v>195</v>
      </c>
      <c r="C4667" t="s">
        <v>57</v>
      </c>
      <c r="D4667" t="s">
        <v>181</v>
      </c>
      <c r="E4667" s="63" t="s">
        <v>3528</v>
      </c>
    </row>
    <row r="4668" spans="1:5">
      <c r="A4668">
        <v>2015</v>
      </c>
      <c r="B4668" t="s">
        <v>137</v>
      </c>
      <c r="C4668" t="s">
        <v>57</v>
      </c>
      <c r="D4668" t="s">
        <v>181</v>
      </c>
      <c r="E4668" s="63" t="s">
        <v>238</v>
      </c>
    </row>
    <row r="4669" spans="1:5">
      <c r="A4669">
        <v>2015</v>
      </c>
      <c r="B4669" t="s">
        <v>138</v>
      </c>
      <c r="C4669" t="s">
        <v>57</v>
      </c>
      <c r="D4669" t="s">
        <v>181</v>
      </c>
      <c r="E4669" s="63" t="s">
        <v>239</v>
      </c>
    </row>
    <row r="4670" spans="1:5">
      <c r="A4670">
        <v>2015</v>
      </c>
      <c r="B4670" t="s">
        <v>139</v>
      </c>
      <c r="C4670" t="s">
        <v>57</v>
      </c>
      <c r="D4670" t="s">
        <v>181</v>
      </c>
      <c r="E4670" s="63" t="s">
        <v>3529</v>
      </c>
    </row>
    <row r="4671" spans="1:5">
      <c r="A4671">
        <v>2015</v>
      </c>
      <c r="B4671" t="s">
        <v>140</v>
      </c>
      <c r="C4671" t="s">
        <v>57</v>
      </c>
      <c r="D4671" t="s">
        <v>181</v>
      </c>
      <c r="E4671" s="63" t="s">
        <v>3530</v>
      </c>
    </row>
    <row r="4672" spans="1:5">
      <c r="A4672">
        <v>2015</v>
      </c>
      <c r="B4672" t="s">
        <v>141</v>
      </c>
      <c r="C4672" t="s">
        <v>57</v>
      </c>
      <c r="D4672" t="s">
        <v>181</v>
      </c>
      <c r="E4672" s="63" t="s">
        <v>3531</v>
      </c>
    </row>
    <row r="4673" spans="1:5">
      <c r="A4673">
        <v>2015</v>
      </c>
      <c r="B4673" t="s">
        <v>142</v>
      </c>
      <c r="C4673" t="s">
        <v>57</v>
      </c>
      <c r="D4673" t="s">
        <v>181</v>
      </c>
      <c r="E4673" s="63" t="s">
        <v>229</v>
      </c>
    </row>
    <row r="4674" spans="1:5">
      <c r="A4674">
        <v>2015</v>
      </c>
      <c r="B4674" t="s">
        <v>143</v>
      </c>
      <c r="C4674" t="s">
        <v>57</v>
      </c>
      <c r="D4674" t="s">
        <v>181</v>
      </c>
      <c r="E4674" s="63" t="s">
        <v>3532</v>
      </c>
    </row>
    <row r="4675" spans="1:5">
      <c r="A4675">
        <v>2015</v>
      </c>
      <c r="B4675" t="s">
        <v>144</v>
      </c>
      <c r="C4675" t="s">
        <v>57</v>
      </c>
      <c r="D4675" t="s">
        <v>181</v>
      </c>
      <c r="E4675" s="63" t="s">
        <v>240</v>
      </c>
    </row>
    <row r="4676" spans="1:5">
      <c r="A4676">
        <v>2015</v>
      </c>
      <c r="B4676" t="s">
        <v>145</v>
      </c>
      <c r="C4676" t="s">
        <v>57</v>
      </c>
      <c r="D4676" t="s">
        <v>181</v>
      </c>
      <c r="E4676" s="63" t="s">
        <v>3533</v>
      </c>
    </row>
    <row r="4677" spans="1:5">
      <c r="A4677">
        <v>2015</v>
      </c>
      <c r="B4677" t="s">
        <v>146</v>
      </c>
      <c r="C4677" t="s">
        <v>57</v>
      </c>
      <c r="D4677" t="s">
        <v>181</v>
      </c>
      <c r="E4677" s="63" t="s">
        <v>3534</v>
      </c>
    </row>
    <row r="4678" spans="1:5">
      <c r="A4678">
        <v>2015</v>
      </c>
      <c r="B4678" t="s">
        <v>147</v>
      </c>
      <c r="C4678" t="s">
        <v>57</v>
      </c>
      <c r="D4678" t="s">
        <v>181</v>
      </c>
      <c r="E4678" s="63" t="s">
        <v>241</v>
      </c>
    </row>
    <row r="4679" spans="1:5">
      <c r="A4679">
        <v>2015</v>
      </c>
      <c r="B4679" t="s">
        <v>148</v>
      </c>
      <c r="C4679" t="s">
        <v>57</v>
      </c>
      <c r="D4679" t="s">
        <v>181</v>
      </c>
      <c r="E4679" s="63" t="s">
        <v>242</v>
      </c>
    </row>
    <row r="4680" spans="1:5">
      <c r="A4680">
        <v>2015</v>
      </c>
      <c r="B4680" t="s">
        <v>196</v>
      </c>
      <c r="C4680" t="s">
        <v>57</v>
      </c>
      <c r="D4680" t="s">
        <v>181</v>
      </c>
      <c r="E4680" s="63" t="s">
        <v>3535</v>
      </c>
    </row>
    <row r="4681" spans="1:5">
      <c r="A4681">
        <v>2015</v>
      </c>
      <c r="B4681" t="s">
        <v>55</v>
      </c>
      <c r="C4681" t="s">
        <v>57</v>
      </c>
      <c r="D4681" t="s">
        <v>181</v>
      </c>
      <c r="E4681" s="63" t="s">
        <v>3536</v>
      </c>
    </row>
    <row r="4682" spans="1:5">
      <c r="A4682">
        <v>2016</v>
      </c>
      <c r="B4682" t="s">
        <v>182</v>
      </c>
      <c r="C4682" t="s">
        <v>57</v>
      </c>
      <c r="D4682" t="s">
        <v>181</v>
      </c>
      <c r="E4682" s="63" t="s">
        <v>3537</v>
      </c>
    </row>
    <row r="4683" spans="1:5">
      <c r="A4683">
        <v>2016</v>
      </c>
      <c r="B4683" t="s">
        <v>183</v>
      </c>
      <c r="C4683" t="s">
        <v>57</v>
      </c>
      <c r="D4683" t="s">
        <v>181</v>
      </c>
      <c r="E4683" s="63" t="s">
        <v>3538</v>
      </c>
    </row>
    <row r="4684" spans="1:5">
      <c r="A4684">
        <v>2016</v>
      </c>
      <c r="B4684" t="s">
        <v>184</v>
      </c>
      <c r="C4684" t="s">
        <v>57</v>
      </c>
      <c r="D4684" t="s">
        <v>181</v>
      </c>
      <c r="E4684" s="63" t="s">
        <v>3539</v>
      </c>
    </row>
    <row r="4685" spans="1:5">
      <c r="A4685">
        <v>2016</v>
      </c>
      <c r="B4685" t="s">
        <v>94</v>
      </c>
      <c r="C4685" t="s">
        <v>57</v>
      </c>
      <c r="D4685" t="s">
        <v>181</v>
      </c>
      <c r="E4685" s="63" t="s">
        <v>3540</v>
      </c>
    </row>
    <row r="4686" spans="1:5">
      <c r="A4686">
        <v>2016</v>
      </c>
      <c r="B4686" t="s">
        <v>100</v>
      </c>
      <c r="C4686" t="s">
        <v>57</v>
      </c>
      <c r="D4686" t="s">
        <v>181</v>
      </c>
      <c r="E4686" s="63" t="s">
        <v>3541</v>
      </c>
    </row>
    <row r="4687" spans="1:5">
      <c r="A4687">
        <v>2016</v>
      </c>
      <c r="B4687" t="s">
        <v>101</v>
      </c>
      <c r="C4687" t="s">
        <v>57</v>
      </c>
      <c r="D4687" t="s">
        <v>181</v>
      </c>
      <c r="E4687" s="63" t="s">
        <v>3542</v>
      </c>
    </row>
    <row r="4688" spans="1:5">
      <c r="A4688">
        <v>2016</v>
      </c>
      <c r="B4688" t="s">
        <v>102</v>
      </c>
      <c r="C4688" t="s">
        <v>57</v>
      </c>
      <c r="D4688" t="s">
        <v>181</v>
      </c>
      <c r="E4688" s="63" t="s">
        <v>3543</v>
      </c>
    </row>
    <row r="4689" spans="1:5">
      <c r="A4689">
        <v>2016</v>
      </c>
      <c r="B4689" t="s">
        <v>104</v>
      </c>
      <c r="C4689" t="s">
        <v>57</v>
      </c>
      <c r="D4689" t="s">
        <v>181</v>
      </c>
      <c r="E4689" s="63" t="s">
        <v>3544</v>
      </c>
    </row>
    <row r="4690" spans="1:5">
      <c r="A4690">
        <v>2016</v>
      </c>
      <c r="B4690" t="s">
        <v>105</v>
      </c>
      <c r="C4690" t="s">
        <v>57</v>
      </c>
      <c r="D4690" t="s">
        <v>181</v>
      </c>
      <c r="E4690" s="63" t="s">
        <v>3545</v>
      </c>
    </row>
    <row r="4691" spans="1:5">
      <c r="A4691">
        <v>2016</v>
      </c>
      <c r="B4691" t="s">
        <v>185</v>
      </c>
      <c r="C4691" t="s">
        <v>57</v>
      </c>
      <c r="D4691" t="s">
        <v>181</v>
      </c>
      <c r="E4691" s="63" t="s">
        <v>3546</v>
      </c>
    </row>
    <row r="4692" spans="1:5">
      <c r="A4692">
        <v>2016</v>
      </c>
      <c r="B4692" t="s">
        <v>58</v>
      </c>
      <c r="C4692" t="s">
        <v>57</v>
      </c>
      <c r="D4692" t="s">
        <v>181</v>
      </c>
      <c r="E4692" s="63" t="s">
        <v>3547</v>
      </c>
    </row>
    <row r="4693" spans="1:5">
      <c r="A4693">
        <v>2016</v>
      </c>
      <c r="B4693" t="s">
        <v>186</v>
      </c>
      <c r="C4693" t="s">
        <v>57</v>
      </c>
      <c r="D4693" t="s">
        <v>181</v>
      </c>
      <c r="E4693" s="63" t="s">
        <v>3548</v>
      </c>
    </row>
    <row r="4694" spans="1:5">
      <c r="A4694">
        <v>2016</v>
      </c>
      <c r="B4694" t="s">
        <v>187</v>
      </c>
      <c r="C4694" t="s">
        <v>57</v>
      </c>
      <c r="D4694" t="s">
        <v>181</v>
      </c>
      <c r="E4694" s="63" t="s">
        <v>3549</v>
      </c>
    </row>
    <row r="4695" spans="1:5">
      <c r="A4695">
        <v>2016</v>
      </c>
      <c r="B4695" t="s">
        <v>188</v>
      </c>
      <c r="C4695" t="s">
        <v>57</v>
      </c>
      <c r="D4695" t="s">
        <v>181</v>
      </c>
      <c r="E4695" s="63" t="s">
        <v>3550</v>
      </c>
    </row>
    <row r="4696" spans="1:5">
      <c r="A4696">
        <v>2016</v>
      </c>
      <c r="B4696" t="s">
        <v>112</v>
      </c>
      <c r="C4696" t="s">
        <v>57</v>
      </c>
      <c r="D4696" t="s">
        <v>181</v>
      </c>
      <c r="E4696" s="63" t="s">
        <v>3551</v>
      </c>
    </row>
    <row r="4697" spans="1:5">
      <c r="A4697">
        <v>2016</v>
      </c>
      <c r="B4697" t="s">
        <v>113</v>
      </c>
      <c r="C4697" t="s">
        <v>57</v>
      </c>
      <c r="D4697" t="s">
        <v>181</v>
      </c>
      <c r="E4697" s="63" t="s">
        <v>3552</v>
      </c>
    </row>
    <row r="4698" spans="1:5">
      <c r="A4698">
        <v>2016</v>
      </c>
      <c r="B4698" t="s">
        <v>114</v>
      </c>
      <c r="C4698" t="s">
        <v>57</v>
      </c>
      <c r="D4698" t="s">
        <v>181</v>
      </c>
      <c r="E4698" s="63" t="s">
        <v>2994</v>
      </c>
    </row>
    <row r="4699" spans="1:5">
      <c r="A4699">
        <v>2016</v>
      </c>
      <c r="B4699" t="s">
        <v>118</v>
      </c>
      <c r="C4699" t="s">
        <v>57</v>
      </c>
      <c r="D4699" t="s">
        <v>181</v>
      </c>
      <c r="E4699" s="63" t="s">
        <v>3553</v>
      </c>
    </row>
    <row r="4700" spans="1:5">
      <c r="A4700">
        <v>2016</v>
      </c>
      <c r="B4700" t="s">
        <v>119</v>
      </c>
      <c r="C4700" t="s">
        <v>57</v>
      </c>
      <c r="D4700" t="s">
        <v>181</v>
      </c>
      <c r="E4700" s="63" t="s">
        <v>3554</v>
      </c>
    </row>
    <row r="4701" spans="1:5">
      <c r="A4701">
        <v>2016</v>
      </c>
      <c r="B4701" t="s">
        <v>120</v>
      </c>
      <c r="C4701" t="s">
        <v>57</v>
      </c>
      <c r="D4701" t="s">
        <v>181</v>
      </c>
      <c r="E4701" s="63" t="s">
        <v>3555</v>
      </c>
    </row>
    <row r="4702" spans="1:5">
      <c r="A4702">
        <v>2016</v>
      </c>
      <c r="B4702" t="s">
        <v>189</v>
      </c>
      <c r="C4702" t="s">
        <v>57</v>
      </c>
      <c r="D4702" t="s">
        <v>181</v>
      </c>
      <c r="E4702" s="63" t="s">
        <v>3556</v>
      </c>
    </row>
    <row r="4703" spans="1:5">
      <c r="A4703">
        <v>2016</v>
      </c>
      <c r="B4703" t="s">
        <v>121</v>
      </c>
      <c r="C4703" t="s">
        <v>57</v>
      </c>
      <c r="D4703" t="s">
        <v>181</v>
      </c>
      <c r="E4703" s="63" t="s">
        <v>243</v>
      </c>
    </row>
    <row r="4704" spans="1:5">
      <c r="A4704">
        <v>2016</v>
      </c>
      <c r="B4704" t="s">
        <v>122</v>
      </c>
      <c r="C4704" t="s">
        <v>57</v>
      </c>
      <c r="D4704" t="s">
        <v>181</v>
      </c>
      <c r="E4704" s="63" t="s">
        <v>3557</v>
      </c>
    </row>
    <row r="4705" spans="1:5">
      <c r="A4705">
        <v>2016</v>
      </c>
      <c r="B4705" t="s">
        <v>123</v>
      </c>
      <c r="C4705" t="s">
        <v>57</v>
      </c>
      <c r="D4705" t="s">
        <v>181</v>
      </c>
      <c r="E4705" s="63" t="s">
        <v>3558</v>
      </c>
    </row>
    <row r="4706" spans="1:5">
      <c r="A4706">
        <v>2016</v>
      </c>
      <c r="B4706" t="s">
        <v>124</v>
      </c>
      <c r="C4706" t="s">
        <v>57</v>
      </c>
      <c r="D4706" t="s">
        <v>181</v>
      </c>
      <c r="E4706" s="63" t="s">
        <v>3559</v>
      </c>
    </row>
    <row r="4707" spans="1:5">
      <c r="A4707">
        <v>2016</v>
      </c>
      <c r="B4707" t="s">
        <v>125</v>
      </c>
      <c r="C4707" t="s">
        <v>57</v>
      </c>
      <c r="D4707" t="s">
        <v>181</v>
      </c>
      <c r="E4707" s="63" t="s">
        <v>3560</v>
      </c>
    </row>
    <row r="4708" spans="1:5">
      <c r="A4708">
        <v>2016</v>
      </c>
      <c r="B4708" t="s">
        <v>126</v>
      </c>
      <c r="C4708" t="s">
        <v>57</v>
      </c>
      <c r="D4708" t="s">
        <v>181</v>
      </c>
      <c r="E4708" s="63" t="s">
        <v>3545</v>
      </c>
    </row>
    <row r="4709" spans="1:5">
      <c r="A4709">
        <v>2016</v>
      </c>
      <c r="B4709" t="s">
        <v>127</v>
      </c>
      <c r="C4709" t="s">
        <v>57</v>
      </c>
      <c r="D4709" t="s">
        <v>181</v>
      </c>
      <c r="E4709" s="63" t="s">
        <v>3561</v>
      </c>
    </row>
    <row r="4710" spans="1:5">
      <c r="A4710">
        <v>2016</v>
      </c>
      <c r="B4710" t="s">
        <v>128</v>
      </c>
      <c r="C4710" t="s">
        <v>57</v>
      </c>
      <c r="D4710" t="s">
        <v>181</v>
      </c>
      <c r="E4710" s="63" t="s">
        <v>3562</v>
      </c>
    </row>
    <row r="4711" spans="1:5">
      <c r="A4711">
        <v>2016</v>
      </c>
      <c r="B4711" t="s">
        <v>129</v>
      </c>
      <c r="C4711" t="s">
        <v>57</v>
      </c>
      <c r="D4711" t="s">
        <v>181</v>
      </c>
      <c r="E4711" s="63" t="s">
        <v>3563</v>
      </c>
    </row>
    <row r="4712" spans="1:5">
      <c r="A4712">
        <v>2016</v>
      </c>
      <c r="B4712" t="s">
        <v>130</v>
      </c>
      <c r="C4712" t="s">
        <v>57</v>
      </c>
      <c r="D4712" t="s">
        <v>181</v>
      </c>
      <c r="E4712" s="63" t="s">
        <v>229</v>
      </c>
    </row>
    <row r="4713" spans="1:5">
      <c r="A4713">
        <v>2016</v>
      </c>
      <c r="B4713" t="s">
        <v>131</v>
      </c>
      <c r="C4713" t="s">
        <v>57</v>
      </c>
      <c r="D4713" t="s">
        <v>181</v>
      </c>
      <c r="E4713" s="63" t="s">
        <v>3564</v>
      </c>
    </row>
    <row r="4714" spans="1:5">
      <c r="A4714">
        <v>2016</v>
      </c>
      <c r="B4714" t="s">
        <v>190</v>
      </c>
      <c r="C4714" t="s">
        <v>57</v>
      </c>
      <c r="D4714" t="s">
        <v>181</v>
      </c>
      <c r="E4714" s="63" t="s">
        <v>3565</v>
      </c>
    </row>
    <row r="4715" spans="1:5">
      <c r="A4715">
        <v>2016</v>
      </c>
      <c r="B4715" t="s">
        <v>191</v>
      </c>
      <c r="C4715" t="s">
        <v>57</v>
      </c>
      <c r="D4715" t="s">
        <v>181</v>
      </c>
      <c r="E4715" s="63" t="s">
        <v>244</v>
      </c>
    </row>
    <row r="4716" spans="1:5">
      <c r="A4716">
        <v>2016</v>
      </c>
      <c r="B4716" t="s">
        <v>192</v>
      </c>
      <c r="C4716" t="s">
        <v>57</v>
      </c>
      <c r="D4716" t="s">
        <v>181</v>
      </c>
      <c r="E4716" s="63" t="s">
        <v>3566</v>
      </c>
    </row>
    <row r="4717" spans="1:5">
      <c r="A4717">
        <v>2016</v>
      </c>
      <c r="B4717" t="s">
        <v>193</v>
      </c>
      <c r="C4717" t="s">
        <v>57</v>
      </c>
      <c r="D4717" t="s">
        <v>181</v>
      </c>
      <c r="E4717" s="63" t="s">
        <v>3567</v>
      </c>
    </row>
    <row r="4718" spans="1:5">
      <c r="A4718">
        <v>2016</v>
      </c>
      <c r="B4718" t="s">
        <v>194</v>
      </c>
      <c r="C4718" t="s">
        <v>57</v>
      </c>
      <c r="D4718" t="s">
        <v>181</v>
      </c>
      <c r="E4718" s="63" t="s">
        <v>3568</v>
      </c>
    </row>
    <row r="4719" spans="1:5">
      <c r="A4719">
        <v>2016</v>
      </c>
      <c r="B4719" t="s">
        <v>195</v>
      </c>
      <c r="C4719" t="s">
        <v>57</v>
      </c>
      <c r="D4719" t="s">
        <v>181</v>
      </c>
      <c r="E4719" s="63" t="s">
        <v>3569</v>
      </c>
    </row>
    <row r="4720" spans="1:5">
      <c r="A4720">
        <v>2016</v>
      </c>
      <c r="B4720" t="s">
        <v>137</v>
      </c>
      <c r="C4720" t="s">
        <v>57</v>
      </c>
      <c r="D4720" t="s">
        <v>181</v>
      </c>
      <c r="E4720" s="63" t="s">
        <v>245</v>
      </c>
    </row>
    <row r="4721" spans="1:5">
      <c r="A4721">
        <v>2016</v>
      </c>
      <c r="B4721" t="s">
        <v>138</v>
      </c>
      <c r="C4721" t="s">
        <v>57</v>
      </c>
      <c r="D4721" t="s">
        <v>181</v>
      </c>
      <c r="E4721" s="63" t="s">
        <v>3570</v>
      </c>
    </row>
    <row r="4722" spans="1:5">
      <c r="A4722">
        <v>2016</v>
      </c>
      <c r="B4722" t="s">
        <v>139</v>
      </c>
      <c r="C4722" t="s">
        <v>57</v>
      </c>
      <c r="D4722" t="s">
        <v>181</v>
      </c>
      <c r="E4722" s="63" t="s">
        <v>3571</v>
      </c>
    </row>
    <row r="4723" spans="1:5">
      <c r="A4723">
        <v>2016</v>
      </c>
      <c r="B4723" t="s">
        <v>140</v>
      </c>
      <c r="C4723" t="s">
        <v>57</v>
      </c>
      <c r="D4723" t="s">
        <v>181</v>
      </c>
      <c r="E4723" s="63" t="s">
        <v>3572</v>
      </c>
    </row>
    <row r="4724" spans="1:5">
      <c r="A4724">
        <v>2016</v>
      </c>
      <c r="B4724" t="s">
        <v>141</v>
      </c>
      <c r="C4724" t="s">
        <v>57</v>
      </c>
      <c r="D4724" t="s">
        <v>181</v>
      </c>
      <c r="E4724" s="63" t="s">
        <v>3573</v>
      </c>
    </row>
    <row r="4725" spans="1:5">
      <c r="A4725">
        <v>2016</v>
      </c>
      <c r="B4725" t="s">
        <v>142</v>
      </c>
      <c r="C4725" t="s">
        <v>57</v>
      </c>
      <c r="D4725" t="s">
        <v>181</v>
      </c>
      <c r="E4725" s="63" t="s">
        <v>3574</v>
      </c>
    </row>
    <row r="4726" spans="1:5">
      <c r="A4726">
        <v>2016</v>
      </c>
      <c r="B4726" t="s">
        <v>143</v>
      </c>
      <c r="C4726" t="s">
        <v>57</v>
      </c>
      <c r="D4726" t="s">
        <v>181</v>
      </c>
      <c r="E4726" s="63" t="s">
        <v>3575</v>
      </c>
    </row>
    <row r="4727" spans="1:5">
      <c r="A4727">
        <v>2016</v>
      </c>
      <c r="B4727" t="s">
        <v>144</v>
      </c>
      <c r="C4727" t="s">
        <v>57</v>
      </c>
      <c r="D4727" t="s">
        <v>181</v>
      </c>
      <c r="E4727" s="63" t="s">
        <v>3576</v>
      </c>
    </row>
    <row r="4728" spans="1:5">
      <c r="A4728">
        <v>2016</v>
      </c>
      <c r="B4728" t="s">
        <v>145</v>
      </c>
      <c r="C4728" t="s">
        <v>57</v>
      </c>
      <c r="D4728" t="s">
        <v>181</v>
      </c>
      <c r="E4728" s="63" t="s">
        <v>3577</v>
      </c>
    </row>
    <row r="4729" spans="1:5">
      <c r="A4729">
        <v>2016</v>
      </c>
      <c r="B4729" t="s">
        <v>146</v>
      </c>
      <c r="C4729" t="s">
        <v>57</v>
      </c>
      <c r="D4729" t="s">
        <v>181</v>
      </c>
      <c r="E4729" s="63" t="s">
        <v>3578</v>
      </c>
    </row>
    <row r="4730" spans="1:5">
      <c r="A4730">
        <v>2016</v>
      </c>
      <c r="B4730" t="s">
        <v>147</v>
      </c>
      <c r="C4730" t="s">
        <v>57</v>
      </c>
      <c r="D4730" t="s">
        <v>181</v>
      </c>
      <c r="E4730" s="63" t="s">
        <v>3579</v>
      </c>
    </row>
    <row r="4731" spans="1:5">
      <c r="A4731">
        <v>2016</v>
      </c>
      <c r="B4731" t="s">
        <v>148</v>
      </c>
      <c r="C4731" t="s">
        <v>57</v>
      </c>
      <c r="D4731" t="s">
        <v>181</v>
      </c>
      <c r="E4731" s="63" t="s">
        <v>3580</v>
      </c>
    </row>
    <row r="4732" spans="1:5">
      <c r="A4732">
        <v>2016</v>
      </c>
      <c r="B4732" t="s">
        <v>196</v>
      </c>
      <c r="C4732" t="s">
        <v>57</v>
      </c>
      <c r="D4732" t="s">
        <v>181</v>
      </c>
      <c r="E4732" s="63" t="s">
        <v>3581</v>
      </c>
    </row>
    <row r="4733" spans="1:5">
      <c r="A4733">
        <v>2016</v>
      </c>
      <c r="B4733" t="s">
        <v>55</v>
      </c>
      <c r="C4733" t="s">
        <v>57</v>
      </c>
      <c r="D4733" t="s">
        <v>181</v>
      </c>
      <c r="E4733" s="63" t="s">
        <v>3582</v>
      </c>
    </row>
    <row r="4734" spans="1:5">
      <c r="A4734">
        <v>2017</v>
      </c>
      <c r="B4734" t="s">
        <v>182</v>
      </c>
      <c r="C4734" t="s">
        <v>57</v>
      </c>
      <c r="D4734" t="s">
        <v>181</v>
      </c>
      <c r="E4734" s="63" t="s">
        <v>3583</v>
      </c>
    </row>
    <row r="4735" spans="1:5">
      <c r="A4735">
        <v>2017</v>
      </c>
      <c r="B4735" t="s">
        <v>183</v>
      </c>
      <c r="C4735" t="s">
        <v>57</v>
      </c>
      <c r="D4735" t="s">
        <v>181</v>
      </c>
      <c r="E4735" s="63" t="s">
        <v>3584</v>
      </c>
    </row>
    <row r="4736" spans="1:5">
      <c r="A4736">
        <v>2017</v>
      </c>
      <c r="B4736" t="s">
        <v>184</v>
      </c>
      <c r="C4736" t="s">
        <v>57</v>
      </c>
      <c r="D4736" t="s">
        <v>181</v>
      </c>
      <c r="E4736" s="63" t="s">
        <v>3585</v>
      </c>
    </row>
    <row r="4737" spans="1:5">
      <c r="A4737">
        <v>2017</v>
      </c>
      <c r="B4737" t="s">
        <v>94</v>
      </c>
      <c r="C4737" t="s">
        <v>57</v>
      </c>
      <c r="D4737" t="s">
        <v>181</v>
      </c>
      <c r="E4737" s="63" t="s">
        <v>3586</v>
      </c>
    </row>
    <row r="4738" spans="1:5">
      <c r="A4738">
        <v>2017</v>
      </c>
      <c r="B4738" t="s">
        <v>100</v>
      </c>
      <c r="C4738" t="s">
        <v>57</v>
      </c>
      <c r="D4738" t="s">
        <v>181</v>
      </c>
      <c r="E4738" s="63" t="s">
        <v>3587</v>
      </c>
    </row>
    <row r="4739" spans="1:5">
      <c r="A4739">
        <v>2017</v>
      </c>
      <c r="B4739" t="s">
        <v>101</v>
      </c>
      <c r="C4739" t="s">
        <v>57</v>
      </c>
      <c r="D4739" t="s">
        <v>181</v>
      </c>
      <c r="E4739" s="63" t="s">
        <v>3588</v>
      </c>
    </row>
    <row r="4740" spans="1:5">
      <c r="A4740">
        <v>2017</v>
      </c>
      <c r="B4740" t="s">
        <v>102</v>
      </c>
      <c r="C4740" t="s">
        <v>57</v>
      </c>
      <c r="D4740" t="s">
        <v>181</v>
      </c>
      <c r="E4740" s="63" t="s">
        <v>3589</v>
      </c>
    </row>
    <row r="4741" spans="1:5">
      <c r="A4741">
        <v>2017</v>
      </c>
      <c r="B4741" t="s">
        <v>104</v>
      </c>
      <c r="C4741" t="s">
        <v>57</v>
      </c>
      <c r="D4741" t="s">
        <v>181</v>
      </c>
      <c r="E4741" s="63" t="s">
        <v>3590</v>
      </c>
    </row>
    <row r="4742" spans="1:5">
      <c r="A4742">
        <v>2017</v>
      </c>
      <c r="B4742" t="s">
        <v>105</v>
      </c>
      <c r="C4742" t="s">
        <v>57</v>
      </c>
      <c r="D4742" t="s">
        <v>181</v>
      </c>
      <c r="E4742" s="63" t="s">
        <v>3591</v>
      </c>
    </row>
    <row r="4743" spans="1:5">
      <c r="A4743">
        <v>2017</v>
      </c>
      <c r="B4743" t="s">
        <v>185</v>
      </c>
      <c r="C4743" t="s">
        <v>57</v>
      </c>
      <c r="D4743" t="s">
        <v>181</v>
      </c>
      <c r="E4743" s="63" t="s">
        <v>3592</v>
      </c>
    </row>
    <row r="4744" spans="1:5">
      <c r="A4744">
        <v>2017</v>
      </c>
      <c r="B4744" t="s">
        <v>58</v>
      </c>
      <c r="C4744" t="s">
        <v>57</v>
      </c>
      <c r="D4744" t="s">
        <v>181</v>
      </c>
      <c r="E4744" s="63" t="s">
        <v>3593</v>
      </c>
    </row>
    <row r="4745" spans="1:5">
      <c r="A4745">
        <v>2017</v>
      </c>
      <c r="B4745" t="s">
        <v>186</v>
      </c>
      <c r="C4745" t="s">
        <v>57</v>
      </c>
      <c r="D4745" t="s">
        <v>181</v>
      </c>
      <c r="E4745" s="63" t="s">
        <v>3594</v>
      </c>
    </row>
    <row r="4746" spans="1:5">
      <c r="A4746">
        <v>2017</v>
      </c>
      <c r="B4746" t="s">
        <v>187</v>
      </c>
      <c r="C4746" t="s">
        <v>57</v>
      </c>
      <c r="D4746" t="s">
        <v>181</v>
      </c>
      <c r="E4746" s="63" t="s">
        <v>3595</v>
      </c>
    </row>
    <row r="4747" spans="1:5">
      <c r="A4747">
        <v>2017</v>
      </c>
      <c r="B4747" t="s">
        <v>188</v>
      </c>
      <c r="C4747" t="s">
        <v>57</v>
      </c>
      <c r="D4747" t="s">
        <v>181</v>
      </c>
      <c r="E4747" s="63" t="s">
        <v>3596</v>
      </c>
    </row>
    <row r="4748" spans="1:5">
      <c r="A4748">
        <v>2017</v>
      </c>
      <c r="B4748" t="s">
        <v>112</v>
      </c>
      <c r="C4748" t="s">
        <v>57</v>
      </c>
      <c r="D4748" t="s">
        <v>181</v>
      </c>
      <c r="E4748" s="63" t="s">
        <v>3597</v>
      </c>
    </row>
    <row r="4749" spans="1:5">
      <c r="A4749">
        <v>2017</v>
      </c>
      <c r="B4749" t="s">
        <v>113</v>
      </c>
      <c r="C4749" t="s">
        <v>57</v>
      </c>
      <c r="D4749" t="s">
        <v>181</v>
      </c>
      <c r="E4749" s="63" t="s">
        <v>3598</v>
      </c>
    </row>
    <row r="4750" spans="1:5">
      <c r="A4750">
        <v>2017</v>
      </c>
      <c r="B4750" t="s">
        <v>114</v>
      </c>
      <c r="C4750" t="s">
        <v>57</v>
      </c>
      <c r="D4750" t="s">
        <v>181</v>
      </c>
      <c r="E4750" s="63" t="s">
        <v>3599</v>
      </c>
    </row>
    <row r="4751" spans="1:5">
      <c r="A4751">
        <v>2017</v>
      </c>
      <c r="B4751" t="s">
        <v>118</v>
      </c>
      <c r="C4751" t="s">
        <v>57</v>
      </c>
      <c r="D4751" t="s">
        <v>181</v>
      </c>
      <c r="E4751" s="63" t="s">
        <v>3600</v>
      </c>
    </row>
    <row r="4752" spans="1:5">
      <c r="A4752">
        <v>2017</v>
      </c>
      <c r="B4752" t="s">
        <v>119</v>
      </c>
      <c r="C4752" t="s">
        <v>57</v>
      </c>
      <c r="D4752" t="s">
        <v>181</v>
      </c>
      <c r="E4752" s="63" t="s">
        <v>3601</v>
      </c>
    </row>
    <row r="4753" spans="1:5">
      <c r="A4753">
        <v>2017</v>
      </c>
      <c r="B4753" t="s">
        <v>120</v>
      </c>
      <c r="C4753" t="s">
        <v>57</v>
      </c>
      <c r="D4753" t="s">
        <v>181</v>
      </c>
      <c r="E4753" s="63" t="s">
        <v>3602</v>
      </c>
    </row>
    <row r="4754" spans="1:5">
      <c r="A4754">
        <v>2017</v>
      </c>
      <c r="B4754" t="s">
        <v>189</v>
      </c>
      <c r="C4754" t="s">
        <v>57</v>
      </c>
      <c r="D4754" t="s">
        <v>181</v>
      </c>
      <c r="E4754" s="63" t="s">
        <v>3603</v>
      </c>
    </row>
    <row r="4755" spans="1:5">
      <c r="A4755">
        <v>2017</v>
      </c>
      <c r="B4755" t="s">
        <v>121</v>
      </c>
      <c r="C4755" t="s">
        <v>57</v>
      </c>
      <c r="D4755" t="s">
        <v>181</v>
      </c>
      <c r="E4755" s="63" t="s">
        <v>246</v>
      </c>
    </row>
    <row r="4756" spans="1:5">
      <c r="A4756">
        <v>2017</v>
      </c>
      <c r="B4756" t="s">
        <v>122</v>
      </c>
      <c r="C4756" t="s">
        <v>57</v>
      </c>
      <c r="D4756" t="s">
        <v>181</v>
      </c>
      <c r="E4756" s="63" t="s">
        <v>3604</v>
      </c>
    </row>
    <row r="4757" spans="1:5">
      <c r="A4757">
        <v>2017</v>
      </c>
      <c r="B4757" t="s">
        <v>123</v>
      </c>
      <c r="C4757" t="s">
        <v>57</v>
      </c>
      <c r="D4757" t="s">
        <v>181</v>
      </c>
      <c r="E4757" s="63" t="s">
        <v>3605</v>
      </c>
    </row>
    <row r="4758" spans="1:5">
      <c r="A4758">
        <v>2017</v>
      </c>
      <c r="B4758" t="s">
        <v>124</v>
      </c>
      <c r="C4758" t="s">
        <v>57</v>
      </c>
      <c r="D4758" t="s">
        <v>181</v>
      </c>
      <c r="E4758" s="63" t="s">
        <v>217</v>
      </c>
    </row>
    <row r="4759" spans="1:5">
      <c r="A4759">
        <v>2017</v>
      </c>
      <c r="B4759" t="s">
        <v>125</v>
      </c>
      <c r="C4759" t="s">
        <v>57</v>
      </c>
      <c r="D4759" t="s">
        <v>181</v>
      </c>
      <c r="E4759" s="63" t="s">
        <v>3606</v>
      </c>
    </row>
    <row r="4760" spans="1:5">
      <c r="A4760">
        <v>2017</v>
      </c>
      <c r="B4760" t="s">
        <v>126</v>
      </c>
      <c r="C4760" t="s">
        <v>57</v>
      </c>
      <c r="D4760" t="s">
        <v>181</v>
      </c>
      <c r="E4760" s="63" t="s">
        <v>3607</v>
      </c>
    </row>
    <row r="4761" spans="1:5">
      <c r="A4761">
        <v>2017</v>
      </c>
      <c r="B4761" t="s">
        <v>127</v>
      </c>
      <c r="C4761" t="s">
        <v>57</v>
      </c>
      <c r="D4761" t="s">
        <v>181</v>
      </c>
      <c r="E4761" s="63" t="s">
        <v>3608</v>
      </c>
    </row>
    <row r="4762" spans="1:5">
      <c r="A4762">
        <v>2017</v>
      </c>
      <c r="B4762" t="s">
        <v>128</v>
      </c>
      <c r="C4762" t="s">
        <v>57</v>
      </c>
      <c r="D4762" t="s">
        <v>181</v>
      </c>
      <c r="E4762" s="63" t="s">
        <v>3609</v>
      </c>
    </row>
    <row r="4763" spans="1:5">
      <c r="A4763">
        <v>2017</v>
      </c>
      <c r="B4763" t="s">
        <v>129</v>
      </c>
      <c r="C4763" t="s">
        <v>57</v>
      </c>
      <c r="D4763" t="s">
        <v>181</v>
      </c>
      <c r="E4763" s="63" t="s">
        <v>3610</v>
      </c>
    </row>
    <row r="4764" spans="1:5">
      <c r="A4764">
        <v>2017</v>
      </c>
      <c r="B4764" t="s">
        <v>130</v>
      </c>
      <c r="C4764" t="s">
        <v>57</v>
      </c>
      <c r="D4764" t="s">
        <v>181</v>
      </c>
      <c r="E4764" s="63" t="s">
        <v>3611</v>
      </c>
    </row>
    <row r="4765" spans="1:5">
      <c r="A4765">
        <v>2017</v>
      </c>
      <c r="B4765" t="s">
        <v>131</v>
      </c>
      <c r="C4765" t="s">
        <v>57</v>
      </c>
      <c r="D4765" t="s">
        <v>181</v>
      </c>
      <c r="E4765" s="63" t="s">
        <v>217</v>
      </c>
    </row>
    <row r="4766" spans="1:5">
      <c r="A4766">
        <v>2017</v>
      </c>
      <c r="B4766" t="s">
        <v>190</v>
      </c>
      <c r="C4766" t="s">
        <v>57</v>
      </c>
      <c r="D4766" t="s">
        <v>181</v>
      </c>
      <c r="E4766" s="63" t="s">
        <v>3612</v>
      </c>
    </row>
    <row r="4767" spans="1:5">
      <c r="A4767">
        <v>2017</v>
      </c>
      <c r="B4767" t="s">
        <v>191</v>
      </c>
      <c r="C4767" t="s">
        <v>57</v>
      </c>
      <c r="D4767" t="s">
        <v>181</v>
      </c>
      <c r="E4767" s="63" t="s">
        <v>3613</v>
      </c>
    </row>
    <row r="4768" spans="1:5">
      <c r="A4768">
        <v>2017</v>
      </c>
      <c r="B4768" t="s">
        <v>192</v>
      </c>
      <c r="C4768" t="s">
        <v>57</v>
      </c>
      <c r="D4768" t="s">
        <v>181</v>
      </c>
      <c r="E4768" s="63" t="s">
        <v>3102</v>
      </c>
    </row>
    <row r="4769" spans="1:5">
      <c r="A4769">
        <v>2017</v>
      </c>
      <c r="B4769" t="s">
        <v>193</v>
      </c>
      <c r="C4769" t="s">
        <v>57</v>
      </c>
      <c r="D4769" t="s">
        <v>181</v>
      </c>
      <c r="E4769" s="63" t="s">
        <v>3614</v>
      </c>
    </row>
    <row r="4770" spans="1:5">
      <c r="A4770">
        <v>2017</v>
      </c>
      <c r="B4770" t="s">
        <v>194</v>
      </c>
      <c r="C4770" t="s">
        <v>57</v>
      </c>
      <c r="D4770" t="s">
        <v>181</v>
      </c>
      <c r="E4770" s="63" t="s">
        <v>3615</v>
      </c>
    </row>
    <row r="4771" spans="1:5">
      <c r="A4771">
        <v>2017</v>
      </c>
      <c r="B4771" t="s">
        <v>195</v>
      </c>
      <c r="C4771" t="s">
        <v>57</v>
      </c>
      <c r="D4771" t="s">
        <v>181</v>
      </c>
      <c r="E4771" s="63" t="s">
        <v>3616</v>
      </c>
    </row>
    <row r="4772" spans="1:5">
      <c r="A4772">
        <v>2017</v>
      </c>
      <c r="B4772" t="s">
        <v>137</v>
      </c>
      <c r="C4772" t="s">
        <v>57</v>
      </c>
      <c r="D4772" t="s">
        <v>181</v>
      </c>
      <c r="E4772" s="63" t="s">
        <v>247</v>
      </c>
    </row>
    <row r="4773" spans="1:5">
      <c r="A4773">
        <v>2017</v>
      </c>
      <c r="B4773" t="s">
        <v>138</v>
      </c>
      <c r="C4773" t="s">
        <v>57</v>
      </c>
      <c r="D4773" t="s">
        <v>181</v>
      </c>
      <c r="E4773" s="63" t="s">
        <v>3617</v>
      </c>
    </row>
    <row r="4774" spans="1:5">
      <c r="A4774">
        <v>2017</v>
      </c>
      <c r="B4774" t="s">
        <v>139</v>
      </c>
      <c r="C4774" t="s">
        <v>57</v>
      </c>
      <c r="D4774" t="s">
        <v>181</v>
      </c>
      <c r="E4774" s="63" t="s">
        <v>3618</v>
      </c>
    </row>
    <row r="4775" spans="1:5">
      <c r="A4775">
        <v>2017</v>
      </c>
      <c r="B4775" t="s">
        <v>140</v>
      </c>
      <c r="C4775" t="s">
        <v>57</v>
      </c>
      <c r="D4775" t="s">
        <v>181</v>
      </c>
      <c r="E4775" s="63" t="s">
        <v>3619</v>
      </c>
    </row>
    <row r="4776" spans="1:5">
      <c r="A4776">
        <v>2017</v>
      </c>
      <c r="B4776" t="s">
        <v>141</v>
      </c>
      <c r="C4776" t="s">
        <v>57</v>
      </c>
      <c r="D4776" t="s">
        <v>181</v>
      </c>
      <c r="E4776" s="63" t="s">
        <v>3620</v>
      </c>
    </row>
    <row r="4777" spans="1:5">
      <c r="A4777">
        <v>2017</v>
      </c>
      <c r="B4777" t="s">
        <v>142</v>
      </c>
      <c r="C4777" t="s">
        <v>57</v>
      </c>
      <c r="D4777" t="s">
        <v>181</v>
      </c>
      <c r="E4777" s="63" t="s">
        <v>3621</v>
      </c>
    </row>
    <row r="4778" spans="1:5">
      <c r="A4778">
        <v>2017</v>
      </c>
      <c r="B4778" t="s">
        <v>143</v>
      </c>
      <c r="C4778" t="s">
        <v>57</v>
      </c>
      <c r="D4778" t="s">
        <v>181</v>
      </c>
      <c r="E4778" s="63" t="s">
        <v>3622</v>
      </c>
    </row>
    <row r="4779" spans="1:5">
      <c r="A4779">
        <v>2017</v>
      </c>
      <c r="B4779" t="s">
        <v>144</v>
      </c>
      <c r="C4779" t="s">
        <v>57</v>
      </c>
      <c r="D4779" t="s">
        <v>181</v>
      </c>
      <c r="E4779" s="63" t="s">
        <v>3623</v>
      </c>
    </row>
    <row r="4780" spans="1:5">
      <c r="A4780">
        <v>2017</v>
      </c>
      <c r="B4780" t="s">
        <v>145</v>
      </c>
      <c r="C4780" t="s">
        <v>57</v>
      </c>
      <c r="D4780" t="s">
        <v>181</v>
      </c>
      <c r="E4780" s="63" t="s">
        <v>3624</v>
      </c>
    </row>
    <row r="4781" spans="1:5">
      <c r="A4781">
        <v>2017</v>
      </c>
      <c r="B4781" t="s">
        <v>146</v>
      </c>
      <c r="C4781" t="s">
        <v>57</v>
      </c>
      <c r="D4781" t="s">
        <v>181</v>
      </c>
      <c r="E4781" s="63" t="s">
        <v>3625</v>
      </c>
    </row>
    <row r="4782" spans="1:5">
      <c r="A4782">
        <v>2017</v>
      </c>
      <c r="B4782" t="s">
        <v>147</v>
      </c>
      <c r="C4782" t="s">
        <v>57</v>
      </c>
      <c r="D4782" t="s">
        <v>181</v>
      </c>
      <c r="E4782" s="63" t="s">
        <v>3545</v>
      </c>
    </row>
    <row r="4783" spans="1:5">
      <c r="A4783">
        <v>2017</v>
      </c>
      <c r="B4783" t="s">
        <v>148</v>
      </c>
      <c r="C4783" t="s">
        <v>57</v>
      </c>
      <c r="D4783" t="s">
        <v>181</v>
      </c>
      <c r="E4783" s="63" t="s">
        <v>248</v>
      </c>
    </row>
    <row r="4784" spans="1:5">
      <c r="A4784">
        <v>2017</v>
      </c>
      <c r="B4784" t="s">
        <v>196</v>
      </c>
      <c r="C4784" t="s">
        <v>57</v>
      </c>
      <c r="D4784" t="s">
        <v>181</v>
      </c>
      <c r="E4784" s="63" t="s">
        <v>3626</v>
      </c>
    </row>
    <row r="4785" spans="1:5">
      <c r="A4785">
        <v>2017</v>
      </c>
      <c r="B4785" t="s">
        <v>55</v>
      </c>
      <c r="C4785" t="s">
        <v>57</v>
      </c>
      <c r="D4785" t="s">
        <v>181</v>
      </c>
      <c r="E4785" s="63" t="s">
        <v>3627</v>
      </c>
    </row>
    <row r="4786" spans="1:5">
      <c r="A4786">
        <v>2018</v>
      </c>
      <c r="B4786" t="s">
        <v>182</v>
      </c>
      <c r="C4786" t="s">
        <v>57</v>
      </c>
      <c r="D4786" t="s">
        <v>181</v>
      </c>
      <c r="E4786" s="63" t="s">
        <v>3628</v>
      </c>
    </row>
    <row r="4787" spans="1:5">
      <c r="A4787">
        <v>2018</v>
      </c>
      <c r="B4787" t="s">
        <v>183</v>
      </c>
      <c r="C4787" t="s">
        <v>57</v>
      </c>
      <c r="D4787" t="s">
        <v>181</v>
      </c>
      <c r="E4787" s="63" t="s">
        <v>3629</v>
      </c>
    </row>
    <row r="4788" spans="1:5">
      <c r="A4788">
        <v>2018</v>
      </c>
      <c r="B4788" t="s">
        <v>184</v>
      </c>
      <c r="C4788" t="s">
        <v>57</v>
      </c>
      <c r="D4788" t="s">
        <v>181</v>
      </c>
      <c r="E4788" s="63" t="s">
        <v>3630</v>
      </c>
    </row>
    <row r="4789" spans="1:5">
      <c r="A4789">
        <v>2018</v>
      </c>
      <c r="B4789" t="s">
        <v>94</v>
      </c>
      <c r="C4789" t="s">
        <v>57</v>
      </c>
      <c r="D4789" t="s">
        <v>181</v>
      </c>
      <c r="E4789" s="63" t="s">
        <v>3631</v>
      </c>
    </row>
    <row r="4790" spans="1:5">
      <c r="A4790">
        <v>2018</v>
      </c>
      <c r="B4790" t="s">
        <v>100</v>
      </c>
      <c r="C4790" t="s">
        <v>57</v>
      </c>
      <c r="D4790" t="s">
        <v>181</v>
      </c>
      <c r="E4790" s="63" t="s">
        <v>3632</v>
      </c>
    </row>
    <row r="4791" spans="1:5">
      <c r="A4791">
        <v>2018</v>
      </c>
      <c r="B4791" t="s">
        <v>101</v>
      </c>
      <c r="C4791" t="s">
        <v>57</v>
      </c>
      <c r="D4791" t="s">
        <v>181</v>
      </c>
      <c r="E4791" s="63" t="s">
        <v>3633</v>
      </c>
    </row>
    <row r="4792" spans="1:5">
      <c r="A4792">
        <v>2018</v>
      </c>
      <c r="B4792" t="s">
        <v>102</v>
      </c>
      <c r="C4792" t="s">
        <v>57</v>
      </c>
      <c r="D4792" t="s">
        <v>181</v>
      </c>
      <c r="E4792" s="63" t="s">
        <v>3634</v>
      </c>
    </row>
    <row r="4793" spans="1:5">
      <c r="A4793">
        <v>2018</v>
      </c>
      <c r="B4793" t="s">
        <v>104</v>
      </c>
      <c r="C4793" t="s">
        <v>57</v>
      </c>
      <c r="D4793" t="s">
        <v>181</v>
      </c>
      <c r="E4793" s="63" t="s">
        <v>3635</v>
      </c>
    </row>
    <row r="4794" spans="1:5">
      <c r="A4794">
        <v>2018</v>
      </c>
      <c r="B4794" t="s">
        <v>105</v>
      </c>
      <c r="C4794" t="s">
        <v>57</v>
      </c>
      <c r="D4794" t="s">
        <v>181</v>
      </c>
      <c r="E4794" s="63" t="s">
        <v>3591</v>
      </c>
    </row>
    <row r="4795" spans="1:5">
      <c r="A4795">
        <v>2018</v>
      </c>
      <c r="B4795" t="s">
        <v>185</v>
      </c>
      <c r="C4795" t="s">
        <v>57</v>
      </c>
      <c r="D4795" t="s">
        <v>181</v>
      </c>
      <c r="E4795" s="63" t="s">
        <v>3636</v>
      </c>
    </row>
    <row r="4796" spans="1:5">
      <c r="A4796">
        <v>2018</v>
      </c>
      <c r="B4796" t="s">
        <v>58</v>
      </c>
      <c r="C4796" t="s">
        <v>57</v>
      </c>
      <c r="D4796" t="s">
        <v>181</v>
      </c>
      <c r="E4796" s="63" t="s">
        <v>3637</v>
      </c>
    </row>
    <row r="4797" spans="1:5">
      <c r="A4797">
        <v>2018</v>
      </c>
      <c r="B4797" t="s">
        <v>186</v>
      </c>
      <c r="C4797" t="s">
        <v>57</v>
      </c>
      <c r="D4797" t="s">
        <v>181</v>
      </c>
      <c r="E4797" s="63" t="s">
        <v>3638</v>
      </c>
    </row>
    <row r="4798" spans="1:5">
      <c r="A4798">
        <v>2018</v>
      </c>
      <c r="B4798" t="s">
        <v>187</v>
      </c>
      <c r="C4798" t="s">
        <v>57</v>
      </c>
      <c r="D4798" t="s">
        <v>181</v>
      </c>
      <c r="E4798" s="63" t="s">
        <v>3639</v>
      </c>
    </row>
    <row r="4799" spans="1:5">
      <c r="A4799">
        <v>2018</v>
      </c>
      <c r="B4799" t="s">
        <v>188</v>
      </c>
      <c r="C4799" t="s">
        <v>57</v>
      </c>
      <c r="D4799" t="s">
        <v>181</v>
      </c>
      <c r="E4799" s="63" t="s">
        <v>3640</v>
      </c>
    </row>
    <row r="4800" spans="1:5">
      <c r="A4800">
        <v>2018</v>
      </c>
      <c r="B4800" t="s">
        <v>112</v>
      </c>
      <c r="C4800" t="s">
        <v>57</v>
      </c>
      <c r="D4800" t="s">
        <v>181</v>
      </c>
      <c r="E4800" s="63" t="s">
        <v>3641</v>
      </c>
    </row>
    <row r="4801" spans="1:5">
      <c r="A4801">
        <v>2018</v>
      </c>
      <c r="B4801" t="s">
        <v>113</v>
      </c>
      <c r="C4801" t="s">
        <v>57</v>
      </c>
      <c r="D4801" t="s">
        <v>181</v>
      </c>
      <c r="E4801" s="63" t="s">
        <v>3642</v>
      </c>
    </row>
    <row r="4802" spans="1:5">
      <c r="A4802">
        <v>2018</v>
      </c>
      <c r="B4802" t="s">
        <v>114</v>
      </c>
      <c r="C4802" t="s">
        <v>57</v>
      </c>
      <c r="D4802" t="s">
        <v>181</v>
      </c>
      <c r="E4802" s="63" t="s">
        <v>3643</v>
      </c>
    </row>
    <row r="4803" spans="1:5">
      <c r="A4803">
        <v>2018</v>
      </c>
      <c r="B4803" t="s">
        <v>118</v>
      </c>
      <c r="C4803" t="s">
        <v>57</v>
      </c>
      <c r="D4803" t="s">
        <v>181</v>
      </c>
      <c r="E4803" s="63" t="s">
        <v>3558</v>
      </c>
    </row>
    <row r="4804" spans="1:5">
      <c r="A4804">
        <v>2018</v>
      </c>
      <c r="B4804" t="s">
        <v>119</v>
      </c>
      <c r="C4804" t="s">
        <v>57</v>
      </c>
      <c r="D4804" t="s">
        <v>181</v>
      </c>
      <c r="E4804" s="63" t="s">
        <v>3644</v>
      </c>
    </row>
    <row r="4805" spans="1:5">
      <c r="A4805">
        <v>2018</v>
      </c>
      <c r="B4805" t="s">
        <v>120</v>
      </c>
      <c r="C4805" t="s">
        <v>57</v>
      </c>
      <c r="D4805" t="s">
        <v>181</v>
      </c>
      <c r="E4805" s="63" t="s">
        <v>3645</v>
      </c>
    </row>
    <row r="4806" spans="1:5">
      <c r="A4806">
        <v>2018</v>
      </c>
      <c r="B4806" t="s">
        <v>189</v>
      </c>
      <c r="C4806" t="s">
        <v>57</v>
      </c>
      <c r="D4806" t="s">
        <v>181</v>
      </c>
      <c r="E4806" s="63" t="s">
        <v>3646</v>
      </c>
    </row>
    <row r="4807" spans="1:5">
      <c r="A4807">
        <v>2018</v>
      </c>
      <c r="B4807" t="s">
        <v>121</v>
      </c>
      <c r="C4807" t="s">
        <v>57</v>
      </c>
      <c r="D4807" t="s">
        <v>181</v>
      </c>
      <c r="E4807" s="63" t="s">
        <v>249</v>
      </c>
    </row>
    <row r="4808" spans="1:5">
      <c r="A4808">
        <v>2018</v>
      </c>
      <c r="B4808" t="s">
        <v>122</v>
      </c>
      <c r="C4808" t="s">
        <v>57</v>
      </c>
      <c r="D4808" t="s">
        <v>181</v>
      </c>
      <c r="E4808" s="63" t="s">
        <v>3647</v>
      </c>
    </row>
    <row r="4809" spans="1:5">
      <c r="A4809">
        <v>2018</v>
      </c>
      <c r="B4809" t="s">
        <v>123</v>
      </c>
      <c r="C4809" t="s">
        <v>57</v>
      </c>
      <c r="D4809" t="s">
        <v>181</v>
      </c>
      <c r="E4809" s="63" t="s">
        <v>3648</v>
      </c>
    </row>
    <row r="4810" spans="1:5">
      <c r="A4810">
        <v>2018</v>
      </c>
      <c r="B4810" t="s">
        <v>124</v>
      </c>
      <c r="C4810" t="s">
        <v>57</v>
      </c>
      <c r="D4810" t="s">
        <v>181</v>
      </c>
      <c r="E4810" s="63" t="s">
        <v>250</v>
      </c>
    </row>
    <row r="4811" spans="1:5">
      <c r="A4811">
        <v>2018</v>
      </c>
      <c r="B4811" t="s">
        <v>125</v>
      </c>
      <c r="C4811" t="s">
        <v>57</v>
      </c>
      <c r="D4811" t="s">
        <v>181</v>
      </c>
      <c r="E4811" s="63" t="s">
        <v>3649</v>
      </c>
    </row>
    <row r="4812" spans="1:5">
      <c r="A4812">
        <v>2018</v>
      </c>
      <c r="B4812" t="s">
        <v>126</v>
      </c>
      <c r="C4812" t="s">
        <v>57</v>
      </c>
      <c r="D4812" t="s">
        <v>181</v>
      </c>
      <c r="E4812" s="63" t="s">
        <v>3607</v>
      </c>
    </row>
    <row r="4813" spans="1:5">
      <c r="A4813">
        <v>2018</v>
      </c>
      <c r="B4813" t="s">
        <v>127</v>
      </c>
      <c r="C4813" t="s">
        <v>57</v>
      </c>
      <c r="D4813" t="s">
        <v>181</v>
      </c>
      <c r="E4813" s="63" t="s">
        <v>3650</v>
      </c>
    </row>
    <row r="4814" spans="1:5">
      <c r="A4814">
        <v>2018</v>
      </c>
      <c r="B4814" t="s">
        <v>128</v>
      </c>
      <c r="C4814" t="s">
        <v>57</v>
      </c>
      <c r="D4814" t="s">
        <v>181</v>
      </c>
      <c r="E4814" s="63" t="s">
        <v>217</v>
      </c>
    </row>
    <row r="4815" spans="1:5">
      <c r="A4815">
        <v>2018</v>
      </c>
      <c r="B4815" t="s">
        <v>129</v>
      </c>
      <c r="C4815" t="s">
        <v>57</v>
      </c>
      <c r="D4815" t="s">
        <v>181</v>
      </c>
      <c r="E4815" s="63" t="s">
        <v>217</v>
      </c>
    </row>
    <row r="4816" spans="1:5">
      <c r="A4816">
        <v>2018</v>
      </c>
      <c r="B4816" t="s">
        <v>130</v>
      </c>
      <c r="C4816" t="s">
        <v>57</v>
      </c>
      <c r="D4816" t="s">
        <v>181</v>
      </c>
      <c r="E4816" s="63" t="s">
        <v>3651</v>
      </c>
    </row>
    <row r="4817" spans="1:5">
      <c r="A4817">
        <v>2018</v>
      </c>
      <c r="B4817" t="s">
        <v>131</v>
      </c>
      <c r="C4817" t="s">
        <v>57</v>
      </c>
      <c r="D4817" t="s">
        <v>181</v>
      </c>
      <c r="E4817" s="63" t="s">
        <v>3652</v>
      </c>
    </row>
    <row r="4818" spans="1:5">
      <c r="A4818">
        <v>2018</v>
      </c>
      <c r="B4818" t="s">
        <v>190</v>
      </c>
      <c r="C4818" t="s">
        <v>57</v>
      </c>
      <c r="D4818" t="s">
        <v>181</v>
      </c>
      <c r="E4818" s="63" t="s">
        <v>3653</v>
      </c>
    </row>
    <row r="4819" spans="1:5">
      <c r="A4819">
        <v>2018</v>
      </c>
      <c r="B4819" t="s">
        <v>191</v>
      </c>
      <c r="C4819" t="s">
        <v>57</v>
      </c>
      <c r="D4819" t="s">
        <v>181</v>
      </c>
      <c r="E4819" s="63" t="s">
        <v>3654</v>
      </c>
    </row>
    <row r="4820" spans="1:5">
      <c r="A4820">
        <v>2018</v>
      </c>
      <c r="B4820" t="s">
        <v>192</v>
      </c>
      <c r="C4820" t="s">
        <v>57</v>
      </c>
      <c r="D4820" t="s">
        <v>181</v>
      </c>
      <c r="E4820" s="63" t="s">
        <v>3655</v>
      </c>
    </row>
    <row r="4821" spans="1:5">
      <c r="A4821">
        <v>2018</v>
      </c>
      <c r="B4821" t="s">
        <v>193</v>
      </c>
      <c r="C4821" t="s">
        <v>57</v>
      </c>
      <c r="D4821" t="s">
        <v>181</v>
      </c>
      <c r="E4821" s="63" t="s">
        <v>3656</v>
      </c>
    </row>
    <row r="4822" spans="1:5">
      <c r="A4822">
        <v>2018</v>
      </c>
      <c r="B4822" t="s">
        <v>194</v>
      </c>
      <c r="C4822" t="s">
        <v>57</v>
      </c>
      <c r="D4822" t="s">
        <v>181</v>
      </c>
      <c r="E4822" s="63" t="s">
        <v>3657</v>
      </c>
    </row>
    <row r="4823" spans="1:5">
      <c r="A4823">
        <v>2018</v>
      </c>
      <c r="B4823" t="s">
        <v>195</v>
      </c>
      <c r="C4823" t="s">
        <v>57</v>
      </c>
      <c r="D4823" t="s">
        <v>181</v>
      </c>
      <c r="E4823" s="63" t="s">
        <v>3658</v>
      </c>
    </row>
    <row r="4824" spans="1:5">
      <c r="A4824">
        <v>2018</v>
      </c>
      <c r="B4824" t="s">
        <v>137</v>
      </c>
      <c r="C4824" t="s">
        <v>57</v>
      </c>
      <c r="D4824" t="s">
        <v>181</v>
      </c>
      <c r="E4824" s="63" t="s">
        <v>251</v>
      </c>
    </row>
    <row r="4825" spans="1:5">
      <c r="A4825">
        <v>2018</v>
      </c>
      <c r="B4825" t="s">
        <v>138</v>
      </c>
      <c r="C4825" t="s">
        <v>57</v>
      </c>
      <c r="D4825" t="s">
        <v>181</v>
      </c>
      <c r="E4825" s="63" t="s">
        <v>3659</v>
      </c>
    </row>
    <row r="4826" spans="1:5">
      <c r="A4826">
        <v>2018</v>
      </c>
      <c r="B4826" t="s">
        <v>139</v>
      </c>
      <c r="C4826" t="s">
        <v>57</v>
      </c>
      <c r="D4826" t="s">
        <v>181</v>
      </c>
      <c r="E4826" s="63" t="s">
        <v>3660</v>
      </c>
    </row>
    <row r="4827" spans="1:5">
      <c r="A4827">
        <v>2018</v>
      </c>
      <c r="B4827" t="s">
        <v>140</v>
      </c>
      <c r="C4827" t="s">
        <v>57</v>
      </c>
      <c r="D4827" t="s">
        <v>181</v>
      </c>
      <c r="E4827" s="63" t="s">
        <v>3661</v>
      </c>
    </row>
    <row r="4828" spans="1:5">
      <c r="A4828">
        <v>2018</v>
      </c>
      <c r="B4828" t="s">
        <v>141</v>
      </c>
      <c r="C4828" t="s">
        <v>57</v>
      </c>
      <c r="D4828" t="s">
        <v>181</v>
      </c>
      <c r="E4828" s="63" t="s">
        <v>3662</v>
      </c>
    </row>
    <row r="4829" spans="1:5">
      <c r="A4829">
        <v>2018</v>
      </c>
      <c r="B4829" t="s">
        <v>142</v>
      </c>
      <c r="C4829" t="s">
        <v>57</v>
      </c>
      <c r="D4829" t="s">
        <v>181</v>
      </c>
      <c r="E4829" s="63" t="s">
        <v>3663</v>
      </c>
    </row>
    <row r="4830" spans="1:5">
      <c r="A4830">
        <v>2018</v>
      </c>
      <c r="B4830" t="s">
        <v>143</v>
      </c>
      <c r="C4830" t="s">
        <v>57</v>
      </c>
      <c r="D4830" t="s">
        <v>181</v>
      </c>
      <c r="E4830" s="63" t="s">
        <v>3664</v>
      </c>
    </row>
    <row r="4831" spans="1:5">
      <c r="A4831">
        <v>2018</v>
      </c>
      <c r="B4831" t="s">
        <v>144</v>
      </c>
      <c r="C4831" t="s">
        <v>57</v>
      </c>
      <c r="D4831" t="s">
        <v>181</v>
      </c>
      <c r="E4831" s="63" t="s">
        <v>3300</v>
      </c>
    </row>
    <row r="4832" spans="1:5">
      <c r="A4832">
        <v>2018</v>
      </c>
      <c r="B4832" t="s">
        <v>145</v>
      </c>
      <c r="C4832" t="s">
        <v>57</v>
      </c>
      <c r="D4832" t="s">
        <v>181</v>
      </c>
      <c r="E4832" s="63" t="s">
        <v>3665</v>
      </c>
    </row>
    <row r="4833" spans="1:5">
      <c r="A4833">
        <v>2018</v>
      </c>
      <c r="B4833" t="s">
        <v>146</v>
      </c>
      <c r="C4833" t="s">
        <v>57</v>
      </c>
      <c r="D4833" t="s">
        <v>181</v>
      </c>
      <c r="E4833" s="63" t="s">
        <v>3666</v>
      </c>
    </row>
    <row r="4834" spans="1:5">
      <c r="A4834">
        <v>2018</v>
      </c>
      <c r="B4834" t="s">
        <v>147</v>
      </c>
      <c r="C4834" t="s">
        <v>57</v>
      </c>
      <c r="D4834" t="s">
        <v>181</v>
      </c>
      <c r="E4834" s="63" t="s">
        <v>3667</v>
      </c>
    </row>
    <row r="4835" spans="1:5">
      <c r="A4835">
        <v>2018</v>
      </c>
      <c r="B4835" t="s">
        <v>148</v>
      </c>
      <c r="C4835" t="s">
        <v>57</v>
      </c>
      <c r="D4835" t="s">
        <v>181</v>
      </c>
      <c r="E4835" s="63" t="s">
        <v>3668</v>
      </c>
    </row>
    <row r="4836" spans="1:5">
      <c r="A4836">
        <v>2018</v>
      </c>
      <c r="B4836" t="s">
        <v>196</v>
      </c>
      <c r="C4836" t="s">
        <v>57</v>
      </c>
      <c r="D4836" t="s">
        <v>181</v>
      </c>
      <c r="E4836" s="63" t="s">
        <v>3669</v>
      </c>
    </row>
    <row r="4837" spans="1:5">
      <c r="A4837">
        <v>2018</v>
      </c>
      <c r="B4837" t="s">
        <v>55</v>
      </c>
      <c r="C4837" t="s">
        <v>57</v>
      </c>
      <c r="D4837" t="s">
        <v>181</v>
      </c>
      <c r="E4837" s="63" t="s">
        <v>3670</v>
      </c>
    </row>
    <row r="4838" spans="1:5">
      <c r="A4838">
        <v>2019</v>
      </c>
      <c r="B4838" t="s">
        <v>182</v>
      </c>
      <c r="C4838" t="s">
        <v>57</v>
      </c>
      <c r="D4838" t="s">
        <v>181</v>
      </c>
      <c r="E4838" s="63" t="s">
        <v>3671</v>
      </c>
    </row>
    <row r="4839" spans="1:5">
      <c r="A4839">
        <v>2019</v>
      </c>
      <c r="B4839" t="s">
        <v>183</v>
      </c>
      <c r="C4839" t="s">
        <v>57</v>
      </c>
      <c r="D4839" t="s">
        <v>181</v>
      </c>
      <c r="E4839" s="63" t="s">
        <v>3672</v>
      </c>
    </row>
    <row r="4840" spans="1:5">
      <c r="A4840">
        <v>2019</v>
      </c>
      <c r="B4840" t="s">
        <v>184</v>
      </c>
      <c r="C4840" t="s">
        <v>57</v>
      </c>
      <c r="D4840" t="s">
        <v>181</v>
      </c>
      <c r="E4840" s="63" t="s">
        <v>3673</v>
      </c>
    </row>
    <row r="4841" spans="1:5">
      <c r="A4841">
        <v>2019</v>
      </c>
      <c r="B4841" t="s">
        <v>94</v>
      </c>
      <c r="C4841" t="s">
        <v>57</v>
      </c>
      <c r="D4841" t="s">
        <v>181</v>
      </c>
      <c r="E4841" s="63" t="s">
        <v>3674</v>
      </c>
    </row>
    <row r="4842" spans="1:5">
      <c r="A4842">
        <v>2019</v>
      </c>
      <c r="B4842" t="s">
        <v>100</v>
      </c>
      <c r="C4842" t="s">
        <v>57</v>
      </c>
      <c r="D4842" t="s">
        <v>181</v>
      </c>
      <c r="E4842" s="63" t="s">
        <v>3675</v>
      </c>
    </row>
    <row r="4843" spans="1:5">
      <c r="A4843">
        <v>2019</v>
      </c>
      <c r="B4843" t="s">
        <v>101</v>
      </c>
      <c r="C4843" t="s">
        <v>57</v>
      </c>
      <c r="D4843" t="s">
        <v>181</v>
      </c>
      <c r="E4843" s="63" t="s">
        <v>252</v>
      </c>
    </row>
    <row r="4844" spans="1:5">
      <c r="A4844">
        <v>2019</v>
      </c>
      <c r="B4844" t="s">
        <v>102</v>
      </c>
      <c r="C4844" t="s">
        <v>57</v>
      </c>
      <c r="D4844" t="s">
        <v>181</v>
      </c>
      <c r="E4844" s="63" t="s">
        <v>3102</v>
      </c>
    </row>
    <row r="4845" spans="1:5">
      <c r="A4845">
        <v>2019</v>
      </c>
      <c r="B4845" t="s">
        <v>104</v>
      </c>
      <c r="C4845" t="s">
        <v>57</v>
      </c>
      <c r="D4845" t="s">
        <v>181</v>
      </c>
      <c r="E4845" s="63" t="s">
        <v>250</v>
      </c>
    </row>
    <row r="4846" spans="1:5">
      <c r="A4846">
        <v>2019</v>
      </c>
      <c r="B4846" t="s">
        <v>105</v>
      </c>
      <c r="C4846" t="s">
        <v>57</v>
      </c>
      <c r="D4846" t="s">
        <v>181</v>
      </c>
      <c r="E4846" s="63" t="s">
        <v>3676</v>
      </c>
    </row>
    <row r="4847" spans="1:5">
      <c r="A4847">
        <v>2019</v>
      </c>
      <c r="B4847" t="s">
        <v>185</v>
      </c>
      <c r="C4847" t="s">
        <v>57</v>
      </c>
      <c r="D4847" t="s">
        <v>181</v>
      </c>
      <c r="E4847" s="63" t="s">
        <v>3677</v>
      </c>
    </row>
    <row r="4848" spans="1:5">
      <c r="A4848">
        <v>2019</v>
      </c>
      <c r="B4848" t="s">
        <v>58</v>
      </c>
      <c r="C4848" t="s">
        <v>57</v>
      </c>
      <c r="D4848" t="s">
        <v>181</v>
      </c>
      <c r="E4848" s="63" t="s">
        <v>3678</v>
      </c>
    </row>
    <row r="4849" spans="1:5">
      <c r="A4849">
        <v>2019</v>
      </c>
      <c r="B4849" t="s">
        <v>186</v>
      </c>
      <c r="C4849" t="s">
        <v>57</v>
      </c>
      <c r="D4849" t="s">
        <v>181</v>
      </c>
      <c r="E4849" s="63" t="s">
        <v>3679</v>
      </c>
    </row>
    <row r="4850" spans="1:5">
      <c r="A4850">
        <v>2019</v>
      </c>
      <c r="B4850" t="s">
        <v>187</v>
      </c>
      <c r="C4850" t="s">
        <v>57</v>
      </c>
      <c r="D4850" t="s">
        <v>181</v>
      </c>
      <c r="E4850" s="63" t="s">
        <v>3680</v>
      </c>
    </row>
    <row r="4851" spans="1:5">
      <c r="A4851">
        <v>2019</v>
      </c>
      <c r="B4851" t="s">
        <v>188</v>
      </c>
      <c r="C4851" t="s">
        <v>57</v>
      </c>
      <c r="D4851" t="s">
        <v>181</v>
      </c>
      <c r="E4851" s="63" t="s">
        <v>3681</v>
      </c>
    </row>
    <row r="4852" spans="1:5">
      <c r="A4852">
        <v>2019</v>
      </c>
      <c r="B4852" t="s">
        <v>112</v>
      </c>
      <c r="C4852" t="s">
        <v>57</v>
      </c>
      <c r="D4852" t="s">
        <v>181</v>
      </c>
      <c r="E4852" s="63" t="s">
        <v>3682</v>
      </c>
    </row>
    <row r="4853" spans="1:5">
      <c r="A4853">
        <v>2019</v>
      </c>
      <c r="B4853" t="s">
        <v>113</v>
      </c>
      <c r="C4853" t="s">
        <v>57</v>
      </c>
      <c r="D4853" t="s">
        <v>181</v>
      </c>
      <c r="E4853" s="63" t="s">
        <v>3683</v>
      </c>
    </row>
    <row r="4854" spans="1:5">
      <c r="A4854">
        <v>2019</v>
      </c>
      <c r="B4854" t="s">
        <v>114</v>
      </c>
      <c r="C4854" t="s">
        <v>57</v>
      </c>
      <c r="D4854" t="s">
        <v>181</v>
      </c>
      <c r="E4854" s="63" t="s">
        <v>3684</v>
      </c>
    </row>
    <row r="4855" spans="1:5">
      <c r="A4855">
        <v>2019</v>
      </c>
      <c r="B4855" t="s">
        <v>118</v>
      </c>
      <c r="C4855" t="s">
        <v>57</v>
      </c>
      <c r="D4855" t="s">
        <v>181</v>
      </c>
      <c r="E4855" s="63" t="s">
        <v>3685</v>
      </c>
    </row>
    <row r="4856" spans="1:5">
      <c r="A4856">
        <v>2019</v>
      </c>
      <c r="B4856" t="s">
        <v>119</v>
      </c>
      <c r="C4856" t="s">
        <v>57</v>
      </c>
      <c r="D4856" t="s">
        <v>181</v>
      </c>
      <c r="E4856" s="63" t="s">
        <v>3686</v>
      </c>
    </row>
    <row r="4857" spans="1:5">
      <c r="A4857">
        <v>2019</v>
      </c>
      <c r="B4857" t="s">
        <v>120</v>
      </c>
      <c r="C4857" t="s">
        <v>57</v>
      </c>
      <c r="D4857" t="s">
        <v>181</v>
      </c>
      <c r="E4857" s="63" t="s">
        <v>3687</v>
      </c>
    </row>
    <row r="4858" spans="1:5">
      <c r="A4858">
        <v>2019</v>
      </c>
      <c r="B4858" t="s">
        <v>189</v>
      </c>
      <c r="C4858" t="s">
        <v>57</v>
      </c>
      <c r="D4858" t="s">
        <v>181</v>
      </c>
      <c r="E4858" s="63" t="s">
        <v>3688</v>
      </c>
    </row>
    <row r="4859" spans="1:5">
      <c r="A4859">
        <v>2019</v>
      </c>
      <c r="B4859" t="s">
        <v>121</v>
      </c>
      <c r="C4859" t="s">
        <v>57</v>
      </c>
      <c r="D4859" t="s">
        <v>181</v>
      </c>
      <c r="E4859" s="63" t="s">
        <v>253</v>
      </c>
    </row>
    <row r="4860" spans="1:5">
      <c r="A4860">
        <v>2019</v>
      </c>
      <c r="B4860" t="s">
        <v>122</v>
      </c>
      <c r="C4860" t="s">
        <v>57</v>
      </c>
      <c r="D4860" t="s">
        <v>181</v>
      </c>
      <c r="E4860" s="63" t="s">
        <v>3647</v>
      </c>
    </row>
    <row r="4861" spans="1:5">
      <c r="A4861">
        <v>2019</v>
      </c>
      <c r="B4861" t="s">
        <v>123</v>
      </c>
      <c r="C4861" t="s">
        <v>57</v>
      </c>
      <c r="D4861" t="s">
        <v>181</v>
      </c>
      <c r="E4861" s="63" t="s">
        <v>3689</v>
      </c>
    </row>
    <row r="4862" spans="1:5">
      <c r="A4862">
        <v>2019</v>
      </c>
      <c r="B4862" t="s">
        <v>124</v>
      </c>
      <c r="C4862" t="s">
        <v>57</v>
      </c>
      <c r="D4862" t="s">
        <v>181</v>
      </c>
      <c r="E4862" s="63" t="s">
        <v>3690</v>
      </c>
    </row>
    <row r="4863" spans="1:5">
      <c r="A4863">
        <v>2019</v>
      </c>
      <c r="B4863" t="s">
        <v>125</v>
      </c>
      <c r="C4863" t="s">
        <v>57</v>
      </c>
      <c r="D4863" t="s">
        <v>181</v>
      </c>
      <c r="E4863" s="63" t="s">
        <v>217</v>
      </c>
    </row>
    <row r="4864" spans="1:5">
      <c r="A4864">
        <v>2019</v>
      </c>
      <c r="B4864" t="s">
        <v>126</v>
      </c>
      <c r="C4864" t="s">
        <v>57</v>
      </c>
      <c r="D4864" t="s">
        <v>181</v>
      </c>
      <c r="E4864" s="63" t="s">
        <v>3691</v>
      </c>
    </row>
    <row r="4865" spans="1:5">
      <c r="A4865">
        <v>2019</v>
      </c>
      <c r="B4865" t="s">
        <v>127</v>
      </c>
      <c r="C4865" t="s">
        <v>57</v>
      </c>
      <c r="D4865" t="s">
        <v>181</v>
      </c>
      <c r="E4865" s="63" t="s">
        <v>3692</v>
      </c>
    </row>
    <row r="4866" spans="1:5">
      <c r="A4866">
        <v>2019</v>
      </c>
      <c r="B4866" t="s">
        <v>128</v>
      </c>
      <c r="C4866" t="s">
        <v>57</v>
      </c>
      <c r="D4866" t="s">
        <v>181</v>
      </c>
      <c r="E4866" s="63" t="s">
        <v>3693</v>
      </c>
    </row>
    <row r="4867" spans="1:5">
      <c r="A4867">
        <v>2019</v>
      </c>
      <c r="B4867" t="s">
        <v>129</v>
      </c>
      <c r="C4867" t="s">
        <v>57</v>
      </c>
      <c r="D4867" t="s">
        <v>181</v>
      </c>
      <c r="E4867" s="63" t="s">
        <v>3694</v>
      </c>
    </row>
    <row r="4868" spans="1:5">
      <c r="A4868">
        <v>2019</v>
      </c>
      <c r="B4868" t="s">
        <v>130</v>
      </c>
      <c r="C4868" t="s">
        <v>57</v>
      </c>
      <c r="D4868" t="s">
        <v>181</v>
      </c>
      <c r="E4868" s="63" t="s">
        <v>3695</v>
      </c>
    </row>
    <row r="4869" spans="1:5">
      <c r="A4869">
        <v>2019</v>
      </c>
      <c r="B4869" t="s">
        <v>131</v>
      </c>
      <c r="C4869" t="s">
        <v>57</v>
      </c>
      <c r="D4869" t="s">
        <v>181</v>
      </c>
      <c r="E4869" s="63" t="s">
        <v>3696</v>
      </c>
    </row>
    <row r="4870" spans="1:5">
      <c r="A4870">
        <v>2019</v>
      </c>
      <c r="B4870" t="s">
        <v>190</v>
      </c>
      <c r="C4870" t="s">
        <v>57</v>
      </c>
      <c r="D4870" t="s">
        <v>181</v>
      </c>
      <c r="E4870" s="63" t="s">
        <v>3697</v>
      </c>
    </row>
    <row r="4871" spans="1:5">
      <c r="A4871">
        <v>2019</v>
      </c>
      <c r="B4871" t="s">
        <v>191</v>
      </c>
      <c r="C4871" t="s">
        <v>57</v>
      </c>
      <c r="D4871" t="s">
        <v>181</v>
      </c>
      <c r="E4871" s="63" t="s">
        <v>3698</v>
      </c>
    </row>
    <row r="4872" spans="1:5">
      <c r="A4872">
        <v>2019</v>
      </c>
      <c r="B4872" t="s">
        <v>192</v>
      </c>
      <c r="C4872" t="s">
        <v>57</v>
      </c>
      <c r="D4872" t="s">
        <v>181</v>
      </c>
      <c r="E4872" s="63" t="s">
        <v>3699</v>
      </c>
    </row>
    <row r="4873" spans="1:5">
      <c r="A4873">
        <v>2019</v>
      </c>
      <c r="B4873" t="s">
        <v>193</v>
      </c>
      <c r="C4873" t="s">
        <v>57</v>
      </c>
      <c r="D4873" t="s">
        <v>181</v>
      </c>
      <c r="E4873" s="63" t="s">
        <v>3700</v>
      </c>
    </row>
    <row r="4874" spans="1:5">
      <c r="A4874">
        <v>2019</v>
      </c>
      <c r="B4874" t="s">
        <v>194</v>
      </c>
      <c r="C4874" t="s">
        <v>57</v>
      </c>
      <c r="D4874" t="s">
        <v>181</v>
      </c>
      <c r="E4874" s="63" t="s">
        <v>3701</v>
      </c>
    </row>
    <row r="4875" spans="1:5">
      <c r="A4875">
        <v>2019</v>
      </c>
      <c r="B4875" t="s">
        <v>195</v>
      </c>
      <c r="C4875" t="s">
        <v>57</v>
      </c>
      <c r="D4875" t="s">
        <v>181</v>
      </c>
      <c r="E4875" s="63" t="s">
        <v>211</v>
      </c>
    </row>
    <row r="4876" spans="1:5">
      <c r="A4876">
        <v>2019</v>
      </c>
      <c r="B4876" t="s">
        <v>137</v>
      </c>
      <c r="C4876" t="s">
        <v>57</v>
      </c>
      <c r="D4876" t="s">
        <v>181</v>
      </c>
      <c r="E4876" s="63" t="s">
        <v>254</v>
      </c>
    </row>
    <row r="4877" spans="1:5">
      <c r="A4877">
        <v>2019</v>
      </c>
      <c r="B4877" t="s">
        <v>138</v>
      </c>
      <c r="C4877" t="s">
        <v>57</v>
      </c>
      <c r="D4877" t="s">
        <v>181</v>
      </c>
      <c r="E4877" s="63" t="s">
        <v>3702</v>
      </c>
    </row>
    <row r="4878" spans="1:5">
      <c r="A4878">
        <v>2019</v>
      </c>
      <c r="B4878" t="s">
        <v>139</v>
      </c>
      <c r="C4878" t="s">
        <v>57</v>
      </c>
      <c r="D4878" t="s">
        <v>181</v>
      </c>
      <c r="E4878" s="63" t="s">
        <v>3703</v>
      </c>
    </row>
    <row r="4879" spans="1:5">
      <c r="A4879">
        <v>2019</v>
      </c>
      <c r="B4879" t="s">
        <v>140</v>
      </c>
      <c r="C4879" t="s">
        <v>57</v>
      </c>
      <c r="D4879" t="s">
        <v>181</v>
      </c>
      <c r="E4879" s="63" t="s">
        <v>3704</v>
      </c>
    </row>
    <row r="4880" spans="1:5">
      <c r="A4880">
        <v>2019</v>
      </c>
      <c r="B4880" t="s">
        <v>141</v>
      </c>
      <c r="C4880" t="s">
        <v>57</v>
      </c>
      <c r="D4880" t="s">
        <v>181</v>
      </c>
      <c r="E4880" s="63" t="s">
        <v>3705</v>
      </c>
    </row>
    <row r="4881" spans="1:5">
      <c r="A4881">
        <v>2019</v>
      </c>
      <c r="B4881" t="s">
        <v>142</v>
      </c>
      <c r="C4881" t="s">
        <v>57</v>
      </c>
      <c r="D4881" t="s">
        <v>181</v>
      </c>
      <c r="E4881" s="63" t="s">
        <v>3706</v>
      </c>
    </row>
    <row r="4882" spans="1:5">
      <c r="A4882">
        <v>2019</v>
      </c>
      <c r="B4882" t="s">
        <v>143</v>
      </c>
      <c r="C4882" t="s">
        <v>57</v>
      </c>
      <c r="D4882" t="s">
        <v>181</v>
      </c>
      <c r="E4882" s="63" t="s">
        <v>3707</v>
      </c>
    </row>
    <row r="4883" spans="1:5">
      <c r="A4883">
        <v>2019</v>
      </c>
      <c r="B4883" t="s">
        <v>144</v>
      </c>
      <c r="C4883" t="s">
        <v>57</v>
      </c>
      <c r="D4883" t="s">
        <v>181</v>
      </c>
      <c r="E4883" s="63" t="s">
        <v>3708</v>
      </c>
    </row>
    <row r="4884" spans="1:5">
      <c r="A4884">
        <v>2019</v>
      </c>
      <c r="B4884" t="s">
        <v>145</v>
      </c>
      <c r="C4884" t="s">
        <v>57</v>
      </c>
      <c r="D4884" t="s">
        <v>181</v>
      </c>
      <c r="E4884" s="63" t="s">
        <v>3709</v>
      </c>
    </row>
    <row r="4885" spans="1:5">
      <c r="A4885">
        <v>2019</v>
      </c>
      <c r="B4885" t="s">
        <v>146</v>
      </c>
      <c r="C4885" t="s">
        <v>57</v>
      </c>
      <c r="D4885" t="s">
        <v>181</v>
      </c>
      <c r="E4885" s="63" t="s">
        <v>3710</v>
      </c>
    </row>
    <row r="4886" spans="1:5">
      <c r="A4886">
        <v>2019</v>
      </c>
      <c r="B4886" t="s">
        <v>147</v>
      </c>
      <c r="C4886" t="s">
        <v>57</v>
      </c>
      <c r="D4886" t="s">
        <v>181</v>
      </c>
      <c r="E4886" s="63" t="s">
        <v>3711</v>
      </c>
    </row>
    <row r="4887" spans="1:5">
      <c r="A4887">
        <v>2019</v>
      </c>
      <c r="B4887" t="s">
        <v>148</v>
      </c>
      <c r="C4887" t="s">
        <v>57</v>
      </c>
      <c r="D4887" t="s">
        <v>181</v>
      </c>
      <c r="E4887" s="63" t="s">
        <v>3712</v>
      </c>
    </row>
    <row r="4888" spans="1:5">
      <c r="A4888">
        <v>2019</v>
      </c>
      <c r="B4888" t="s">
        <v>196</v>
      </c>
      <c r="C4888" t="s">
        <v>57</v>
      </c>
      <c r="D4888" t="s">
        <v>181</v>
      </c>
      <c r="E4888" s="63" t="s">
        <v>3713</v>
      </c>
    </row>
    <row r="4889" spans="1:5">
      <c r="A4889">
        <v>2019</v>
      </c>
      <c r="B4889" t="s">
        <v>55</v>
      </c>
      <c r="C4889" t="s">
        <v>57</v>
      </c>
      <c r="D4889" t="s">
        <v>181</v>
      </c>
      <c r="E4889" s="63" t="s">
        <v>3714</v>
      </c>
    </row>
    <row r="4890" spans="1:5">
      <c r="A4890">
        <v>2020</v>
      </c>
      <c r="B4890" t="s">
        <v>182</v>
      </c>
      <c r="C4890" t="s">
        <v>57</v>
      </c>
      <c r="D4890" t="s">
        <v>181</v>
      </c>
      <c r="E4890" s="63" t="s">
        <v>3715</v>
      </c>
    </row>
    <row r="4891" spans="1:5">
      <c r="A4891">
        <v>2020</v>
      </c>
      <c r="B4891" t="s">
        <v>183</v>
      </c>
      <c r="C4891" t="s">
        <v>57</v>
      </c>
      <c r="D4891" t="s">
        <v>181</v>
      </c>
      <c r="E4891" s="63" t="s">
        <v>3716</v>
      </c>
    </row>
    <row r="4892" spans="1:5">
      <c r="A4892">
        <v>2020</v>
      </c>
      <c r="B4892" t="s">
        <v>184</v>
      </c>
      <c r="C4892" t="s">
        <v>57</v>
      </c>
      <c r="D4892" t="s">
        <v>181</v>
      </c>
      <c r="E4892" s="63" t="s">
        <v>3717</v>
      </c>
    </row>
    <row r="4893" spans="1:5">
      <c r="A4893">
        <v>2020</v>
      </c>
      <c r="B4893" t="s">
        <v>94</v>
      </c>
      <c r="C4893" t="s">
        <v>57</v>
      </c>
      <c r="D4893" t="s">
        <v>181</v>
      </c>
      <c r="E4893" s="63" t="s">
        <v>3718</v>
      </c>
    </row>
    <row r="4894" spans="1:5">
      <c r="A4894">
        <v>2020</v>
      </c>
      <c r="B4894" t="s">
        <v>100</v>
      </c>
      <c r="C4894" t="s">
        <v>57</v>
      </c>
      <c r="D4894" t="s">
        <v>181</v>
      </c>
      <c r="E4894" s="63" t="s">
        <v>3719</v>
      </c>
    </row>
    <row r="4895" spans="1:5">
      <c r="A4895">
        <v>2020</v>
      </c>
      <c r="B4895" t="s">
        <v>101</v>
      </c>
      <c r="C4895" t="s">
        <v>57</v>
      </c>
      <c r="D4895" t="s">
        <v>181</v>
      </c>
      <c r="E4895" s="63" t="s">
        <v>3720</v>
      </c>
    </row>
    <row r="4896" spans="1:5">
      <c r="A4896">
        <v>2020</v>
      </c>
      <c r="B4896" t="s">
        <v>102</v>
      </c>
      <c r="C4896" t="s">
        <v>57</v>
      </c>
      <c r="D4896" t="s">
        <v>181</v>
      </c>
      <c r="E4896" s="63" t="s">
        <v>3102</v>
      </c>
    </row>
    <row r="4897" spans="1:5">
      <c r="A4897">
        <v>2020</v>
      </c>
      <c r="B4897" t="s">
        <v>104</v>
      </c>
      <c r="C4897" t="s">
        <v>57</v>
      </c>
      <c r="D4897" t="s">
        <v>181</v>
      </c>
      <c r="E4897" s="63" t="s">
        <v>3721</v>
      </c>
    </row>
    <row r="4898" spans="1:5">
      <c r="A4898">
        <v>2020</v>
      </c>
      <c r="B4898" t="s">
        <v>105</v>
      </c>
      <c r="C4898" t="s">
        <v>57</v>
      </c>
      <c r="D4898" t="s">
        <v>181</v>
      </c>
      <c r="E4898" s="63" t="s">
        <v>3722</v>
      </c>
    </row>
    <row r="4899" spans="1:5">
      <c r="A4899">
        <v>2020</v>
      </c>
      <c r="B4899" t="s">
        <v>185</v>
      </c>
      <c r="C4899" t="s">
        <v>57</v>
      </c>
      <c r="D4899" t="s">
        <v>181</v>
      </c>
      <c r="E4899" s="63" t="s">
        <v>3723</v>
      </c>
    </row>
    <row r="4900" spans="1:5">
      <c r="A4900">
        <v>2020</v>
      </c>
      <c r="B4900" t="s">
        <v>58</v>
      </c>
      <c r="C4900" t="s">
        <v>57</v>
      </c>
      <c r="D4900" t="s">
        <v>181</v>
      </c>
      <c r="E4900" s="63" t="s">
        <v>3724</v>
      </c>
    </row>
    <row r="4901" spans="1:5">
      <c r="A4901">
        <v>2020</v>
      </c>
      <c r="B4901" t="s">
        <v>186</v>
      </c>
      <c r="C4901" t="s">
        <v>57</v>
      </c>
      <c r="D4901" t="s">
        <v>181</v>
      </c>
      <c r="E4901" s="63" t="s">
        <v>3725</v>
      </c>
    </row>
    <row r="4902" spans="1:5">
      <c r="A4902">
        <v>2020</v>
      </c>
      <c r="B4902" t="s">
        <v>187</v>
      </c>
      <c r="C4902" t="s">
        <v>57</v>
      </c>
      <c r="D4902" t="s">
        <v>181</v>
      </c>
      <c r="E4902" s="63" t="s">
        <v>3726</v>
      </c>
    </row>
    <row r="4903" spans="1:5">
      <c r="A4903">
        <v>2020</v>
      </c>
      <c r="B4903" t="s">
        <v>188</v>
      </c>
      <c r="C4903" t="s">
        <v>57</v>
      </c>
      <c r="D4903" t="s">
        <v>181</v>
      </c>
      <c r="E4903" s="63" t="s">
        <v>3727</v>
      </c>
    </row>
    <row r="4904" spans="1:5">
      <c r="A4904">
        <v>2020</v>
      </c>
      <c r="B4904" t="s">
        <v>112</v>
      </c>
      <c r="C4904" t="s">
        <v>57</v>
      </c>
      <c r="D4904" t="s">
        <v>181</v>
      </c>
      <c r="E4904" s="63" t="s">
        <v>3728</v>
      </c>
    </row>
    <row r="4905" spans="1:5">
      <c r="A4905">
        <v>2020</v>
      </c>
      <c r="B4905" t="s">
        <v>113</v>
      </c>
      <c r="C4905" t="s">
        <v>57</v>
      </c>
      <c r="D4905" t="s">
        <v>181</v>
      </c>
      <c r="E4905" s="63" t="s">
        <v>3729</v>
      </c>
    </row>
    <row r="4906" spans="1:5">
      <c r="A4906">
        <v>2020</v>
      </c>
      <c r="B4906" t="s">
        <v>114</v>
      </c>
      <c r="C4906" t="s">
        <v>57</v>
      </c>
      <c r="D4906" t="s">
        <v>181</v>
      </c>
      <c r="E4906" s="63" t="s">
        <v>3730</v>
      </c>
    </row>
    <row r="4907" spans="1:5">
      <c r="A4907">
        <v>2020</v>
      </c>
      <c r="B4907" t="s">
        <v>118</v>
      </c>
      <c r="C4907" t="s">
        <v>57</v>
      </c>
      <c r="D4907" t="s">
        <v>181</v>
      </c>
      <c r="E4907" s="63" t="s">
        <v>3731</v>
      </c>
    </row>
    <row r="4908" spans="1:5">
      <c r="A4908">
        <v>2020</v>
      </c>
      <c r="B4908" t="s">
        <v>119</v>
      </c>
      <c r="C4908" t="s">
        <v>57</v>
      </c>
      <c r="D4908" t="s">
        <v>181</v>
      </c>
      <c r="E4908" s="63" t="s">
        <v>3732</v>
      </c>
    </row>
    <row r="4909" spans="1:5">
      <c r="A4909">
        <v>2020</v>
      </c>
      <c r="B4909" t="s">
        <v>120</v>
      </c>
      <c r="C4909" t="s">
        <v>57</v>
      </c>
      <c r="D4909" t="s">
        <v>181</v>
      </c>
      <c r="E4909" s="63" t="s">
        <v>3733</v>
      </c>
    </row>
    <row r="4910" spans="1:5">
      <c r="A4910">
        <v>2020</v>
      </c>
      <c r="B4910" t="s">
        <v>189</v>
      </c>
      <c r="C4910" t="s">
        <v>57</v>
      </c>
      <c r="D4910" t="s">
        <v>181</v>
      </c>
      <c r="E4910" s="63" t="s">
        <v>3734</v>
      </c>
    </row>
    <row r="4911" spans="1:5">
      <c r="A4911">
        <v>2020</v>
      </c>
      <c r="B4911" t="s">
        <v>121</v>
      </c>
      <c r="C4911" t="s">
        <v>57</v>
      </c>
      <c r="D4911" t="s">
        <v>181</v>
      </c>
      <c r="E4911" s="63" t="s">
        <v>3735</v>
      </c>
    </row>
    <row r="4912" spans="1:5">
      <c r="A4912">
        <v>2020</v>
      </c>
      <c r="B4912" t="s">
        <v>122</v>
      </c>
      <c r="C4912" t="s">
        <v>57</v>
      </c>
      <c r="D4912" t="s">
        <v>181</v>
      </c>
      <c r="E4912" s="63" t="s">
        <v>217</v>
      </c>
    </row>
    <row r="4913" spans="1:5">
      <c r="A4913">
        <v>2020</v>
      </c>
      <c r="B4913" t="s">
        <v>123</v>
      </c>
      <c r="C4913" t="s">
        <v>57</v>
      </c>
      <c r="D4913" t="s">
        <v>181</v>
      </c>
      <c r="E4913" s="63" t="s">
        <v>3736</v>
      </c>
    </row>
    <row r="4914" spans="1:5">
      <c r="A4914">
        <v>2020</v>
      </c>
      <c r="B4914" t="s">
        <v>124</v>
      </c>
      <c r="C4914" t="s">
        <v>57</v>
      </c>
      <c r="D4914" t="s">
        <v>181</v>
      </c>
      <c r="E4914" s="63" t="s">
        <v>255</v>
      </c>
    </row>
    <row r="4915" spans="1:5">
      <c r="A4915">
        <v>2020</v>
      </c>
      <c r="B4915" t="s">
        <v>125</v>
      </c>
      <c r="C4915" t="s">
        <v>57</v>
      </c>
      <c r="D4915" t="s">
        <v>181</v>
      </c>
      <c r="E4915" s="63" t="s">
        <v>3737</v>
      </c>
    </row>
    <row r="4916" spans="1:5">
      <c r="A4916">
        <v>2020</v>
      </c>
      <c r="B4916" t="s">
        <v>126</v>
      </c>
      <c r="C4916" t="s">
        <v>57</v>
      </c>
      <c r="D4916" t="s">
        <v>181</v>
      </c>
      <c r="E4916" s="63" t="s">
        <v>3607</v>
      </c>
    </row>
    <row r="4917" spans="1:5">
      <c r="A4917">
        <v>2020</v>
      </c>
      <c r="B4917" t="s">
        <v>127</v>
      </c>
      <c r="C4917" t="s">
        <v>57</v>
      </c>
      <c r="D4917" t="s">
        <v>181</v>
      </c>
      <c r="E4917" s="63" t="s">
        <v>3738</v>
      </c>
    </row>
    <row r="4918" spans="1:5">
      <c r="A4918">
        <v>2020</v>
      </c>
      <c r="B4918" t="s">
        <v>128</v>
      </c>
      <c r="C4918" t="s">
        <v>57</v>
      </c>
      <c r="D4918" t="s">
        <v>181</v>
      </c>
      <c r="E4918" s="63" t="s">
        <v>3739</v>
      </c>
    </row>
    <row r="4919" spans="1:5">
      <c r="A4919">
        <v>2020</v>
      </c>
      <c r="B4919" t="s">
        <v>129</v>
      </c>
      <c r="C4919" t="s">
        <v>57</v>
      </c>
      <c r="D4919" t="s">
        <v>181</v>
      </c>
      <c r="E4919" s="63" t="s">
        <v>3740</v>
      </c>
    </row>
    <row r="4920" spans="1:5">
      <c r="A4920">
        <v>2020</v>
      </c>
      <c r="B4920" t="s">
        <v>130</v>
      </c>
      <c r="C4920" t="s">
        <v>57</v>
      </c>
      <c r="D4920" t="s">
        <v>181</v>
      </c>
      <c r="E4920" s="63" t="s">
        <v>3741</v>
      </c>
    </row>
    <row r="4921" spans="1:5">
      <c r="A4921">
        <v>2020</v>
      </c>
      <c r="B4921" t="s">
        <v>131</v>
      </c>
      <c r="C4921" t="s">
        <v>57</v>
      </c>
      <c r="D4921" t="s">
        <v>181</v>
      </c>
      <c r="E4921" s="63" t="s">
        <v>3742</v>
      </c>
    </row>
    <row r="4922" spans="1:5">
      <c r="A4922">
        <v>2020</v>
      </c>
      <c r="B4922" t="s">
        <v>190</v>
      </c>
      <c r="C4922" t="s">
        <v>57</v>
      </c>
      <c r="D4922" t="s">
        <v>181</v>
      </c>
      <c r="E4922" s="63" t="s">
        <v>3743</v>
      </c>
    </row>
    <row r="4923" spans="1:5">
      <c r="A4923">
        <v>2020</v>
      </c>
      <c r="B4923" t="s">
        <v>191</v>
      </c>
      <c r="C4923" t="s">
        <v>57</v>
      </c>
      <c r="D4923" t="s">
        <v>181</v>
      </c>
      <c r="E4923" s="63" t="s">
        <v>3744</v>
      </c>
    </row>
    <row r="4924" spans="1:5">
      <c r="A4924">
        <v>2020</v>
      </c>
      <c r="B4924" t="s">
        <v>192</v>
      </c>
      <c r="C4924" t="s">
        <v>57</v>
      </c>
      <c r="D4924" t="s">
        <v>181</v>
      </c>
      <c r="E4924" s="63" t="s">
        <v>3745</v>
      </c>
    </row>
    <row r="4925" spans="1:5">
      <c r="A4925">
        <v>2020</v>
      </c>
      <c r="B4925" t="s">
        <v>193</v>
      </c>
      <c r="C4925" t="s">
        <v>57</v>
      </c>
      <c r="D4925" t="s">
        <v>181</v>
      </c>
      <c r="E4925" s="63" t="s">
        <v>3746</v>
      </c>
    </row>
    <row r="4926" spans="1:5">
      <c r="A4926">
        <v>2020</v>
      </c>
      <c r="B4926" t="s">
        <v>194</v>
      </c>
      <c r="C4926" t="s">
        <v>57</v>
      </c>
      <c r="D4926" t="s">
        <v>181</v>
      </c>
      <c r="E4926" s="63" t="s">
        <v>3747</v>
      </c>
    </row>
    <row r="4927" spans="1:5">
      <c r="A4927">
        <v>2020</v>
      </c>
      <c r="B4927" t="s">
        <v>195</v>
      </c>
      <c r="C4927" t="s">
        <v>57</v>
      </c>
      <c r="D4927" t="s">
        <v>181</v>
      </c>
      <c r="E4927" s="63" t="s">
        <v>3748</v>
      </c>
    </row>
    <row r="4928" spans="1:5">
      <c r="A4928">
        <v>2020</v>
      </c>
      <c r="B4928" t="s">
        <v>137</v>
      </c>
      <c r="C4928" t="s">
        <v>57</v>
      </c>
      <c r="D4928" t="s">
        <v>181</v>
      </c>
      <c r="E4928" s="63" t="s">
        <v>256</v>
      </c>
    </row>
    <row r="4929" spans="1:5">
      <c r="A4929">
        <v>2020</v>
      </c>
      <c r="B4929" t="s">
        <v>138</v>
      </c>
      <c r="C4929" t="s">
        <v>57</v>
      </c>
      <c r="D4929" t="s">
        <v>181</v>
      </c>
      <c r="E4929" s="63" t="s">
        <v>3749</v>
      </c>
    </row>
    <row r="4930" spans="1:5">
      <c r="A4930">
        <v>2020</v>
      </c>
      <c r="B4930" t="s">
        <v>139</v>
      </c>
      <c r="C4930" t="s">
        <v>57</v>
      </c>
      <c r="D4930" t="s">
        <v>181</v>
      </c>
      <c r="E4930" s="63" t="s">
        <v>3750</v>
      </c>
    </row>
    <row r="4931" spans="1:5">
      <c r="A4931">
        <v>2020</v>
      </c>
      <c r="B4931" t="s">
        <v>140</v>
      </c>
      <c r="C4931" t="s">
        <v>57</v>
      </c>
      <c r="D4931" t="s">
        <v>181</v>
      </c>
      <c r="E4931" s="63" t="s">
        <v>3751</v>
      </c>
    </row>
    <row r="4932" spans="1:5">
      <c r="A4932">
        <v>2020</v>
      </c>
      <c r="B4932" t="s">
        <v>141</v>
      </c>
      <c r="C4932" t="s">
        <v>57</v>
      </c>
      <c r="D4932" t="s">
        <v>181</v>
      </c>
      <c r="E4932" s="63" t="s">
        <v>3752</v>
      </c>
    </row>
    <row r="4933" spans="1:5">
      <c r="A4933">
        <v>2020</v>
      </c>
      <c r="B4933" t="s">
        <v>142</v>
      </c>
      <c r="C4933" t="s">
        <v>57</v>
      </c>
      <c r="D4933" t="s">
        <v>181</v>
      </c>
      <c r="E4933" s="63" t="s">
        <v>3753</v>
      </c>
    </row>
    <row r="4934" spans="1:5">
      <c r="A4934">
        <v>2020</v>
      </c>
      <c r="B4934" t="s">
        <v>143</v>
      </c>
      <c r="C4934" t="s">
        <v>57</v>
      </c>
      <c r="D4934" t="s">
        <v>181</v>
      </c>
      <c r="E4934" s="63" t="s">
        <v>3754</v>
      </c>
    </row>
    <row r="4935" spans="1:5">
      <c r="A4935">
        <v>2020</v>
      </c>
      <c r="B4935" t="s">
        <v>144</v>
      </c>
      <c r="C4935" t="s">
        <v>57</v>
      </c>
      <c r="D4935" t="s">
        <v>181</v>
      </c>
      <c r="E4935" s="63" t="s">
        <v>3755</v>
      </c>
    </row>
    <row r="4936" spans="1:5">
      <c r="A4936">
        <v>2020</v>
      </c>
      <c r="B4936" t="s">
        <v>145</v>
      </c>
      <c r="C4936" t="s">
        <v>57</v>
      </c>
      <c r="D4936" t="s">
        <v>181</v>
      </c>
      <c r="E4936" s="63" t="s">
        <v>3756</v>
      </c>
    </row>
    <row r="4937" spans="1:5">
      <c r="A4937">
        <v>2020</v>
      </c>
      <c r="B4937" t="s">
        <v>146</v>
      </c>
      <c r="C4937" t="s">
        <v>57</v>
      </c>
      <c r="D4937" t="s">
        <v>181</v>
      </c>
      <c r="E4937" s="63" t="s">
        <v>3757</v>
      </c>
    </row>
    <row r="4938" spans="1:5">
      <c r="A4938">
        <v>2020</v>
      </c>
      <c r="B4938" t="s">
        <v>147</v>
      </c>
      <c r="C4938" t="s">
        <v>57</v>
      </c>
      <c r="D4938" t="s">
        <v>181</v>
      </c>
      <c r="E4938" s="63" t="s">
        <v>3758</v>
      </c>
    </row>
    <row r="4939" spans="1:5">
      <c r="A4939">
        <v>2020</v>
      </c>
      <c r="B4939" t="s">
        <v>148</v>
      </c>
      <c r="C4939" t="s">
        <v>57</v>
      </c>
      <c r="D4939" t="s">
        <v>181</v>
      </c>
      <c r="E4939" s="63" t="s">
        <v>257</v>
      </c>
    </row>
    <row r="4940" spans="1:5">
      <c r="A4940">
        <v>2020</v>
      </c>
      <c r="B4940" t="s">
        <v>196</v>
      </c>
      <c r="C4940" t="s">
        <v>57</v>
      </c>
      <c r="D4940" t="s">
        <v>181</v>
      </c>
      <c r="E4940" s="63" t="s">
        <v>3759</v>
      </c>
    </row>
    <row r="4941" spans="1:5">
      <c r="A4941">
        <v>2020</v>
      </c>
      <c r="B4941" t="s">
        <v>55</v>
      </c>
      <c r="C4941" t="s">
        <v>57</v>
      </c>
      <c r="D4941" t="s">
        <v>181</v>
      </c>
      <c r="E4941" s="63" t="s">
        <v>3760</v>
      </c>
    </row>
    <row r="4942" spans="1:5">
      <c r="A4942">
        <v>2011</v>
      </c>
      <c r="B4942" t="s">
        <v>182</v>
      </c>
      <c r="C4942" t="s">
        <v>63</v>
      </c>
      <c r="D4942" t="s">
        <v>181</v>
      </c>
      <c r="E4942" s="63" t="s">
        <v>3761</v>
      </c>
    </row>
    <row r="4943" spans="1:5">
      <c r="A4943">
        <v>2011</v>
      </c>
      <c r="B4943" t="s">
        <v>183</v>
      </c>
      <c r="C4943" t="s">
        <v>63</v>
      </c>
      <c r="D4943" t="s">
        <v>181</v>
      </c>
      <c r="E4943" s="63" t="s">
        <v>3762</v>
      </c>
    </row>
    <row r="4944" spans="1:5">
      <c r="A4944">
        <v>2011</v>
      </c>
      <c r="B4944" t="s">
        <v>184</v>
      </c>
      <c r="C4944" t="s">
        <v>63</v>
      </c>
      <c r="D4944" t="s">
        <v>181</v>
      </c>
      <c r="E4944" s="63" t="s">
        <v>3763</v>
      </c>
    </row>
    <row r="4945" spans="1:5">
      <c r="A4945">
        <v>2011</v>
      </c>
      <c r="B4945" t="s">
        <v>94</v>
      </c>
      <c r="C4945" t="s">
        <v>63</v>
      </c>
      <c r="D4945" t="s">
        <v>181</v>
      </c>
      <c r="E4945" s="63" t="s">
        <v>258</v>
      </c>
    </row>
    <row r="4946" spans="1:5">
      <c r="A4946">
        <v>2011</v>
      </c>
      <c r="B4946" t="s">
        <v>100</v>
      </c>
      <c r="C4946" t="s">
        <v>63</v>
      </c>
      <c r="D4946" t="s">
        <v>181</v>
      </c>
      <c r="E4946" s="63" t="s">
        <v>3764</v>
      </c>
    </row>
    <row r="4947" spans="1:5">
      <c r="A4947">
        <v>2011</v>
      </c>
      <c r="B4947" t="s">
        <v>101</v>
      </c>
      <c r="C4947" t="s">
        <v>63</v>
      </c>
      <c r="D4947" t="s">
        <v>181</v>
      </c>
      <c r="E4947" s="63" t="s">
        <v>3765</v>
      </c>
    </row>
    <row r="4948" spans="1:5">
      <c r="A4948">
        <v>2011</v>
      </c>
      <c r="B4948" t="s">
        <v>102</v>
      </c>
      <c r="C4948" t="s">
        <v>63</v>
      </c>
      <c r="D4948" t="s">
        <v>181</v>
      </c>
      <c r="E4948" s="63" t="s">
        <v>2856</v>
      </c>
    </row>
    <row r="4949" spans="1:5">
      <c r="A4949">
        <v>2011</v>
      </c>
      <c r="B4949" t="s">
        <v>104</v>
      </c>
      <c r="C4949" t="s">
        <v>63</v>
      </c>
      <c r="D4949" t="s">
        <v>181</v>
      </c>
      <c r="E4949" s="63" t="s">
        <v>3766</v>
      </c>
    </row>
    <row r="4950" spans="1:5">
      <c r="A4950">
        <v>2011</v>
      </c>
      <c r="B4950" t="s">
        <v>105</v>
      </c>
      <c r="C4950" t="s">
        <v>63</v>
      </c>
      <c r="D4950" t="s">
        <v>181</v>
      </c>
      <c r="E4950" s="63" t="s">
        <v>3767</v>
      </c>
    </row>
    <row r="4951" spans="1:5">
      <c r="A4951">
        <v>2011</v>
      </c>
      <c r="B4951" t="s">
        <v>185</v>
      </c>
      <c r="C4951" t="s">
        <v>63</v>
      </c>
      <c r="D4951" t="s">
        <v>181</v>
      </c>
      <c r="E4951" s="63" t="s">
        <v>3768</v>
      </c>
    </row>
    <row r="4952" spans="1:5">
      <c r="A4952">
        <v>2011</v>
      </c>
      <c r="B4952" t="s">
        <v>58</v>
      </c>
      <c r="C4952" t="s">
        <v>63</v>
      </c>
      <c r="D4952" t="s">
        <v>181</v>
      </c>
      <c r="E4952" s="63" t="s">
        <v>3769</v>
      </c>
    </row>
    <row r="4953" spans="1:5">
      <c r="A4953">
        <v>2011</v>
      </c>
      <c r="B4953" t="s">
        <v>186</v>
      </c>
      <c r="C4953" t="s">
        <v>63</v>
      </c>
      <c r="D4953" t="s">
        <v>181</v>
      </c>
      <c r="E4953" s="63" t="s">
        <v>3770</v>
      </c>
    </row>
    <row r="4954" spans="1:5">
      <c r="A4954">
        <v>2011</v>
      </c>
      <c r="B4954" t="s">
        <v>187</v>
      </c>
      <c r="C4954" t="s">
        <v>63</v>
      </c>
      <c r="D4954" t="s">
        <v>181</v>
      </c>
      <c r="E4954" s="63" t="s">
        <v>3771</v>
      </c>
    </row>
    <row r="4955" spans="1:5">
      <c r="A4955">
        <v>2011</v>
      </c>
      <c r="B4955" t="s">
        <v>188</v>
      </c>
      <c r="C4955" t="s">
        <v>63</v>
      </c>
      <c r="D4955" t="s">
        <v>181</v>
      </c>
      <c r="E4955" s="63" t="s">
        <v>3772</v>
      </c>
    </row>
    <row r="4956" spans="1:5">
      <c r="A4956">
        <v>2011</v>
      </c>
      <c r="B4956" t="s">
        <v>112</v>
      </c>
      <c r="C4956" t="s">
        <v>63</v>
      </c>
      <c r="D4956" t="s">
        <v>181</v>
      </c>
      <c r="E4956" s="63" t="s">
        <v>3773</v>
      </c>
    </row>
    <row r="4957" spans="1:5">
      <c r="A4957">
        <v>2011</v>
      </c>
      <c r="B4957" t="s">
        <v>113</v>
      </c>
      <c r="C4957" t="s">
        <v>63</v>
      </c>
      <c r="D4957" t="s">
        <v>181</v>
      </c>
      <c r="E4957" s="63" t="s">
        <v>3774</v>
      </c>
    </row>
    <row r="4958" spans="1:5">
      <c r="A4958">
        <v>2011</v>
      </c>
      <c r="B4958" t="s">
        <v>114</v>
      </c>
      <c r="C4958" t="s">
        <v>63</v>
      </c>
      <c r="D4958" t="s">
        <v>181</v>
      </c>
      <c r="E4958" s="63" t="s">
        <v>3775</v>
      </c>
    </row>
    <row r="4959" spans="1:5">
      <c r="A4959">
        <v>2011</v>
      </c>
      <c r="B4959" t="s">
        <v>118</v>
      </c>
      <c r="C4959" t="s">
        <v>63</v>
      </c>
      <c r="D4959" t="s">
        <v>181</v>
      </c>
      <c r="E4959" s="63" t="s">
        <v>3776</v>
      </c>
    </row>
    <row r="4960" spans="1:5">
      <c r="A4960">
        <v>2011</v>
      </c>
      <c r="B4960" t="s">
        <v>119</v>
      </c>
      <c r="C4960" t="s">
        <v>63</v>
      </c>
      <c r="D4960" t="s">
        <v>181</v>
      </c>
      <c r="E4960" s="63" t="s">
        <v>3777</v>
      </c>
    </row>
    <row r="4961" spans="1:5">
      <c r="A4961">
        <v>2011</v>
      </c>
      <c r="B4961" t="s">
        <v>120</v>
      </c>
      <c r="C4961" t="s">
        <v>63</v>
      </c>
      <c r="D4961" t="s">
        <v>181</v>
      </c>
      <c r="E4961" s="63" t="s">
        <v>3778</v>
      </c>
    </row>
    <row r="4962" spans="1:5">
      <c r="A4962">
        <v>2011</v>
      </c>
      <c r="B4962" t="s">
        <v>189</v>
      </c>
      <c r="C4962" t="s">
        <v>63</v>
      </c>
      <c r="D4962" t="s">
        <v>181</v>
      </c>
      <c r="E4962" s="63" t="s">
        <v>3779</v>
      </c>
    </row>
    <row r="4963" spans="1:5">
      <c r="A4963">
        <v>2011</v>
      </c>
      <c r="B4963" t="s">
        <v>121</v>
      </c>
      <c r="C4963" t="s">
        <v>63</v>
      </c>
      <c r="D4963" t="s">
        <v>181</v>
      </c>
      <c r="E4963" s="63" t="s">
        <v>3780</v>
      </c>
    </row>
    <row r="4964" spans="1:5">
      <c r="A4964">
        <v>2011</v>
      </c>
      <c r="B4964" t="s">
        <v>122</v>
      </c>
      <c r="C4964" t="s">
        <v>63</v>
      </c>
      <c r="D4964" t="s">
        <v>181</v>
      </c>
      <c r="E4964" s="63" t="s">
        <v>3781</v>
      </c>
    </row>
    <row r="4965" spans="1:5">
      <c r="A4965">
        <v>2011</v>
      </c>
      <c r="B4965" t="s">
        <v>123</v>
      </c>
      <c r="C4965" t="s">
        <v>63</v>
      </c>
      <c r="D4965" t="s">
        <v>181</v>
      </c>
      <c r="E4965" s="63" t="s">
        <v>3782</v>
      </c>
    </row>
    <row r="4966" spans="1:5">
      <c r="A4966">
        <v>2011</v>
      </c>
      <c r="B4966" t="s">
        <v>124</v>
      </c>
      <c r="C4966" t="s">
        <v>63</v>
      </c>
      <c r="D4966" t="s">
        <v>181</v>
      </c>
      <c r="E4966" s="63" t="s">
        <v>163</v>
      </c>
    </row>
    <row r="4967" spans="1:5">
      <c r="A4967">
        <v>2011</v>
      </c>
      <c r="B4967" t="s">
        <v>125</v>
      </c>
      <c r="C4967" t="s">
        <v>63</v>
      </c>
      <c r="D4967" t="s">
        <v>181</v>
      </c>
      <c r="E4967" s="63" t="s">
        <v>3783</v>
      </c>
    </row>
    <row r="4968" spans="1:5">
      <c r="A4968">
        <v>2011</v>
      </c>
      <c r="B4968" t="s">
        <v>126</v>
      </c>
      <c r="C4968" t="s">
        <v>63</v>
      </c>
      <c r="D4968" t="s">
        <v>181</v>
      </c>
      <c r="E4968" s="63" t="s">
        <v>3784</v>
      </c>
    </row>
    <row r="4969" spans="1:5">
      <c r="A4969">
        <v>2011</v>
      </c>
      <c r="B4969" t="s">
        <v>127</v>
      </c>
      <c r="C4969" t="s">
        <v>63</v>
      </c>
      <c r="D4969" t="s">
        <v>181</v>
      </c>
      <c r="E4969" s="63" t="s">
        <v>3785</v>
      </c>
    </row>
    <row r="4970" spans="1:5">
      <c r="A4970">
        <v>2011</v>
      </c>
      <c r="B4970" t="s">
        <v>128</v>
      </c>
      <c r="C4970" t="s">
        <v>63</v>
      </c>
      <c r="D4970" t="s">
        <v>181</v>
      </c>
      <c r="E4970" s="63" t="s">
        <v>3786</v>
      </c>
    </row>
    <row r="4971" spans="1:5">
      <c r="A4971">
        <v>2011</v>
      </c>
      <c r="B4971" t="s">
        <v>129</v>
      </c>
      <c r="C4971" t="s">
        <v>63</v>
      </c>
      <c r="D4971" t="s">
        <v>181</v>
      </c>
      <c r="E4971" s="63" t="s">
        <v>3787</v>
      </c>
    </row>
    <row r="4972" spans="1:5">
      <c r="A4972">
        <v>2011</v>
      </c>
      <c r="B4972" t="s">
        <v>130</v>
      </c>
      <c r="C4972" t="s">
        <v>63</v>
      </c>
      <c r="D4972" t="s">
        <v>181</v>
      </c>
      <c r="E4972" s="63" t="s">
        <v>3788</v>
      </c>
    </row>
    <row r="4973" spans="1:5">
      <c r="A4973">
        <v>2011</v>
      </c>
      <c r="B4973" t="s">
        <v>131</v>
      </c>
      <c r="C4973" t="s">
        <v>63</v>
      </c>
      <c r="D4973" t="s">
        <v>181</v>
      </c>
      <c r="E4973" s="63" t="s">
        <v>3789</v>
      </c>
    </row>
    <row r="4974" spans="1:5">
      <c r="A4974">
        <v>2011</v>
      </c>
      <c r="B4974" t="s">
        <v>190</v>
      </c>
      <c r="C4974" t="s">
        <v>63</v>
      </c>
      <c r="D4974" t="s">
        <v>181</v>
      </c>
      <c r="E4974" s="63" t="s">
        <v>3790</v>
      </c>
    </row>
    <row r="4975" spans="1:5">
      <c r="A4975">
        <v>2011</v>
      </c>
      <c r="B4975" t="s">
        <v>191</v>
      </c>
      <c r="C4975" t="s">
        <v>63</v>
      </c>
      <c r="D4975" t="s">
        <v>181</v>
      </c>
      <c r="E4975" s="63" t="s">
        <v>259</v>
      </c>
    </row>
    <row r="4976" spans="1:5">
      <c r="A4976">
        <v>2011</v>
      </c>
      <c r="B4976" t="s">
        <v>192</v>
      </c>
      <c r="C4976" t="s">
        <v>63</v>
      </c>
      <c r="D4976" t="s">
        <v>181</v>
      </c>
      <c r="E4976" s="63" t="s">
        <v>3791</v>
      </c>
    </row>
    <row r="4977" spans="1:5">
      <c r="A4977">
        <v>2011</v>
      </c>
      <c r="B4977" t="s">
        <v>193</v>
      </c>
      <c r="C4977" t="s">
        <v>63</v>
      </c>
      <c r="D4977" t="s">
        <v>181</v>
      </c>
      <c r="E4977" s="63" t="s">
        <v>3792</v>
      </c>
    </row>
    <row r="4978" spans="1:5">
      <c r="A4978">
        <v>2011</v>
      </c>
      <c r="B4978" t="s">
        <v>194</v>
      </c>
      <c r="C4978" t="s">
        <v>63</v>
      </c>
      <c r="D4978" t="s">
        <v>181</v>
      </c>
      <c r="E4978" s="63" t="s">
        <v>3793</v>
      </c>
    </row>
    <row r="4979" spans="1:5">
      <c r="A4979">
        <v>2011</v>
      </c>
      <c r="B4979" t="s">
        <v>195</v>
      </c>
      <c r="C4979" t="s">
        <v>63</v>
      </c>
      <c r="D4979" t="s">
        <v>181</v>
      </c>
      <c r="E4979" s="63" t="s">
        <v>3794</v>
      </c>
    </row>
    <row r="4980" spans="1:5">
      <c r="A4980">
        <v>2011</v>
      </c>
      <c r="B4980" t="s">
        <v>137</v>
      </c>
      <c r="C4980" t="s">
        <v>63</v>
      </c>
      <c r="D4980" t="s">
        <v>181</v>
      </c>
      <c r="E4980" s="63" t="s">
        <v>3795</v>
      </c>
    </row>
    <row r="4981" spans="1:5">
      <c r="A4981">
        <v>2011</v>
      </c>
      <c r="B4981" t="s">
        <v>138</v>
      </c>
      <c r="C4981" t="s">
        <v>63</v>
      </c>
      <c r="D4981" t="s">
        <v>181</v>
      </c>
      <c r="E4981" s="63" t="s">
        <v>3796</v>
      </c>
    </row>
    <row r="4982" spans="1:5">
      <c r="A4982">
        <v>2011</v>
      </c>
      <c r="B4982" t="s">
        <v>139</v>
      </c>
      <c r="C4982" t="s">
        <v>63</v>
      </c>
      <c r="D4982" t="s">
        <v>181</v>
      </c>
      <c r="E4982" s="63" t="s">
        <v>3797</v>
      </c>
    </row>
    <row r="4983" spans="1:5">
      <c r="A4983">
        <v>2011</v>
      </c>
      <c r="B4983" t="s">
        <v>140</v>
      </c>
      <c r="C4983" t="s">
        <v>63</v>
      </c>
      <c r="D4983" t="s">
        <v>181</v>
      </c>
      <c r="E4983" s="63" t="s">
        <v>3798</v>
      </c>
    </row>
    <row r="4984" spans="1:5">
      <c r="A4984">
        <v>2011</v>
      </c>
      <c r="B4984" t="s">
        <v>141</v>
      </c>
      <c r="C4984" t="s">
        <v>63</v>
      </c>
      <c r="D4984" t="s">
        <v>181</v>
      </c>
      <c r="E4984" s="63" t="s">
        <v>3799</v>
      </c>
    </row>
    <row r="4985" spans="1:5">
      <c r="A4985">
        <v>2011</v>
      </c>
      <c r="B4985" t="s">
        <v>142</v>
      </c>
      <c r="C4985" t="s">
        <v>63</v>
      </c>
      <c r="D4985" t="s">
        <v>181</v>
      </c>
      <c r="E4985" s="63" t="s">
        <v>3800</v>
      </c>
    </row>
    <row r="4986" spans="1:5">
      <c r="A4986">
        <v>2011</v>
      </c>
      <c r="B4986" t="s">
        <v>143</v>
      </c>
      <c r="C4986" t="s">
        <v>63</v>
      </c>
      <c r="D4986" t="s">
        <v>181</v>
      </c>
      <c r="E4986" s="63" t="s">
        <v>3801</v>
      </c>
    </row>
    <row r="4987" spans="1:5">
      <c r="A4987">
        <v>2011</v>
      </c>
      <c r="B4987" t="s">
        <v>144</v>
      </c>
      <c r="C4987" t="s">
        <v>63</v>
      </c>
      <c r="D4987" t="s">
        <v>181</v>
      </c>
      <c r="E4987" s="63" t="s">
        <v>3802</v>
      </c>
    </row>
    <row r="4988" spans="1:5">
      <c r="A4988">
        <v>2011</v>
      </c>
      <c r="B4988" t="s">
        <v>145</v>
      </c>
      <c r="C4988" t="s">
        <v>63</v>
      </c>
      <c r="D4988" t="s">
        <v>181</v>
      </c>
      <c r="E4988" s="63" t="s">
        <v>3803</v>
      </c>
    </row>
    <row r="4989" spans="1:5">
      <c r="A4989">
        <v>2011</v>
      </c>
      <c r="B4989" t="s">
        <v>146</v>
      </c>
      <c r="C4989" t="s">
        <v>63</v>
      </c>
      <c r="D4989" t="s">
        <v>181</v>
      </c>
      <c r="E4989" s="63" t="s">
        <v>260</v>
      </c>
    </row>
    <row r="4990" spans="1:5">
      <c r="A4990">
        <v>2011</v>
      </c>
      <c r="B4990" t="s">
        <v>147</v>
      </c>
      <c r="C4990" t="s">
        <v>63</v>
      </c>
      <c r="D4990" t="s">
        <v>181</v>
      </c>
      <c r="E4990" s="63" t="s">
        <v>3804</v>
      </c>
    </row>
    <row r="4991" spans="1:5">
      <c r="A4991">
        <v>2011</v>
      </c>
      <c r="B4991" t="s">
        <v>148</v>
      </c>
      <c r="C4991" t="s">
        <v>63</v>
      </c>
      <c r="D4991" t="s">
        <v>181</v>
      </c>
      <c r="E4991" s="63" t="s">
        <v>3805</v>
      </c>
    </row>
    <row r="4992" spans="1:5">
      <c r="A4992">
        <v>2011</v>
      </c>
      <c r="B4992" t="s">
        <v>196</v>
      </c>
      <c r="C4992" t="s">
        <v>63</v>
      </c>
      <c r="D4992" t="s">
        <v>181</v>
      </c>
      <c r="E4992" s="63" t="s">
        <v>3806</v>
      </c>
    </row>
    <row r="4993" spans="1:5">
      <c r="A4993">
        <v>2011</v>
      </c>
      <c r="B4993" t="s">
        <v>55</v>
      </c>
      <c r="C4993" t="s">
        <v>63</v>
      </c>
      <c r="D4993" t="s">
        <v>181</v>
      </c>
      <c r="E4993" s="63" t="s">
        <v>3807</v>
      </c>
    </row>
    <row r="4994" spans="1:5">
      <c r="A4994">
        <v>2012</v>
      </c>
      <c r="B4994" t="s">
        <v>182</v>
      </c>
      <c r="C4994" t="s">
        <v>63</v>
      </c>
      <c r="D4994" t="s">
        <v>181</v>
      </c>
      <c r="E4994" s="63" t="s">
        <v>2352</v>
      </c>
    </row>
    <row r="4995" spans="1:5">
      <c r="A4995">
        <v>2012</v>
      </c>
      <c r="B4995" t="s">
        <v>183</v>
      </c>
      <c r="C4995" t="s">
        <v>63</v>
      </c>
      <c r="D4995" t="s">
        <v>181</v>
      </c>
      <c r="E4995" s="63" t="s">
        <v>3808</v>
      </c>
    </row>
    <row r="4996" spans="1:5">
      <c r="A4996">
        <v>2012</v>
      </c>
      <c r="B4996" t="s">
        <v>184</v>
      </c>
      <c r="C4996" t="s">
        <v>63</v>
      </c>
      <c r="D4996" t="s">
        <v>181</v>
      </c>
      <c r="E4996" s="63" t="s">
        <v>3809</v>
      </c>
    </row>
    <row r="4997" spans="1:5">
      <c r="A4997">
        <v>2012</v>
      </c>
      <c r="B4997" t="s">
        <v>94</v>
      </c>
      <c r="C4997" t="s">
        <v>63</v>
      </c>
      <c r="D4997" t="s">
        <v>181</v>
      </c>
      <c r="E4997" s="63" t="s">
        <v>3810</v>
      </c>
    </row>
    <row r="4998" spans="1:5">
      <c r="A4998">
        <v>2012</v>
      </c>
      <c r="B4998" t="s">
        <v>100</v>
      </c>
      <c r="C4998" t="s">
        <v>63</v>
      </c>
      <c r="D4998" t="s">
        <v>181</v>
      </c>
      <c r="E4998" s="63" t="s">
        <v>3811</v>
      </c>
    </row>
    <row r="4999" spans="1:5">
      <c r="A4999">
        <v>2012</v>
      </c>
      <c r="B4999" t="s">
        <v>101</v>
      </c>
      <c r="C4999" t="s">
        <v>63</v>
      </c>
      <c r="D4999" t="s">
        <v>181</v>
      </c>
      <c r="E4999" s="63" t="s">
        <v>3812</v>
      </c>
    </row>
    <row r="5000" spans="1:5">
      <c r="A5000">
        <v>2012</v>
      </c>
      <c r="B5000" t="s">
        <v>102</v>
      </c>
      <c r="C5000" t="s">
        <v>63</v>
      </c>
      <c r="D5000" t="s">
        <v>181</v>
      </c>
      <c r="E5000" s="63" t="s">
        <v>3813</v>
      </c>
    </row>
    <row r="5001" spans="1:5">
      <c r="A5001">
        <v>2012</v>
      </c>
      <c r="B5001" t="s">
        <v>104</v>
      </c>
      <c r="C5001" t="s">
        <v>63</v>
      </c>
      <c r="D5001" t="s">
        <v>181</v>
      </c>
      <c r="E5001" s="63" t="s">
        <v>3814</v>
      </c>
    </row>
    <row r="5002" spans="1:5">
      <c r="A5002">
        <v>2012</v>
      </c>
      <c r="B5002" t="s">
        <v>105</v>
      </c>
      <c r="C5002" t="s">
        <v>63</v>
      </c>
      <c r="D5002" t="s">
        <v>181</v>
      </c>
      <c r="E5002" s="63" t="s">
        <v>3815</v>
      </c>
    </row>
    <row r="5003" spans="1:5">
      <c r="A5003">
        <v>2012</v>
      </c>
      <c r="B5003" t="s">
        <v>185</v>
      </c>
      <c r="C5003" t="s">
        <v>63</v>
      </c>
      <c r="D5003" t="s">
        <v>181</v>
      </c>
      <c r="E5003" s="63" t="s">
        <v>3816</v>
      </c>
    </row>
    <row r="5004" spans="1:5">
      <c r="A5004">
        <v>2012</v>
      </c>
      <c r="B5004" t="s">
        <v>58</v>
      </c>
      <c r="C5004" t="s">
        <v>63</v>
      </c>
      <c r="D5004" t="s">
        <v>181</v>
      </c>
      <c r="E5004" s="63" t="s">
        <v>3817</v>
      </c>
    </row>
    <row r="5005" spans="1:5">
      <c r="A5005">
        <v>2012</v>
      </c>
      <c r="B5005" t="s">
        <v>186</v>
      </c>
      <c r="C5005" t="s">
        <v>63</v>
      </c>
      <c r="D5005" t="s">
        <v>181</v>
      </c>
      <c r="E5005" s="63" t="s">
        <v>3818</v>
      </c>
    </row>
    <row r="5006" spans="1:5">
      <c r="A5006">
        <v>2012</v>
      </c>
      <c r="B5006" t="s">
        <v>187</v>
      </c>
      <c r="C5006" t="s">
        <v>63</v>
      </c>
      <c r="D5006" t="s">
        <v>181</v>
      </c>
      <c r="E5006" s="63" t="s">
        <v>3819</v>
      </c>
    </row>
    <row r="5007" spans="1:5">
      <c r="A5007">
        <v>2012</v>
      </c>
      <c r="B5007" t="s">
        <v>188</v>
      </c>
      <c r="C5007" t="s">
        <v>63</v>
      </c>
      <c r="D5007" t="s">
        <v>181</v>
      </c>
      <c r="E5007" s="63" t="s">
        <v>3820</v>
      </c>
    </row>
    <row r="5008" spans="1:5">
      <c r="A5008">
        <v>2012</v>
      </c>
      <c r="B5008" t="s">
        <v>112</v>
      </c>
      <c r="C5008" t="s">
        <v>63</v>
      </c>
      <c r="D5008" t="s">
        <v>181</v>
      </c>
      <c r="E5008" s="63" t="s">
        <v>3821</v>
      </c>
    </row>
    <row r="5009" spans="1:5">
      <c r="A5009">
        <v>2012</v>
      </c>
      <c r="B5009" t="s">
        <v>113</v>
      </c>
      <c r="C5009" t="s">
        <v>63</v>
      </c>
      <c r="D5009" t="s">
        <v>181</v>
      </c>
      <c r="E5009" s="63" t="s">
        <v>3822</v>
      </c>
    </row>
    <row r="5010" spans="1:5">
      <c r="A5010">
        <v>2012</v>
      </c>
      <c r="B5010" t="s">
        <v>114</v>
      </c>
      <c r="C5010" t="s">
        <v>63</v>
      </c>
      <c r="D5010" t="s">
        <v>181</v>
      </c>
      <c r="E5010" s="63" t="s">
        <v>3823</v>
      </c>
    </row>
    <row r="5011" spans="1:5">
      <c r="A5011">
        <v>2012</v>
      </c>
      <c r="B5011" t="s">
        <v>118</v>
      </c>
      <c r="C5011" t="s">
        <v>63</v>
      </c>
      <c r="D5011" t="s">
        <v>181</v>
      </c>
      <c r="E5011" s="63" t="s">
        <v>3824</v>
      </c>
    </row>
    <row r="5012" spans="1:5">
      <c r="A5012">
        <v>2012</v>
      </c>
      <c r="B5012" t="s">
        <v>119</v>
      </c>
      <c r="C5012" t="s">
        <v>63</v>
      </c>
      <c r="D5012" t="s">
        <v>181</v>
      </c>
      <c r="E5012" s="63" t="s">
        <v>3825</v>
      </c>
    </row>
    <row r="5013" spans="1:5">
      <c r="A5013">
        <v>2012</v>
      </c>
      <c r="B5013" t="s">
        <v>120</v>
      </c>
      <c r="C5013" t="s">
        <v>63</v>
      </c>
      <c r="D5013" t="s">
        <v>181</v>
      </c>
      <c r="E5013" s="63" t="s">
        <v>3826</v>
      </c>
    </row>
    <row r="5014" spans="1:5">
      <c r="A5014">
        <v>2012</v>
      </c>
      <c r="B5014" t="s">
        <v>189</v>
      </c>
      <c r="C5014" t="s">
        <v>63</v>
      </c>
      <c r="D5014" t="s">
        <v>181</v>
      </c>
      <c r="E5014" s="63" t="s">
        <v>3827</v>
      </c>
    </row>
    <row r="5015" spans="1:5">
      <c r="A5015">
        <v>2012</v>
      </c>
      <c r="B5015" t="s">
        <v>121</v>
      </c>
      <c r="C5015" t="s">
        <v>63</v>
      </c>
      <c r="D5015" t="s">
        <v>181</v>
      </c>
      <c r="E5015" s="63" t="s">
        <v>261</v>
      </c>
    </row>
    <row r="5016" spans="1:5">
      <c r="A5016">
        <v>2012</v>
      </c>
      <c r="B5016" t="s">
        <v>122</v>
      </c>
      <c r="C5016" t="s">
        <v>63</v>
      </c>
      <c r="D5016" t="s">
        <v>181</v>
      </c>
      <c r="E5016" s="63" t="s">
        <v>3828</v>
      </c>
    </row>
    <row r="5017" spans="1:5">
      <c r="A5017">
        <v>2012</v>
      </c>
      <c r="B5017" t="s">
        <v>123</v>
      </c>
      <c r="C5017" t="s">
        <v>63</v>
      </c>
      <c r="D5017" t="s">
        <v>181</v>
      </c>
      <c r="E5017" s="63" t="s">
        <v>3829</v>
      </c>
    </row>
    <row r="5018" spans="1:5">
      <c r="A5018">
        <v>2012</v>
      </c>
      <c r="B5018" t="s">
        <v>124</v>
      </c>
      <c r="C5018" t="s">
        <v>63</v>
      </c>
      <c r="D5018" t="s">
        <v>181</v>
      </c>
      <c r="E5018" s="63" t="s">
        <v>163</v>
      </c>
    </row>
    <row r="5019" spans="1:5">
      <c r="A5019">
        <v>2012</v>
      </c>
      <c r="B5019" t="s">
        <v>125</v>
      </c>
      <c r="C5019" t="s">
        <v>63</v>
      </c>
      <c r="D5019" t="s">
        <v>181</v>
      </c>
      <c r="E5019" s="63" t="s">
        <v>3830</v>
      </c>
    </row>
    <row r="5020" spans="1:5">
      <c r="A5020">
        <v>2012</v>
      </c>
      <c r="B5020" t="s">
        <v>126</v>
      </c>
      <c r="C5020" t="s">
        <v>63</v>
      </c>
      <c r="D5020" t="s">
        <v>181</v>
      </c>
      <c r="E5020" s="63" t="s">
        <v>3831</v>
      </c>
    </row>
    <row r="5021" spans="1:5">
      <c r="A5021">
        <v>2012</v>
      </c>
      <c r="B5021" t="s">
        <v>127</v>
      </c>
      <c r="C5021" t="s">
        <v>63</v>
      </c>
      <c r="D5021" t="s">
        <v>181</v>
      </c>
      <c r="E5021" s="63" t="s">
        <v>3832</v>
      </c>
    </row>
    <row r="5022" spans="1:5">
      <c r="A5022">
        <v>2012</v>
      </c>
      <c r="B5022" t="s">
        <v>128</v>
      </c>
      <c r="C5022" t="s">
        <v>63</v>
      </c>
      <c r="D5022" t="s">
        <v>181</v>
      </c>
      <c r="E5022" s="63" t="s">
        <v>3833</v>
      </c>
    </row>
    <row r="5023" spans="1:5">
      <c r="A5023">
        <v>2012</v>
      </c>
      <c r="B5023" t="s">
        <v>129</v>
      </c>
      <c r="C5023" t="s">
        <v>63</v>
      </c>
      <c r="D5023" t="s">
        <v>181</v>
      </c>
      <c r="E5023" s="63" t="s">
        <v>3834</v>
      </c>
    </row>
    <row r="5024" spans="1:5">
      <c r="A5024">
        <v>2012</v>
      </c>
      <c r="B5024" t="s">
        <v>130</v>
      </c>
      <c r="C5024" t="s">
        <v>63</v>
      </c>
      <c r="D5024" t="s">
        <v>181</v>
      </c>
      <c r="E5024" s="63" t="s">
        <v>3788</v>
      </c>
    </row>
    <row r="5025" spans="1:5">
      <c r="A5025">
        <v>2012</v>
      </c>
      <c r="B5025" t="s">
        <v>131</v>
      </c>
      <c r="C5025" t="s">
        <v>63</v>
      </c>
      <c r="D5025" t="s">
        <v>181</v>
      </c>
      <c r="E5025" s="63" t="s">
        <v>3835</v>
      </c>
    </row>
    <row r="5026" spans="1:5">
      <c r="A5026">
        <v>2012</v>
      </c>
      <c r="B5026" t="s">
        <v>190</v>
      </c>
      <c r="C5026" t="s">
        <v>63</v>
      </c>
      <c r="D5026" t="s">
        <v>181</v>
      </c>
      <c r="E5026" s="63" t="s">
        <v>3836</v>
      </c>
    </row>
    <row r="5027" spans="1:5">
      <c r="A5027">
        <v>2012</v>
      </c>
      <c r="B5027" t="s">
        <v>191</v>
      </c>
      <c r="C5027" t="s">
        <v>63</v>
      </c>
      <c r="D5027" t="s">
        <v>181</v>
      </c>
      <c r="E5027" s="63" t="s">
        <v>262</v>
      </c>
    </row>
    <row r="5028" spans="1:5">
      <c r="A5028">
        <v>2012</v>
      </c>
      <c r="B5028" t="s">
        <v>192</v>
      </c>
      <c r="C5028" t="s">
        <v>63</v>
      </c>
      <c r="D5028" t="s">
        <v>181</v>
      </c>
      <c r="E5028" s="63" t="s">
        <v>3837</v>
      </c>
    </row>
    <row r="5029" spans="1:5">
      <c r="A5029">
        <v>2012</v>
      </c>
      <c r="B5029" t="s">
        <v>193</v>
      </c>
      <c r="C5029" t="s">
        <v>63</v>
      </c>
      <c r="D5029" t="s">
        <v>181</v>
      </c>
      <c r="E5029" s="63" t="s">
        <v>3838</v>
      </c>
    </row>
    <row r="5030" spans="1:5">
      <c r="A5030">
        <v>2012</v>
      </c>
      <c r="B5030" t="s">
        <v>194</v>
      </c>
      <c r="C5030" t="s">
        <v>63</v>
      </c>
      <c r="D5030" t="s">
        <v>181</v>
      </c>
      <c r="E5030" s="63" t="s">
        <v>3839</v>
      </c>
    </row>
    <row r="5031" spans="1:5">
      <c r="A5031">
        <v>2012</v>
      </c>
      <c r="B5031" t="s">
        <v>195</v>
      </c>
      <c r="C5031" t="s">
        <v>63</v>
      </c>
      <c r="D5031" t="s">
        <v>181</v>
      </c>
      <c r="E5031" s="63" t="s">
        <v>3794</v>
      </c>
    </row>
    <row r="5032" spans="1:5">
      <c r="A5032">
        <v>2012</v>
      </c>
      <c r="B5032" t="s">
        <v>137</v>
      </c>
      <c r="C5032" t="s">
        <v>63</v>
      </c>
      <c r="D5032" t="s">
        <v>181</v>
      </c>
      <c r="E5032" s="63" t="s">
        <v>3840</v>
      </c>
    </row>
    <row r="5033" spans="1:5">
      <c r="A5033">
        <v>2012</v>
      </c>
      <c r="B5033" t="s">
        <v>138</v>
      </c>
      <c r="C5033" t="s">
        <v>63</v>
      </c>
      <c r="D5033" t="s">
        <v>181</v>
      </c>
      <c r="E5033" s="63" t="s">
        <v>3841</v>
      </c>
    </row>
    <row r="5034" spans="1:5">
      <c r="A5034">
        <v>2012</v>
      </c>
      <c r="B5034" t="s">
        <v>139</v>
      </c>
      <c r="C5034" t="s">
        <v>63</v>
      </c>
      <c r="D5034" t="s">
        <v>181</v>
      </c>
      <c r="E5034" s="63" t="s">
        <v>3842</v>
      </c>
    </row>
    <row r="5035" spans="1:5">
      <c r="A5035">
        <v>2012</v>
      </c>
      <c r="B5035" t="s">
        <v>140</v>
      </c>
      <c r="C5035" t="s">
        <v>63</v>
      </c>
      <c r="D5035" t="s">
        <v>181</v>
      </c>
      <c r="E5035" s="63" t="s">
        <v>3843</v>
      </c>
    </row>
    <row r="5036" spans="1:5">
      <c r="A5036">
        <v>2012</v>
      </c>
      <c r="B5036" t="s">
        <v>141</v>
      </c>
      <c r="C5036" t="s">
        <v>63</v>
      </c>
      <c r="D5036" t="s">
        <v>181</v>
      </c>
      <c r="E5036" s="63" t="s">
        <v>3844</v>
      </c>
    </row>
    <row r="5037" spans="1:5">
      <c r="A5037">
        <v>2012</v>
      </c>
      <c r="B5037" t="s">
        <v>142</v>
      </c>
      <c r="C5037" t="s">
        <v>63</v>
      </c>
      <c r="D5037" t="s">
        <v>181</v>
      </c>
      <c r="E5037" s="63" t="s">
        <v>3845</v>
      </c>
    </row>
    <row r="5038" spans="1:5">
      <c r="A5038">
        <v>2012</v>
      </c>
      <c r="B5038" t="s">
        <v>143</v>
      </c>
      <c r="C5038" t="s">
        <v>63</v>
      </c>
      <c r="D5038" t="s">
        <v>181</v>
      </c>
      <c r="E5038" s="63" t="s">
        <v>3846</v>
      </c>
    </row>
    <row r="5039" spans="1:5">
      <c r="A5039">
        <v>2012</v>
      </c>
      <c r="B5039" t="s">
        <v>144</v>
      </c>
      <c r="C5039" t="s">
        <v>63</v>
      </c>
      <c r="D5039" t="s">
        <v>181</v>
      </c>
      <c r="E5039" s="63" t="s">
        <v>3847</v>
      </c>
    </row>
    <row r="5040" spans="1:5">
      <c r="A5040">
        <v>2012</v>
      </c>
      <c r="B5040" t="s">
        <v>145</v>
      </c>
      <c r="C5040" t="s">
        <v>63</v>
      </c>
      <c r="D5040" t="s">
        <v>181</v>
      </c>
      <c r="E5040" s="63" t="s">
        <v>3848</v>
      </c>
    </row>
    <row r="5041" spans="1:5">
      <c r="A5041">
        <v>2012</v>
      </c>
      <c r="B5041" t="s">
        <v>146</v>
      </c>
      <c r="C5041" t="s">
        <v>63</v>
      </c>
      <c r="D5041" t="s">
        <v>181</v>
      </c>
      <c r="E5041" s="63" t="s">
        <v>263</v>
      </c>
    </row>
    <row r="5042" spans="1:5">
      <c r="A5042">
        <v>2012</v>
      </c>
      <c r="B5042" t="s">
        <v>147</v>
      </c>
      <c r="C5042" t="s">
        <v>63</v>
      </c>
      <c r="D5042" t="s">
        <v>181</v>
      </c>
      <c r="E5042" s="63" t="s">
        <v>3849</v>
      </c>
    </row>
    <row r="5043" spans="1:5">
      <c r="A5043">
        <v>2012</v>
      </c>
      <c r="B5043" t="s">
        <v>148</v>
      </c>
      <c r="C5043" t="s">
        <v>63</v>
      </c>
      <c r="D5043" t="s">
        <v>181</v>
      </c>
      <c r="E5043" s="63" t="s">
        <v>3850</v>
      </c>
    </row>
    <row r="5044" spans="1:5">
      <c r="A5044">
        <v>2012</v>
      </c>
      <c r="B5044" t="s">
        <v>196</v>
      </c>
      <c r="C5044" t="s">
        <v>63</v>
      </c>
      <c r="D5044" t="s">
        <v>181</v>
      </c>
      <c r="E5044" s="63" t="s">
        <v>3851</v>
      </c>
    </row>
    <row r="5045" spans="1:5">
      <c r="A5045">
        <v>2012</v>
      </c>
      <c r="B5045" t="s">
        <v>55</v>
      </c>
      <c r="C5045" t="s">
        <v>63</v>
      </c>
      <c r="D5045" t="s">
        <v>181</v>
      </c>
      <c r="E5045" s="63" t="s">
        <v>3852</v>
      </c>
    </row>
    <row r="5046" spans="1:5">
      <c r="A5046">
        <v>2013</v>
      </c>
      <c r="B5046" t="s">
        <v>182</v>
      </c>
      <c r="C5046" t="s">
        <v>63</v>
      </c>
      <c r="D5046" t="s">
        <v>181</v>
      </c>
      <c r="E5046" s="63" t="s">
        <v>3853</v>
      </c>
    </row>
    <row r="5047" spans="1:5">
      <c r="A5047">
        <v>2013</v>
      </c>
      <c r="B5047" t="s">
        <v>183</v>
      </c>
      <c r="C5047" t="s">
        <v>63</v>
      </c>
      <c r="D5047" t="s">
        <v>181</v>
      </c>
      <c r="E5047" s="63" t="s">
        <v>3854</v>
      </c>
    </row>
    <row r="5048" spans="1:5">
      <c r="A5048">
        <v>2013</v>
      </c>
      <c r="B5048" t="s">
        <v>184</v>
      </c>
      <c r="C5048" t="s">
        <v>63</v>
      </c>
      <c r="D5048" t="s">
        <v>181</v>
      </c>
      <c r="E5048" s="63" t="s">
        <v>3855</v>
      </c>
    </row>
    <row r="5049" spans="1:5">
      <c r="A5049">
        <v>2013</v>
      </c>
      <c r="B5049" t="s">
        <v>94</v>
      </c>
      <c r="C5049" t="s">
        <v>63</v>
      </c>
      <c r="D5049" t="s">
        <v>181</v>
      </c>
      <c r="E5049" s="63" t="s">
        <v>3856</v>
      </c>
    </row>
    <row r="5050" spans="1:5">
      <c r="A5050">
        <v>2013</v>
      </c>
      <c r="B5050" t="s">
        <v>100</v>
      </c>
      <c r="C5050" t="s">
        <v>63</v>
      </c>
      <c r="D5050" t="s">
        <v>181</v>
      </c>
      <c r="E5050" s="63" t="s">
        <v>3857</v>
      </c>
    </row>
    <row r="5051" spans="1:5">
      <c r="A5051">
        <v>2013</v>
      </c>
      <c r="B5051" t="s">
        <v>101</v>
      </c>
      <c r="C5051" t="s">
        <v>63</v>
      </c>
      <c r="D5051" t="s">
        <v>181</v>
      </c>
      <c r="E5051" s="63" t="s">
        <v>3858</v>
      </c>
    </row>
    <row r="5052" spans="1:5">
      <c r="A5052">
        <v>2013</v>
      </c>
      <c r="B5052" t="s">
        <v>102</v>
      </c>
      <c r="C5052" t="s">
        <v>63</v>
      </c>
      <c r="D5052" t="s">
        <v>181</v>
      </c>
      <c r="E5052" s="63" t="s">
        <v>3823</v>
      </c>
    </row>
    <row r="5053" spans="1:5">
      <c r="A5053">
        <v>2013</v>
      </c>
      <c r="B5053" t="s">
        <v>104</v>
      </c>
      <c r="C5053" t="s">
        <v>63</v>
      </c>
      <c r="D5053" t="s">
        <v>181</v>
      </c>
      <c r="E5053" s="63" t="s">
        <v>3859</v>
      </c>
    </row>
    <row r="5054" spans="1:5">
      <c r="A5054">
        <v>2013</v>
      </c>
      <c r="B5054" t="s">
        <v>105</v>
      </c>
      <c r="C5054" t="s">
        <v>63</v>
      </c>
      <c r="D5054" t="s">
        <v>181</v>
      </c>
      <c r="E5054" s="63" t="s">
        <v>3860</v>
      </c>
    </row>
    <row r="5055" spans="1:5">
      <c r="A5055">
        <v>2013</v>
      </c>
      <c r="B5055" t="s">
        <v>185</v>
      </c>
      <c r="C5055" t="s">
        <v>63</v>
      </c>
      <c r="D5055" t="s">
        <v>181</v>
      </c>
      <c r="E5055" s="63" t="s">
        <v>3861</v>
      </c>
    </row>
    <row r="5056" spans="1:5">
      <c r="A5056">
        <v>2013</v>
      </c>
      <c r="B5056" t="s">
        <v>58</v>
      </c>
      <c r="C5056" t="s">
        <v>63</v>
      </c>
      <c r="D5056" t="s">
        <v>181</v>
      </c>
      <c r="E5056" s="63" t="s">
        <v>3862</v>
      </c>
    </row>
    <row r="5057" spans="1:5">
      <c r="A5057">
        <v>2013</v>
      </c>
      <c r="B5057" t="s">
        <v>186</v>
      </c>
      <c r="C5057" t="s">
        <v>63</v>
      </c>
      <c r="D5057" t="s">
        <v>181</v>
      </c>
      <c r="E5057" s="63" t="s">
        <v>3863</v>
      </c>
    </row>
    <row r="5058" spans="1:5">
      <c r="A5058">
        <v>2013</v>
      </c>
      <c r="B5058" t="s">
        <v>187</v>
      </c>
      <c r="C5058" t="s">
        <v>63</v>
      </c>
      <c r="D5058" t="s">
        <v>181</v>
      </c>
      <c r="E5058" s="63" t="s">
        <v>3864</v>
      </c>
    </row>
    <row r="5059" spans="1:5">
      <c r="A5059">
        <v>2013</v>
      </c>
      <c r="B5059" t="s">
        <v>188</v>
      </c>
      <c r="C5059" t="s">
        <v>63</v>
      </c>
      <c r="D5059" t="s">
        <v>181</v>
      </c>
      <c r="E5059" s="63" t="s">
        <v>3865</v>
      </c>
    </row>
    <row r="5060" spans="1:5">
      <c r="A5060">
        <v>2013</v>
      </c>
      <c r="B5060" t="s">
        <v>112</v>
      </c>
      <c r="C5060" t="s">
        <v>63</v>
      </c>
      <c r="D5060" t="s">
        <v>181</v>
      </c>
      <c r="E5060" s="63" t="s">
        <v>3866</v>
      </c>
    </row>
    <row r="5061" spans="1:5">
      <c r="A5061">
        <v>2013</v>
      </c>
      <c r="B5061" t="s">
        <v>113</v>
      </c>
      <c r="C5061" t="s">
        <v>63</v>
      </c>
      <c r="D5061" t="s">
        <v>181</v>
      </c>
      <c r="E5061" s="63" t="s">
        <v>3774</v>
      </c>
    </row>
    <row r="5062" spans="1:5">
      <c r="A5062">
        <v>2013</v>
      </c>
      <c r="B5062" t="s">
        <v>114</v>
      </c>
      <c r="C5062" t="s">
        <v>63</v>
      </c>
      <c r="D5062" t="s">
        <v>181</v>
      </c>
      <c r="E5062" s="63" t="s">
        <v>3867</v>
      </c>
    </row>
    <row r="5063" spans="1:5">
      <c r="A5063">
        <v>2013</v>
      </c>
      <c r="B5063" t="s">
        <v>118</v>
      </c>
      <c r="C5063" t="s">
        <v>63</v>
      </c>
      <c r="D5063" t="s">
        <v>181</v>
      </c>
      <c r="E5063" s="63" t="s">
        <v>3776</v>
      </c>
    </row>
    <row r="5064" spans="1:5">
      <c r="A5064">
        <v>2013</v>
      </c>
      <c r="B5064" t="s">
        <v>119</v>
      </c>
      <c r="C5064" t="s">
        <v>63</v>
      </c>
      <c r="D5064" t="s">
        <v>181</v>
      </c>
      <c r="E5064" s="63" t="s">
        <v>3868</v>
      </c>
    </row>
    <row r="5065" spans="1:5">
      <c r="A5065">
        <v>2013</v>
      </c>
      <c r="B5065" t="s">
        <v>120</v>
      </c>
      <c r="C5065" t="s">
        <v>63</v>
      </c>
      <c r="D5065" t="s">
        <v>181</v>
      </c>
      <c r="E5065" s="63" t="s">
        <v>3869</v>
      </c>
    </row>
    <row r="5066" spans="1:5">
      <c r="A5066">
        <v>2013</v>
      </c>
      <c r="B5066" t="s">
        <v>189</v>
      </c>
      <c r="C5066" t="s">
        <v>63</v>
      </c>
      <c r="D5066" t="s">
        <v>181</v>
      </c>
      <c r="E5066" s="63" t="s">
        <v>3870</v>
      </c>
    </row>
    <row r="5067" spans="1:5">
      <c r="A5067">
        <v>2013</v>
      </c>
      <c r="B5067" t="s">
        <v>121</v>
      </c>
      <c r="C5067" t="s">
        <v>63</v>
      </c>
      <c r="D5067" t="s">
        <v>181</v>
      </c>
      <c r="E5067" s="63" t="s">
        <v>3871</v>
      </c>
    </row>
    <row r="5068" spans="1:5">
      <c r="A5068">
        <v>2013</v>
      </c>
      <c r="B5068" t="s">
        <v>122</v>
      </c>
      <c r="C5068" t="s">
        <v>63</v>
      </c>
      <c r="D5068" t="s">
        <v>181</v>
      </c>
      <c r="E5068" s="63" t="s">
        <v>3872</v>
      </c>
    </row>
    <row r="5069" spans="1:5">
      <c r="A5069">
        <v>2013</v>
      </c>
      <c r="B5069" t="s">
        <v>123</v>
      </c>
      <c r="C5069" t="s">
        <v>63</v>
      </c>
      <c r="D5069" t="s">
        <v>181</v>
      </c>
      <c r="E5069" s="63" t="s">
        <v>3873</v>
      </c>
    </row>
    <row r="5070" spans="1:5">
      <c r="A5070">
        <v>2013</v>
      </c>
      <c r="B5070" t="s">
        <v>124</v>
      </c>
      <c r="C5070" t="s">
        <v>63</v>
      </c>
      <c r="D5070" t="s">
        <v>181</v>
      </c>
      <c r="E5070" s="63" t="s">
        <v>163</v>
      </c>
    </row>
    <row r="5071" spans="1:5">
      <c r="A5071">
        <v>2013</v>
      </c>
      <c r="B5071" t="s">
        <v>125</v>
      </c>
      <c r="C5071" t="s">
        <v>63</v>
      </c>
      <c r="D5071" t="s">
        <v>181</v>
      </c>
      <c r="E5071" s="63" t="s">
        <v>3874</v>
      </c>
    </row>
    <row r="5072" spans="1:5">
      <c r="A5072">
        <v>2013</v>
      </c>
      <c r="B5072" t="s">
        <v>126</v>
      </c>
      <c r="C5072" t="s">
        <v>63</v>
      </c>
      <c r="D5072" t="s">
        <v>181</v>
      </c>
      <c r="E5072" s="63" t="s">
        <v>3875</v>
      </c>
    </row>
    <row r="5073" spans="1:5">
      <c r="A5073">
        <v>2013</v>
      </c>
      <c r="B5073" t="s">
        <v>127</v>
      </c>
      <c r="C5073" t="s">
        <v>63</v>
      </c>
      <c r="D5073" t="s">
        <v>181</v>
      </c>
      <c r="E5073" s="63" t="s">
        <v>3876</v>
      </c>
    </row>
    <row r="5074" spans="1:5">
      <c r="A5074">
        <v>2013</v>
      </c>
      <c r="B5074" t="s">
        <v>128</v>
      </c>
      <c r="C5074" t="s">
        <v>63</v>
      </c>
      <c r="D5074" t="s">
        <v>181</v>
      </c>
      <c r="E5074" s="63" t="s">
        <v>3877</v>
      </c>
    </row>
    <row r="5075" spans="1:5">
      <c r="A5075">
        <v>2013</v>
      </c>
      <c r="B5075" t="s">
        <v>129</v>
      </c>
      <c r="C5075" t="s">
        <v>63</v>
      </c>
      <c r="D5075" t="s">
        <v>181</v>
      </c>
      <c r="E5075" s="63" t="s">
        <v>3878</v>
      </c>
    </row>
    <row r="5076" spans="1:5">
      <c r="A5076">
        <v>2013</v>
      </c>
      <c r="B5076" t="s">
        <v>130</v>
      </c>
      <c r="C5076" t="s">
        <v>63</v>
      </c>
      <c r="D5076" t="s">
        <v>181</v>
      </c>
      <c r="E5076" s="63" t="s">
        <v>3879</v>
      </c>
    </row>
    <row r="5077" spans="1:5">
      <c r="A5077">
        <v>2013</v>
      </c>
      <c r="B5077" t="s">
        <v>131</v>
      </c>
      <c r="C5077" t="s">
        <v>63</v>
      </c>
      <c r="D5077" t="s">
        <v>181</v>
      </c>
      <c r="E5077" s="63" t="s">
        <v>3880</v>
      </c>
    </row>
    <row r="5078" spans="1:5">
      <c r="A5078">
        <v>2013</v>
      </c>
      <c r="B5078" t="s">
        <v>190</v>
      </c>
      <c r="C5078" t="s">
        <v>63</v>
      </c>
      <c r="D5078" t="s">
        <v>181</v>
      </c>
      <c r="E5078" s="63" t="s">
        <v>3881</v>
      </c>
    </row>
    <row r="5079" spans="1:5">
      <c r="A5079">
        <v>2013</v>
      </c>
      <c r="B5079" t="s">
        <v>191</v>
      </c>
      <c r="C5079" t="s">
        <v>63</v>
      </c>
      <c r="D5079" t="s">
        <v>181</v>
      </c>
      <c r="E5079" s="63" t="s">
        <v>3882</v>
      </c>
    </row>
    <row r="5080" spans="1:5">
      <c r="A5080">
        <v>2013</v>
      </c>
      <c r="B5080" t="s">
        <v>192</v>
      </c>
      <c r="C5080" t="s">
        <v>63</v>
      </c>
      <c r="D5080" t="s">
        <v>181</v>
      </c>
      <c r="E5080" s="63" t="s">
        <v>3883</v>
      </c>
    </row>
    <row r="5081" spans="1:5">
      <c r="A5081">
        <v>2013</v>
      </c>
      <c r="B5081" t="s">
        <v>193</v>
      </c>
      <c r="C5081" t="s">
        <v>63</v>
      </c>
      <c r="D5081" t="s">
        <v>181</v>
      </c>
      <c r="E5081" s="63" t="s">
        <v>3884</v>
      </c>
    </row>
    <row r="5082" spans="1:5">
      <c r="A5082">
        <v>2013</v>
      </c>
      <c r="B5082" t="s">
        <v>194</v>
      </c>
      <c r="C5082" t="s">
        <v>63</v>
      </c>
      <c r="D5082" t="s">
        <v>181</v>
      </c>
      <c r="E5082" s="63" t="s">
        <v>3885</v>
      </c>
    </row>
    <row r="5083" spans="1:5">
      <c r="A5083">
        <v>2013</v>
      </c>
      <c r="B5083" t="s">
        <v>195</v>
      </c>
      <c r="C5083" t="s">
        <v>63</v>
      </c>
      <c r="D5083" t="s">
        <v>181</v>
      </c>
      <c r="E5083" s="63" t="s">
        <v>3886</v>
      </c>
    </row>
    <row r="5084" spans="1:5">
      <c r="A5084">
        <v>2013</v>
      </c>
      <c r="B5084" t="s">
        <v>137</v>
      </c>
      <c r="C5084" t="s">
        <v>63</v>
      </c>
      <c r="D5084" t="s">
        <v>181</v>
      </c>
      <c r="E5084" s="63" t="s">
        <v>3887</v>
      </c>
    </row>
    <row r="5085" spans="1:5">
      <c r="A5085">
        <v>2013</v>
      </c>
      <c r="B5085" t="s">
        <v>138</v>
      </c>
      <c r="C5085" t="s">
        <v>63</v>
      </c>
      <c r="D5085" t="s">
        <v>181</v>
      </c>
      <c r="E5085" s="63" t="s">
        <v>3888</v>
      </c>
    </row>
    <row r="5086" spans="1:5">
      <c r="A5086">
        <v>2013</v>
      </c>
      <c r="B5086" t="s">
        <v>139</v>
      </c>
      <c r="C5086" t="s">
        <v>63</v>
      </c>
      <c r="D5086" t="s">
        <v>181</v>
      </c>
      <c r="E5086" s="63" t="s">
        <v>3889</v>
      </c>
    </row>
    <row r="5087" spans="1:5">
      <c r="A5087">
        <v>2013</v>
      </c>
      <c r="B5087" t="s">
        <v>140</v>
      </c>
      <c r="C5087" t="s">
        <v>63</v>
      </c>
      <c r="D5087" t="s">
        <v>181</v>
      </c>
      <c r="E5087" s="63" t="s">
        <v>3874</v>
      </c>
    </row>
    <row r="5088" spans="1:5">
      <c r="A5088">
        <v>2013</v>
      </c>
      <c r="B5088" t="s">
        <v>141</v>
      </c>
      <c r="C5088" t="s">
        <v>63</v>
      </c>
      <c r="D5088" t="s">
        <v>181</v>
      </c>
      <c r="E5088" s="63" t="s">
        <v>3844</v>
      </c>
    </row>
    <row r="5089" spans="1:5">
      <c r="A5089">
        <v>2013</v>
      </c>
      <c r="B5089" t="s">
        <v>142</v>
      </c>
      <c r="C5089" t="s">
        <v>63</v>
      </c>
      <c r="D5089" t="s">
        <v>181</v>
      </c>
      <c r="E5089" s="63" t="s">
        <v>3890</v>
      </c>
    </row>
    <row r="5090" spans="1:5">
      <c r="A5090">
        <v>2013</v>
      </c>
      <c r="B5090" t="s">
        <v>143</v>
      </c>
      <c r="C5090" t="s">
        <v>63</v>
      </c>
      <c r="D5090" t="s">
        <v>181</v>
      </c>
      <c r="E5090" s="63" t="s">
        <v>163</v>
      </c>
    </row>
    <row r="5091" spans="1:5">
      <c r="A5091">
        <v>2013</v>
      </c>
      <c r="B5091" t="s">
        <v>144</v>
      </c>
      <c r="C5091" t="s">
        <v>63</v>
      </c>
      <c r="D5091" t="s">
        <v>181</v>
      </c>
      <c r="E5091" s="63" t="s">
        <v>3891</v>
      </c>
    </row>
    <row r="5092" spans="1:5">
      <c r="A5092">
        <v>2013</v>
      </c>
      <c r="B5092" t="s">
        <v>145</v>
      </c>
      <c r="C5092" t="s">
        <v>63</v>
      </c>
      <c r="D5092" t="s">
        <v>181</v>
      </c>
      <c r="E5092" s="63" t="s">
        <v>3892</v>
      </c>
    </row>
    <row r="5093" spans="1:5">
      <c r="A5093">
        <v>2013</v>
      </c>
      <c r="B5093" t="s">
        <v>146</v>
      </c>
      <c r="C5093" t="s">
        <v>63</v>
      </c>
      <c r="D5093" t="s">
        <v>181</v>
      </c>
      <c r="E5093" s="63" t="s">
        <v>264</v>
      </c>
    </row>
    <row r="5094" spans="1:5">
      <c r="A5094">
        <v>2013</v>
      </c>
      <c r="B5094" t="s">
        <v>147</v>
      </c>
      <c r="C5094" t="s">
        <v>63</v>
      </c>
      <c r="D5094" t="s">
        <v>181</v>
      </c>
      <c r="E5094" s="63" t="s">
        <v>3893</v>
      </c>
    </row>
    <row r="5095" spans="1:5">
      <c r="A5095">
        <v>2013</v>
      </c>
      <c r="B5095" t="s">
        <v>148</v>
      </c>
      <c r="C5095" t="s">
        <v>63</v>
      </c>
      <c r="D5095" t="s">
        <v>181</v>
      </c>
      <c r="E5095" s="63" t="s">
        <v>3894</v>
      </c>
    </row>
    <row r="5096" spans="1:5">
      <c r="A5096">
        <v>2013</v>
      </c>
      <c r="B5096" t="s">
        <v>196</v>
      </c>
      <c r="C5096" t="s">
        <v>63</v>
      </c>
      <c r="D5096" t="s">
        <v>181</v>
      </c>
      <c r="E5096" s="63" t="s">
        <v>3895</v>
      </c>
    </row>
    <row r="5097" spans="1:5">
      <c r="A5097">
        <v>2013</v>
      </c>
      <c r="B5097" t="s">
        <v>55</v>
      </c>
      <c r="C5097" t="s">
        <v>63</v>
      </c>
      <c r="D5097" t="s">
        <v>181</v>
      </c>
      <c r="E5097" s="63" t="s">
        <v>3896</v>
      </c>
    </row>
    <row r="5098" spans="1:5">
      <c r="A5098">
        <v>2014</v>
      </c>
      <c r="B5098" t="s">
        <v>182</v>
      </c>
      <c r="C5098" t="s">
        <v>63</v>
      </c>
      <c r="D5098" t="s">
        <v>181</v>
      </c>
      <c r="E5098" s="63" t="s">
        <v>3897</v>
      </c>
    </row>
    <row r="5099" spans="1:5">
      <c r="A5099">
        <v>2014</v>
      </c>
      <c r="B5099" t="s">
        <v>183</v>
      </c>
      <c r="C5099" t="s">
        <v>63</v>
      </c>
      <c r="D5099" t="s">
        <v>181</v>
      </c>
      <c r="E5099" s="63" t="s">
        <v>3898</v>
      </c>
    </row>
    <row r="5100" spans="1:5">
      <c r="A5100">
        <v>2014</v>
      </c>
      <c r="B5100" t="s">
        <v>184</v>
      </c>
      <c r="C5100" t="s">
        <v>63</v>
      </c>
      <c r="D5100" t="s">
        <v>181</v>
      </c>
      <c r="E5100" s="63" t="s">
        <v>3899</v>
      </c>
    </row>
    <row r="5101" spans="1:5">
      <c r="A5101">
        <v>2014</v>
      </c>
      <c r="B5101" t="s">
        <v>94</v>
      </c>
      <c r="C5101" t="s">
        <v>63</v>
      </c>
      <c r="D5101" t="s">
        <v>181</v>
      </c>
      <c r="E5101" s="63" t="s">
        <v>3900</v>
      </c>
    </row>
    <row r="5102" spans="1:5">
      <c r="A5102">
        <v>2014</v>
      </c>
      <c r="B5102" t="s">
        <v>100</v>
      </c>
      <c r="C5102" t="s">
        <v>63</v>
      </c>
      <c r="D5102" t="s">
        <v>181</v>
      </c>
      <c r="E5102" s="63" t="s">
        <v>3901</v>
      </c>
    </row>
    <row r="5103" spans="1:5">
      <c r="A5103">
        <v>2014</v>
      </c>
      <c r="B5103" t="s">
        <v>101</v>
      </c>
      <c r="C5103" t="s">
        <v>63</v>
      </c>
      <c r="D5103" t="s">
        <v>181</v>
      </c>
      <c r="E5103" s="63" t="s">
        <v>3902</v>
      </c>
    </row>
    <row r="5104" spans="1:5">
      <c r="A5104">
        <v>2014</v>
      </c>
      <c r="B5104" t="s">
        <v>102</v>
      </c>
      <c r="C5104" t="s">
        <v>63</v>
      </c>
      <c r="D5104" t="s">
        <v>181</v>
      </c>
      <c r="E5104" s="63" t="s">
        <v>2953</v>
      </c>
    </row>
    <row r="5105" spans="1:5">
      <c r="A5105">
        <v>2014</v>
      </c>
      <c r="B5105" t="s">
        <v>104</v>
      </c>
      <c r="C5105" t="s">
        <v>63</v>
      </c>
      <c r="D5105" t="s">
        <v>181</v>
      </c>
      <c r="E5105" s="63" t="s">
        <v>3903</v>
      </c>
    </row>
    <row r="5106" spans="1:5">
      <c r="A5106">
        <v>2014</v>
      </c>
      <c r="B5106" t="s">
        <v>105</v>
      </c>
      <c r="C5106" t="s">
        <v>63</v>
      </c>
      <c r="D5106" t="s">
        <v>181</v>
      </c>
      <c r="E5106" s="63" t="s">
        <v>3904</v>
      </c>
    </row>
    <row r="5107" spans="1:5">
      <c r="A5107">
        <v>2014</v>
      </c>
      <c r="B5107" t="s">
        <v>185</v>
      </c>
      <c r="C5107" t="s">
        <v>63</v>
      </c>
      <c r="D5107" t="s">
        <v>181</v>
      </c>
      <c r="E5107" s="63" t="s">
        <v>3905</v>
      </c>
    </row>
    <row r="5108" spans="1:5">
      <c r="A5108">
        <v>2014</v>
      </c>
      <c r="B5108" t="s">
        <v>58</v>
      </c>
      <c r="C5108" t="s">
        <v>63</v>
      </c>
      <c r="D5108" t="s">
        <v>181</v>
      </c>
      <c r="E5108" s="63" t="s">
        <v>3906</v>
      </c>
    </row>
    <row r="5109" spans="1:5">
      <c r="A5109">
        <v>2014</v>
      </c>
      <c r="B5109" t="s">
        <v>186</v>
      </c>
      <c r="C5109" t="s">
        <v>63</v>
      </c>
      <c r="D5109" t="s">
        <v>181</v>
      </c>
      <c r="E5109" s="63" t="s">
        <v>3907</v>
      </c>
    </row>
    <row r="5110" spans="1:5">
      <c r="A5110">
        <v>2014</v>
      </c>
      <c r="B5110" t="s">
        <v>187</v>
      </c>
      <c r="C5110" t="s">
        <v>63</v>
      </c>
      <c r="D5110" t="s">
        <v>181</v>
      </c>
      <c r="E5110" s="63" t="s">
        <v>3908</v>
      </c>
    </row>
    <row r="5111" spans="1:5">
      <c r="A5111">
        <v>2014</v>
      </c>
      <c r="B5111" t="s">
        <v>188</v>
      </c>
      <c r="C5111" t="s">
        <v>63</v>
      </c>
      <c r="D5111" t="s">
        <v>181</v>
      </c>
      <c r="E5111" s="63" t="s">
        <v>3909</v>
      </c>
    </row>
    <row r="5112" spans="1:5">
      <c r="A5112">
        <v>2014</v>
      </c>
      <c r="B5112" t="s">
        <v>112</v>
      </c>
      <c r="C5112" t="s">
        <v>63</v>
      </c>
      <c r="D5112" t="s">
        <v>181</v>
      </c>
      <c r="E5112" s="63" t="s">
        <v>3866</v>
      </c>
    </row>
    <row r="5113" spans="1:5">
      <c r="A5113">
        <v>2014</v>
      </c>
      <c r="B5113" t="s">
        <v>113</v>
      </c>
      <c r="C5113" t="s">
        <v>63</v>
      </c>
      <c r="D5113" t="s">
        <v>181</v>
      </c>
      <c r="E5113" s="63" t="s">
        <v>3910</v>
      </c>
    </row>
    <row r="5114" spans="1:5">
      <c r="A5114">
        <v>2014</v>
      </c>
      <c r="B5114" t="s">
        <v>114</v>
      </c>
      <c r="C5114" t="s">
        <v>63</v>
      </c>
      <c r="D5114" t="s">
        <v>181</v>
      </c>
      <c r="E5114" s="63" t="s">
        <v>3911</v>
      </c>
    </row>
    <row r="5115" spans="1:5">
      <c r="A5115">
        <v>2014</v>
      </c>
      <c r="B5115" t="s">
        <v>118</v>
      </c>
      <c r="C5115" t="s">
        <v>63</v>
      </c>
      <c r="D5115" t="s">
        <v>181</v>
      </c>
      <c r="E5115" s="63" t="s">
        <v>3824</v>
      </c>
    </row>
    <row r="5116" spans="1:5">
      <c r="A5116">
        <v>2014</v>
      </c>
      <c r="B5116" t="s">
        <v>119</v>
      </c>
      <c r="C5116" t="s">
        <v>63</v>
      </c>
      <c r="D5116" t="s">
        <v>181</v>
      </c>
      <c r="E5116" s="63" t="s">
        <v>3912</v>
      </c>
    </row>
    <row r="5117" spans="1:5">
      <c r="A5117">
        <v>2014</v>
      </c>
      <c r="B5117" t="s">
        <v>120</v>
      </c>
      <c r="C5117" t="s">
        <v>63</v>
      </c>
      <c r="D5117" t="s">
        <v>181</v>
      </c>
      <c r="E5117" s="63" t="s">
        <v>3913</v>
      </c>
    </row>
    <row r="5118" spans="1:5">
      <c r="A5118">
        <v>2014</v>
      </c>
      <c r="B5118" t="s">
        <v>189</v>
      </c>
      <c r="C5118" t="s">
        <v>63</v>
      </c>
      <c r="D5118" t="s">
        <v>181</v>
      </c>
      <c r="E5118" s="63" t="s">
        <v>3914</v>
      </c>
    </row>
    <row r="5119" spans="1:5">
      <c r="A5119">
        <v>2014</v>
      </c>
      <c r="B5119" t="s">
        <v>121</v>
      </c>
      <c r="C5119" t="s">
        <v>63</v>
      </c>
      <c r="D5119" t="s">
        <v>181</v>
      </c>
      <c r="E5119" s="63" t="s">
        <v>265</v>
      </c>
    </row>
    <row r="5120" spans="1:5">
      <c r="A5120">
        <v>2014</v>
      </c>
      <c r="B5120" t="s">
        <v>122</v>
      </c>
      <c r="C5120" t="s">
        <v>63</v>
      </c>
      <c r="D5120" t="s">
        <v>181</v>
      </c>
      <c r="E5120" s="63" t="s">
        <v>3915</v>
      </c>
    </row>
    <row r="5121" spans="1:5">
      <c r="A5121">
        <v>2014</v>
      </c>
      <c r="B5121" t="s">
        <v>123</v>
      </c>
      <c r="C5121" t="s">
        <v>63</v>
      </c>
      <c r="D5121" t="s">
        <v>181</v>
      </c>
      <c r="E5121" s="63" t="s">
        <v>3916</v>
      </c>
    </row>
    <row r="5122" spans="1:5">
      <c r="A5122">
        <v>2014</v>
      </c>
      <c r="B5122" t="s">
        <v>124</v>
      </c>
      <c r="C5122" t="s">
        <v>63</v>
      </c>
      <c r="D5122" t="s">
        <v>181</v>
      </c>
      <c r="E5122" s="63" t="s">
        <v>197</v>
      </c>
    </row>
    <row r="5123" spans="1:5">
      <c r="A5123">
        <v>2014</v>
      </c>
      <c r="B5123" t="s">
        <v>125</v>
      </c>
      <c r="C5123" t="s">
        <v>63</v>
      </c>
      <c r="D5123" t="s">
        <v>181</v>
      </c>
      <c r="E5123" s="63" t="s">
        <v>3917</v>
      </c>
    </row>
    <row r="5124" spans="1:5">
      <c r="A5124">
        <v>2014</v>
      </c>
      <c r="B5124" t="s">
        <v>126</v>
      </c>
      <c r="C5124" t="s">
        <v>63</v>
      </c>
      <c r="D5124" t="s">
        <v>181</v>
      </c>
      <c r="E5124" s="63" t="s">
        <v>3918</v>
      </c>
    </row>
    <row r="5125" spans="1:5">
      <c r="A5125">
        <v>2014</v>
      </c>
      <c r="B5125" t="s">
        <v>127</v>
      </c>
      <c r="C5125" t="s">
        <v>63</v>
      </c>
      <c r="D5125" t="s">
        <v>181</v>
      </c>
      <c r="E5125" s="63" t="s">
        <v>3919</v>
      </c>
    </row>
    <row r="5126" spans="1:5">
      <c r="A5126">
        <v>2014</v>
      </c>
      <c r="B5126" t="s">
        <v>128</v>
      </c>
      <c r="C5126" t="s">
        <v>63</v>
      </c>
      <c r="D5126" t="s">
        <v>181</v>
      </c>
      <c r="E5126" s="63" t="s">
        <v>3920</v>
      </c>
    </row>
    <row r="5127" spans="1:5">
      <c r="A5127">
        <v>2014</v>
      </c>
      <c r="B5127" t="s">
        <v>129</v>
      </c>
      <c r="C5127" t="s">
        <v>63</v>
      </c>
      <c r="D5127" t="s">
        <v>181</v>
      </c>
      <c r="E5127" s="63" t="s">
        <v>3921</v>
      </c>
    </row>
    <row r="5128" spans="1:5">
      <c r="A5128">
        <v>2014</v>
      </c>
      <c r="B5128" t="s">
        <v>130</v>
      </c>
      <c r="C5128" t="s">
        <v>63</v>
      </c>
      <c r="D5128" t="s">
        <v>181</v>
      </c>
      <c r="E5128" s="63" t="s">
        <v>3922</v>
      </c>
    </row>
    <row r="5129" spans="1:5">
      <c r="A5129">
        <v>2014</v>
      </c>
      <c r="B5129" t="s">
        <v>131</v>
      </c>
      <c r="C5129" t="s">
        <v>63</v>
      </c>
      <c r="D5129" t="s">
        <v>181</v>
      </c>
      <c r="E5129" s="63" t="s">
        <v>3880</v>
      </c>
    </row>
    <row r="5130" spans="1:5">
      <c r="A5130">
        <v>2014</v>
      </c>
      <c r="B5130" t="s">
        <v>190</v>
      </c>
      <c r="C5130" t="s">
        <v>63</v>
      </c>
      <c r="D5130" t="s">
        <v>181</v>
      </c>
      <c r="E5130" s="63" t="s">
        <v>3923</v>
      </c>
    </row>
    <row r="5131" spans="1:5">
      <c r="A5131">
        <v>2014</v>
      </c>
      <c r="B5131" t="s">
        <v>191</v>
      </c>
      <c r="C5131" t="s">
        <v>63</v>
      </c>
      <c r="D5131" t="s">
        <v>181</v>
      </c>
      <c r="E5131" s="63" t="s">
        <v>3924</v>
      </c>
    </row>
    <row r="5132" spans="1:5">
      <c r="A5132">
        <v>2014</v>
      </c>
      <c r="B5132" t="s">
        <v>192</v>
      </c>
      <c r="C5132" t="s">
        <v>63</v>
      </c>
      <c r="D5132" t="s">
        <v>181</v>
      </c>
      <c r="E5132" s="63" t="s">
        <v>3925</v>
      </c>
    </row>
    <row r="5133" spans="1:5">
      <c r="A5133">
        <v>2014</v>
      </c>
      <c r="B5133" t="s">
        <v>193</v>
      </c>
      <c r="C5133" t="s">
        <v>63</v>
      </c>
      <c r="D5133" t="s">
        <v>181</v>
      </c>
      <c r="E5133" s="63" t="s">
        <v>3926</v>
      </c>
    </row>
    <row r="5134" spans="1:5">
      <c r="A5134">
        <v>2014</v>
      </c>
      <c r="B5134" t="s">
        <v>194</v>
      </c>
      <c r="C5134" t="s">
        <v>63</v>
      </c>
      <c r="D5134" t="s">
        <v>181</v>
      </c>
      <c r="E5134" s="63" t="s">
        <v>3927</v>
      </c>
    </row>
    <row r="5135" spans="1:5">
      <c r="A5135">
        <v>2014</v>
      </c>
      <c r="B5135" t="s">
        <v>195</v>
      </c>
      <c r="C5135" t="s">
        <v>63</v>
      </c>
      <c r="D5135" t="s">
        <v>181</v>
      </c>
      <c r="E5135" s="63" t="s">
        <v>3928</v>
      </c>
    </row>
    <row r="5136" spans="1:5">
      <c r="A5136">
        <v>2014</v>
      </c>
      <c r="B5136" t="s">
        <v>137</v>
      </c>
      <c r="C5136" t="s">
        <v>63</v>
      </c>
      <c r="D5136" t="s">
        <v>181</v>
      </c>
      <c r="E5136" s="63" t="s">
        <v>3929</v>
      </c>
    </row>
    <row r="5137" spans="1:5">
      <c r="A5137">
        <v>2014</v>
      </c>
      <c r="B5137" t="s">
        <v>138</v>
      </c>
      <c r="C5137" t="s">
        <v>63</v>
      </c>
      <c r="D5137" t="s">
        <v>181</v>
      </c>
      <c r="E5137" s="63" t="s">
        <v>3833</v>
      </c>
    </row>
    <row r="5138" spans="1:5">
      <c r="A5138">
        <v>2014</v>
      </c>
      <c r="B5138" t="s">
        <v>139</v>
      </c>
      <c r="C5138" t="s">
        <v>63</v>
      </c>
      <c r="D5138" t="s">
        <v>181</v>
      </c>
      <c r="E5138" s="63" t="s">
        <v>3930</v>
      </c>
    </row>
    <row r="5139" spans="1:5">
      <c r="A5139">
        <v>2014</v>
      </c>
      <c r="B5139" t="s">
        <v>140</v>
      </c>
      <c r="C5139" t="s">
        <v>63</v>
      </c>
      <c r="D5139" t="s">
        <v>181</v>
      </c>
      <c r="E5139" s="63" t="s">
        <v>3931</v>
      </c>
    </row>
    <row r="5140" spans="1:5">
      <c r="A5140">
        <v>2014</v>
      </c>
      <c r="B5140" t="s">
        <v>141</v>
      </c>
      <c r="C5140" t="s">
        <v>63</v>
      </c>
      <c r="D5140" t="s">
        <v>181</v>
      </c>
      <c r="E5140" s="63" t="s">
        <v>2415</v>
      </c>
    </row>
    <row r="5141" spans="1:5">
      <c r="A5141">
        <v>2014</v>
      </c>
      <c r="B5141" t="s">
        <v>142</v>
      </c>
      <c r="C5141" t="s">
        <v>63</v>
      </c>
      <c r="D5141" t="s">
        <v>181</v>
      </c>
      <c r="E5141" s="63" t="s">
        <v>3800</v>
      </c>
    </row>
    <row r="5142" spans="1:5">
      <c r="A5142">
        <v>2014</v>
      </c>
      <c r="B5142" t="s">
        <v>143</v>
      </c>
      <c r="C5142" t="s">
        <v>63</v>
      </c>
      <c r="D5142" t="s">
        <v>181</v>
      </c>
      <c r="E5142" s="63" t="s">
        <v>3932</v>
      </c>
    </row>
    <row r="5143" spans="1:5">
      <c r="A5143">
        <v>2014</v>
      </c>
      <c r="B5143" t="s">
        <v>144</v>
      </c>
      <c r="C5143" t="s">
        <v>63</v>
      </c>
      <c r="D5143" t="s">
        <v>181</v>
      </c>
      <c r="E5143" s="63" t="s">
        <v>3802</v>
      </c>
    </row>
    <row r="5144" spans="1:5">
      <c r="A5144">
        <v>2014</v>
      </c>
      <c r="B5144" t="s">
        <v>145</v>
      </c>
      <c r="C5144" t="s">
        <v>63</v>
      </c>
      <c r="D5144" t="s">
        <v>181</v>
      </c>
      <c r="E5144" s="63" t="s">
        <v>3933</v>
      </c>
    </row>
    <row r="5145" spans="1:5">
      <c r="A5145">
        <v>2014</v>
      </c>
      <c r="B5145" t="s">
        <v>146</v>
      </c>
      <c r="C5145" t="s">
        <v>63</v>
      </c>
      <c r="D5145" t="s">
        <v>181</v>
      </c>
      <c r="E5145" s="63" t="s">
        <v>3934</v>
      </c>
    </row>
    <row r="5146" spans="1:5">
      <c r="A5146">
        <v>2014</v>
      </c>
      <c r="B5146" t="s">
        <v>147</v>
      </c>
      <c r="C5146" t="s">
        <v>63</v>
      </c>
      <c r="D5146" t="s">
        <v>181</v>
      </c>
      <c r="E5146" s="63" t="s">
        <v>2914</v>
      </c>
    </row>
    <row r="5147" spans="1:5">
      <c r="A5147">
        <v>2014</v>
      </c>
      <c r="B5147" t="s">
        <v>148</v>
      </c>
      <c r="C5147" t="s">
        <v>63</v>
      </c>
      <c r="D5147" t="s">
        <v>181</v>
      </c>
      <c r="E5147" s="63" t="s">
        <v>3935</v>
      </c>
    </row>
    <row r="5148" spans="1:5">
      <c r="A5148">
        <v>2014</v>
      </c>
      <c r="B5148" t="s">
        <v>196</v>
      </c>
      <c r="C5148" t="s">
        <v>63</v>
      </c>
      <c r="D5148" t="s">
        <v>181</v>
      </c>
      <c r="E5148" s="63" t="s">
        <v>3936</v>
      </c>
    </row>
    <row r="5149" spans="1:5">
      <c r="A5149">
        <v>2014</v>
      </c>
      <c r="B5149" t="s">
        <v>55</v>
      </c>
      <c r="C5149" t="s">
        <v>63</v>
      </c>
      <c r="D5149" t="s">
        <v>181</v>
      </c>
      <c r="E5149" s="63" t="s">
        <v>3937</v>
      </c>
    </row>
    <row r="5150" spans="1:5">
      <c r="A5150">
        <v>2015</v>
      </c>
      <c r="B5150" t="s">
        <v>182</v>
      </c>
      <c r="C5150" t="s">
        <v>63</v>
      </c>
      <c r="D5150" t="s">
        <v>181</v>
      </c>
      <c r="E5150" s="63" t="s">
        <v>3938</v>
      </c>
    </row>
    <row r="5151" spans="1:5">
      <c r="A5151">
        <v>2015</v>
      </c>
      <c r="B5151" t="s">
        <v>183</v>
      </c>
      <c r="C5151" t="s">
        <v>63</v>
      </c>
      <c r="D5151" t="s">
        <v>181</v>
      </c>
      <c r="E5151" s="63" t="s">
        <v>3939</v>
      </c>
    </row>
    <row r="5152" spans="1:5">
      <c r="A5152">
        <v>2015</v>
      </c>
      <c r="B5152" t="s">
        <v>184</v>
      </c>
      <c r="C5152" t="s">
        <v>63</v>
      </c>
      <c r="D5152" t="s">
        <v>181</v>
      </c>
      <c r="E5152" s="63" t="s">
        <v>3940</v>
      </c>
    </row>
    <row r="5153" spans="1:5">
      <c r="A5153">
        <v>2015</v>
      </c>
      <c r="B5153" t="s">
        <v>94</v>
      </c>
      <c r="C5153" t="s">
        <v>63</v>
      </c>
      <c r="D5153" t="s">
        <v>181</v>
      </c>
      <c r="E5153" s="63" t="s">
        <v>266</v>
      </c>
    </row>
    <row r="5154" spans="1:5">
      <c r="A5154">
        <v>2015</v>
      </c>
      <c r="B5154" t="s">
        <v>100</v>
      </c>
      <c r="C5154" t="s">
        <v>63</v>
      </c>
      <c r="D5154" t="s">
        <v>181</v>
      </c>
      <c r="E5154" s="63" t="s">
        <v>3941</v>
      </c>
    </row>
    <row r="5155" spans="1:5">
      <c r="A5155">
        <v>2015</v>
      </c>
      <c r="B5155" t="s">
        <v>101</v>
      </c>
      <c r="C5155" t="s">
        <v>63</v>
      </c>
      <c r="D5155" t="s">
        <v>181</v>
      </c>
      <c r="E5155" s="63" t="s">
        <v>3942</v>
      </c>
    </row>
    <row r="5156" spans="1:5">
      <c r="A5156">
        <v>2015</v>
      </c>
      <c r="B5156" t="s">
        <v>102</v>
      </c>
      <c r="C5156" t="s">
        <v>63</v>
      </c>
      <c r="D5156" t="s">
        <v>181</v>
      </c>
      <c r="E5156" s="63" t="s">
        <v>3943</v>
      </c>
    </row>
    <row r="5157" spans="1:5">
      <c r="A5157">
        <v>2015</v>
      </c>
      <c r="B5157" t="s">
        <v>104</v>
      </c>
      <c r="C5157" t="s">
        <v>63</v>
      </c>
      <c r="D5157" t="s">
        <v>181</v>
      </c>
      <c r="E5157" s="63" t="s">
        <v>3944</v>
      </c>
    </row>
    <row r="5158" spans="1:5">
      <c r="A5158">
        <v>2015</v>
      </c>
      <c r="B5158" t="s">
        <v>105</v>
      </c>
      <c r="C5158" t="s">
        <v>63</v>
      </c>
      <c r="D5158" t="s">
        <v>181</v>
      </c>
      <c r="E5158" s="63" t="s">
        <v>3945</v>
      </c>
    </row>
    <row r="5159" spans="1:5">
      <c r="A5159">
        <v>2015</v>
      </c>
      <c r="B5159" t="s">
        <v>185</v>
      </c>
      <c r="C5159" t="s">
        <v>63</v>
      </c>
      <c r="D5159" t="s">
        <v>181</v>
      </c>
      <c r="E5159" s="63" t="s">
        <v>1932</v>
      </c>
    </row>
    <row r="5160" spans="1:5">
      <c r="A5160">
        <v>2015</v>
      </c>
      <c r="B5160" t="s">
        <v>58</v>
      </c>
      <c r="C5160" t="s">
        <v>63</v>
      </c>
      <c r="D5160" t="s">
        <v>181</v>
      </c>
      <c r="E5160" s="63" t="s">
        <v>3946</v>
      </c>
    </row>
    <row r="5161" spans="1:5">
      <c r="A5161">
        <v>2015</v>
      </c>
      <c r="B5161" t="s">
        <v>186</v>
      </c>
      <c r="C5161" t="s">
        <v>63</v>
      </c>
      <c r="D5161" t="s">
        <v>181</v>
      </c>
      <c r="E5161" s="63" t="s">
        <v>3947</v>
      </c>
    </row>
    <row r="5162" spans="1:5">
      <c r="A5162">
        <v>2015</v>
      </c>
      <c r="B5162" t="s">
        <v>187</v>
      </c>
      <c r="C5162" t="s">
        <v>63</v>
      </c>
      <c r="D5162" t="s">
        <v>181</v>
      </c>
      <c r="E5162" s="63" t="s">
        <v>3948</v>
      </c>
    </row>
    <row r="5163" spans="1:5">
      <c r="A5163">
        <v>2015</v>
      </c>
      <c r="B5163" t="s">
        <v>188</v>
      </c>
      <c r="C5163" t="s">
        <v>63</v>
      </c>
      <c r="D5163" t="s">
        <v>181</v>
      </c>
      <c r="E5163" s="63" t="s">
        <v>3949</v>
      </c>
    </row>
    <row r="5164" spans="1:5">
      <c r="A5164">
        <v>2015</v>
      </c>
      <c r="B5164" t="s">
        <v>112</v>
      </c>
      <c r="C5164" t="s">
        <v>63</v>
      </c>
      <c r="D5164" t="s">
        <v>181</v>
      </c>
      <c r="E5164" s="63" t="s">
        <v>3950</v>
      </c>
    </row>
    <row r="5165" spans="1:5">
      <c r="A5165">
        <v>2015</v>
      </c>
      <c r="B5165" t="s">
        <v>113</v>
      </c>
      <c r="C5165" t="s">
        <v>63</v>
      </c>
      <c r="D5165" t="s">
        <v>181</v>
      </c>
      <c r="E5165" s="63" t="s">
        <v>198</v>
      </c>
    </row>
    <row r="5166" spans="1:5">
      <c r="A5166">
        <v>2015</v>
      </c>
      <c r="B5166" t="s">
        <v>114</v>
      </c>
      <c r="C5166" t="s">
        <v>63</v>
      </c>
      <c r="D5166" t="s">
        <v>181</v>
      </c>
      <c r="E5166" s="63" t="s">
        <v>3951</v>
      </c>
    </row>
    <row r="5167" spans="1:5">
      <c r="A5167">
        <v>2015</v>
      </c>
      <c r="B5167" t="s">
        <v>118</v>
      </c>
      <c r="C5167" t="s">
        <v>63</v>
      </c>
      <c r="D5167" t="s">
        <v>181</v>
      </c>
      <c r="E5167" s="63" t="s">
        <v>3952</v>
      </c>
    </row>
    <row r="5168" spans="1:5">
      <c r="A5168">
        <v>2015</v>
      </c>
      <c r="B5168" t="s">
        <v>119</v>
      </c>
      <c r="C5168" t="s">
        <v>63</v>
      </c>
      <c r="D5168" t="s">
        <v>181</v>
      </c>
      <c r="E5168" s="63" t="s">
        <v>3953</v>
      </c>
    </row>
    <row r="5169" spans="1:5">
      <c r="A5169">
        <v>2015</v>
      </c>
      <c r="B5169" t="s">
        <v>120</v>
      </c>
      <c r="C5169" t="s">
        <v>63</v>
      </c>
      <c r="D5169" t="s">
        <v>181</v>
      </c>
      <c r="E5169" s="63" t="s">
        <v>267</v>
      </c>
    </row>
    <row r="5170" spans="1:5">
      <c r="A5170">
        <v>2015</v>
      </c>
      <c r="B5170" t="s">
        <v>189</v>
      </c>
      <c r="C5170" t="s">
        <v>63</v>
      </c>
      <c r="D5170" t="s">
        <v>181</v>
      </c>
      <c r="E5170" s="63" t="s">
        <v>3954</v>
      </c>
    </row>
    <row r="5171" spans="1:5">
      <c r="A5171">
        <v>2015</v>
      </c>
      <c r="B5171" t="s">
        <v>121</v>
      </c>
      <c r="C5171" t="s">
        <v>63</v>
      </c>
      <c r="D5171" t="s">
        <v>181</v>
      </c>
      <c r="E5171" s="63" t="s">
        <v>268</v>
      </c>
    </row>
    <row r="5172" spans="1:5">
      <c r="A5172">
        <v>2015</v>
      </c>
      <c r="B5172" t="s">
        <v>122</v>
      </c>
      <c r="C5172" t="s">
        <v>63</v>
      </c>
      <c r="D5172" t="s">
        <v>181</v>
      </c>
      <c r="E5172" s="63" t="s">
        <v>3955</v>
      </c>
    </row>
    <row r="5173" spans="1:5">
      <c r="A5173">
        <v>2015</v>
      </c>
      <c r="B5173" t="s">
        <v>123</v>
      </c>
      <c r="C5173" t="s">
        <v>63</v>
      </c>
      <c r="D5173" t="s">
        <v>181</v>
      </c>
      <c r="E5173" s="63" t="s">
        <v>3956</v>
      </c>
    </row>
    <row r="5174" spans="1:5">
      <c r="A5174">
        <v>2015</v>
      </c>
      <c r="B5174" t="s">
        <v>124</v>
      </c>
      <c r="C5174" t="s">
        <v>63</v>
      </c>
      <c r="D5174" t="s">
        <v>181</v>
      </c>
      <c r="E5174" s="63" t="s">
        <v>269</v>
      </c>
    </row>
    <row r="5175" spans="1:5">
      <c r="A5175">
        <v>2015</v>
      </c>
      <c r="B5175" t="s">
        <v>125</v>
      </c>
      <c r="C5175" t="s">
        <v>63</v>
      </c>
      <c r="D5175" t="s">
        <v>181</v>
      </c>
      <c r="E5175" s="63" t="s">
        <v>3957</v>
      </c>
    </row>
    <row r="5176" spans="1:5">
      <c r="A5176">
        <v>2015</v>
      </c>
      <c r="B5176" t="s">
        <v>126</v>
      </c>
      <c r="C5176" t="s">
        <v>63</v>
      </c>
      <c r="D5176" t="s">
        <v>181</v>
      </c>
      <c r="E5176" s="63" t="s">
        <v>3958</v>
      </c>
    </row>
    <row r="5177" spans="1:5">
      <c r="A5177">
        <v>2015</v>
      </c>
      <c r="B5177" t="s">
        <v>127</v>
      </c>
      <c r="C5177" t="s">
        <v>63</v>
      </c>
      <c r="D5177" t="s">
        <v>181</v>
      </c>
      <c r="E5177" s="63" t="s">
        <v>3959</v>
      </c>
    </row>
    <row r="5178" spans="1:5">
      <c r="A5178">
        <v>2015</v>
      </c>
      <c r="B5178" t="s">
        <v>128</v>
      </c>
      <c r="C5178" t="s">
        <v>63</v>
      </c>
      <c r="D5178" t="s">
        <v>181</v>
      </c>
      <c r="E5178" s="63" t="s">
        <v>3960</v>
      </c>
    </row>
    <row r="5179" spans="1:5">
      <c r="A5179">
        <v>2015</v>
      </c>
      <c r="B5179" t="s">
        <v>129</v>
      </c>
      <c r="C5179" t="s">
        <v>63</v>
      </c>
      <c r="D5179" t="s">
        <v>181</v>
      </c>
      <c r="E5179" s="63" t="s">
        <v>3961</v>
      </c>
    </row>
    <row r="5180" spans="1:5">
      <c r="A5180">
        <v>2015</v>
      </c>
      <c r="B5180" t="s">
        <v>130</v>
      </c>
      <c r="C5180" t="s">
        <v>63</v>
      </c>
      <c r="D5180" t="s">
        <v>181</v>
      </c>
      <c r="E5180" s="63" t="s">
        <v>2834</v>
      </c>
    </row>
    <row r="5181" spans="1:5">
      <c r="A5181">
        <v>2015</v>
      </c>
      <c r="B5181" t="s">
        <v>131</v>
      </c>
      <c r="C5181" t="s">
        <v>63</v>
      </c>
      <c r="D5181" t="s">
        <v>181</v>
      </c>
      <c r="E5181" s="63" t="s">
        <v>3962</v>
      </c>
    </row>
    <row r="5182" spans="1:5">
      <c r="A5182">
        <v>2015</v>
      </c>
      <c r="B5182" t="s">
        <v>190</v>
      </c>
      <c r="C5182" t="s">
        <v>63</v>
      </c>
      <c r="D5182" t="s">
        <v>181</v>
      </c>
      <c r="E5182" s="63" t="s">
        <v>3963</v>
      </c>
    </row>
    <row r="5183" spans="1:5">
      <c r="A5183">
        <v>2015</v>
      </c>
      <c r="B5183" t="s">
        <v>191</v>
      </c>
      <c r="C5183" t="s">
        <v>63</v>
      </c>
      <c r="D5183" t="s">
        <v>181</v>
      </c>
      <c r="E5183" s="63" t="s">
        <v>3964</v>
      </c>
    </row>
    <row r="5184" spans="1:5">
      <c r="A5184">
        <v>2015</v>
      </c>
      <c r="B5184" t="s">
        <v>192</v>
      </c>
      <c r="C5184" t="s">
        <v>63</v>
      </c>
      <c r="D5184" t="s">
        <v>181</v>
      </c>
      <c r="E5184" s="63" t="s">
        <v>3965</v>
      </c>
    </row>
    <row r="5185" spans="1:5">
      <c r="A5185">
        <v>2015</v>
      </c>
      <c r="B5185" t="s">
        <v>193</v>
      </c>
      <c r="C5185" t="s">
        <v>63</v>
      </c>
      <c r="D5185" t="s">
        <v>181</v>
      </c>
      <c r="E5185" s="63" t="s">
        <v>3966</v>
      </c>
    </row>
    <row r="5186" spans="1:5">
      <c r="A5186">
        <v>2015</v>
      </c>
      <c r="B5186" t="s">
        <v>194</v>
      </c>
      <c r="C5186" t="s">
        <v>63</v>
      </c>
      <c r="D5186" t="s">
        <v>181</v>
      </c>
      <c r="E5186" s="63" t="s">
        <v>3967</v>
      </c>
    </row>
    <row r="5187" spans="1:5">
      <c r="A5187">
        <v>2015</v>
      </c>
      <c r="B5187" t="s">
        <v>195</v>
      </c>
      <c r="C5187" t="s">
        <v>63</v>
      </c>
      <c r="D5187" t="s">
        <v>181</v>
      </c>
      <c r="E5187" s="63" t="s">
        <v>3968</v>
      </c>
    </row>
    <row r="5188" spans="1:5">
      <c r="A5188">
        <v>2015</v>
      </c>
      <c r="B5188" t="s">
        <v>137</v>
      </c>
      <c r="C5188" t="s">
        <v>63</v>
      </c>
      <c r="D5188" t="s">
        <v>181</v>
      </c>
      <c r="E5188" s="63" t="s">
        <v>270</v>
      </c>
    </row>
    <row r="5189" spans="1:5">
      <c r="A5189">
        <v>2015</v>
      </c>
      <c r="B5189" t="s">
        <v>138</v>
      </c>
      <c r="C5189" t="s">
        <v>63</v>
      </c>
      <c r="D5189" t="s">
        <v>181</v>
      </c>
      <c r="E5189" s="63" t="s">
        <v>3969</v>
      </c>
    </row>
    <row r="5190" spans="1:5">
      <c r="A5190">
        <v>2015</v>
      </c>
      <c r="B5190" t="s">
        <v>139</v>
      </c>
      <c r="C5190" t="s">
        <v>63</v>
      </c>
      <c r="D5190" t="s">
        <v>181</v>
      </c>
      <c r="E5190" s="63" t="s">
        <v>3970</v>
      </c>
    </row>
    <row r="5191" spans="1:5">
      <c r="A5191">
        <v>2015</v>
      </c>
      <c r="B5191" t="s">
        <v>140</v>
      </c>
      <c r="C5191" t="s">
        <v>63</v>
      </c>
      <c r="D5191" t="s">
        <v>181</v>
      </c>
      <c r="E5191" s="63" t="s">
        <v>3971</v>
      </c>
    </row>
    <row r="5192" spans="1:5">
      <c r="A5192">
        <v>2015</v>
      </c>
      <c r="B5192" t="s">
        <v>141</v>
      </c>
      <c r="C5192" t="s">
        <v>63</v>
      </c>
      <c r="D5192" t="s">
        <v>181</v>
      </c>
      <c r="E5192" s="63" t="s">
        <v>3972</v>
      </c>
    </row>
    <row r="5193" spans="1:5">
      <c r="A5193">
        <v>2015</v>
      </c>
      <c r="B5193" t="s">
        <v>142</v>
      </c>
      <c r="C5193" t="s">
        <v>63</v>
      </c>
      <c r="D5193" t="s">
        <v>181</v>
      </c>
      <c r="E5193" s="63" t="s">
        <v>3973</v>
      </c>
    </row>
    <row r="5194" spans="1:5">
      <c r="A5194">
        <v>2015</v>
      </c>
      <c r="B5194" t="s">
        <v>143</v>
      </c>
      <c r="C5194" t="s">
        <v>63</v>
      </c>
      <c r="D5194" t="s">
        <v>181</v>
      </c>
      <c r="E5194" s="63" t="s">
        <v>3331</v>
      </c>
    </row>
    <row r="5195" spans="1:5">
      <c r="A5195">
        <v>2015</v>
      </c>
      <c r="B5195" t="s">
        <v>144</v>
      </c>
      <c r="C5195" t="s">
        <v>63</v>
      </c>
      <c r="D5195" t="s">
        <v>181</v>
      </c>
      <c r="E5195" s="63" t="s">
        <v>3974</v>
      </c>
    </row>
    <row r="5196" spans="1:5">
      <c r="A5196">
        <v>2015</v>
      </c>
      <c r="B5196" t="s">
        <v>145</v>
      </c>
      <c r="C5196" t="s">
        <v>63</v>
      </c>
      <c r="D5196" t="s">
        <v>181</v>
      </c>
      <c r="E5196" s="63" t="s">
        <v>3975</v>
      </c>
    </row>
    <row r="5197" spans="1:5">
      <c r="A5197">
        <v>2015</v>
      </c>
      <c r="B5197" t="s">
        <v>146</v>
      </c>
      <c r="C5197" t="s">
        <v>63</v>
      </c>
      <c r="D5197" t="s">
        <v>181</v>
      </c>
      <c r="E5197" s="63" t="s">
        <v>3976</v>
      </c>
    </row>
    <row r="5198" spans="1:5">
      <c r="A5198">
        <v>2015</v>
      </c>
      <c r="B5198" t="s">
        <v>147</v>
      </c>
      <c r="C5198" t="s">
        <v>63</v>
      </c>
      <c r="D5198" t="s">
        <v>181</v>
      </c>
      <c r="E5198" s="63" t="s">
        <v>3977</v>
      </c>
    </row>
    <row r="5199" spans="1:5">
      <c r="A5199">
        <v>2015</v>
      </c>
      <c r="B5199" t="s">
        <v>148</v>
      </c>
      <c r="C5199" t="s">
        <v>63</v>
      </c>
      <c r="D5199" t="s">
        <v>181</v>
      </c>
      <c r="E5199" s="63" t="s">
        <v>3978</v>
      </c>
    </row>
    <row r="5200" spans="1:5">
      <c r="A5200">
        <v>2015</v>
      </c>
      <c r="B5200" t="s">
        <v>196</v>
      </c>
      <c r="C5200" t="s">
        <v>63</v>
      </c>
      <c r="D5200" t="s">
        <v>181</v>
      </c>
      <c r="E5200" s="63" t="s">
        <v>3979</v>
      </c>
    </row>
    <row r="5201" spans="1:5">
      <c r="A5201">
        <v>2015</v>
      </c>
      <c r="B5201" t="s">
        <v>55</v>
      </c>
      <c r="C5201" t="s">
        <v>63</v>
      </c>
      <c r="D5201" t="s">
        <v>181</v>
      </c>
      <c r="E5201" s="63" t="s">
        <v>3980</v>
      </c>
    </row>
    <row r="5202" spans="1:5">
      <c r="A5202">
        <v>2016</v>
      </c>
      <c r="B5202" t="s">
        <v>182</v>
      </c>
      <c r="C5202" t="s">
        <v>63</v>
      </c>
      <c r="D5202" t="s">
        <v>181</v>
      </c>
      <c r="E5202" s="63" t="s">
        <v>3981</v>
      </c>
    </row>
    <row r="5203" spans="1:5">
      <c r="A5203">
        <v>2016</v>
      </c>
      <c r="B5203" t="s">
        <v>183</v>
      </c>
      <c r="C5203" t="s">
        <v>63</v>
      </c>
      <c r="D5203" t="s">
        <v>181</v>
      </c>
      <c r="E5203" s="63" t="s">
        <v>3982</v>
      </c>
    </row>
    <row r="5204" spans="1:5">
      <c r="A5204">
        <v>2016</v>
      </c>
      <c r="B5204" t="s">
        <v>184</v>
      </c>
      <c r="C5204" t="s">
        <v>63</v>
      </c>
      <c r="D5204" t="s">
        <v>181</v>
      </c>
      <c r="E5204" s="63" t="s">
        <v>3983</v>
      </c>
    </row>
    <row r="5205" spans="1:5">
      <c r="A5205">
        <v>2016</v>
      </c>
      <c r="B5205" t="s">
        <v>94</v>
      </c>
      <c r="C5205" t="s">
        <v>63</v>
      </c>
      <c r="D5205" t="s">
        <v>181</v>
      </c>
      <c r="E5205" s="63" t="s">
        <v>271</v>
      </c>
    </row>
    <row r="5206" spans="1:5">
      <c r="A5206">
        <v>2016</v>
      </c>
      <c r="B5206" t="s">
        <v>100</v>
      </c>
      <c r="C5206" t="s">
        <v>63</v>
      </c>
      <c r="D5206" t="s">
        <v>181</v>
      </c>
      <c r="E5206" s="63" t="s">
        <v>3984</v>
      </c>
    </row>
    <row r="5207" spans="1:5">
      <c r="A5207">
        <v>2016</v>
      </c>
      <c r="B5207" t="s">
        <v>101</v>
      </c>
      <c r="C5207" t="s">
        <v>63</v>
      </c>
      <c r="D5207" t="s">
        <v>181</v>
      </c>
      <c r="E5207" s="63" t="s">
        <v>272</v>
      </c>
    </row>
    <row r="5208" spans="1:5">
      <c r="A5208">
        <v>2016</v>
      </c>
      <c r="B5208" t="s">
        <v>102</v>
      </c>
      <c r="C5208" t="s">
        <v>63</v>
      </c>
      <c r="D5208" t="s">
        <v>181</v>
      </c>
      <c r="E5208" s="63" t="s">
        <v>3985</v>
      </c>
    </row>
    <row r="5209" spans="1:5">
      <c r="A5209">
        <v>2016</v>
      </c>
      <c r="B5209" t="s">
        <v>104</v>
      </c>
      <c r="C5209" t="s">
        <v>63</v>
      </c>
      <c r="D5209" t="s">
        <v>181</v>
      </c>
      <c r="E5209" s="63" t="s">
        <v>273</v>
      </c>
    </row>
    <row r="5210" spans="1:5">
      <c r="A5210">
        <v>2016</v>
      </c>
      <c r="B5210" t="s">
        <v>105</v>
      </c>
      <c r="C5210" t="s">
        <v>63</v>
      </c>
      <c r="D5210" t="s">
        <v>181</v>
      </c>
      <c r="E5210" s="63" t="s">
        <v>3986</v>
      </c>
    </row>
    <row r="5211" spans="1:5">
      <c r="A5211">
        <v>2016</v>
      </c>
      <c r="B5211" t="s">
        <v>185</v>
      </c>
      <c r="C5211" t="s">
        <v>63</v>
      </c>
      <c r="D5211" t="s">
        <v>181</v>
      </c>
      <c r="E5211" s="63" t="s">
        <v>3987</v>
      </c>
    </row>
    <row r="5212" spans="1:5">
      <c r="A5212">
        <v>2016</v>
      </c>
      <c r="B5212" t="s">
        <v>58</v>
      </c>
      <c r="C5212" t="s">
        <v>63</v>
      </c>
      <c r="D5212" t="s">
        <v>181</v>
      </c>
      <c r="E5212" s="63" t="s">
        <v>3988</v>
      </c>
    </row>
    <row r="5213" spans="1:5">
      <c r="A5213">
        <v>2016</v>
      </c>
      <c r="B5213" t="s">
        <v>186</v>
      </c>
      <c r="C5213" t="s">
        <v>63</v>
      </c>
      <c r="D5213" t="s">
        <v>181</v>
      </c>
      <c r="E5213" s="63" t="s">
        <v>3989</v>
      </c>
    </row>
    <row r="5214" spans="1:5">
      <c r="A5214">
        <v>2016</v>
      </c>
      <c r="B5214" t="s">
        <v>187</v>
      </c>
      <c r="C5214" t="s">
        <v>63</v>
      </c>
      <c r="D5214" t="s">
        <v>181</v>
      </c>
      <c r="E5214" s="63" t="s">
        <v>3990</v>
      </c>
    </row>
    <row r="5215" spans="1:5">
      <c r="A5215">
        <v>2016</v>
      </c>
      <c r="B5215" t="s">
        <v>188</v>
      </c>
      <c r="C5215" t="s">
        <v>63</v>
      </c>
      <c r="D5215" t="s">
        <v>181</v>
      </c>
      <c r="E5215" s="63" t="s">
        <v>3991</v>
      </c>
    </row>
    <row r="5216" spans="1:5">
      <c r="A5216">
        <v>2016</v>
      </c>
      <c r="B5216" t="s">
        <v>112</v>
      </c>
      <c r="C5216" t="s">
        <v>63</v>
      </c>
      <c r="D5216" t="s">
        <v>181</v>
      </c>
      <c r="E5216" s="63" t="s">
        <v>3992</v>
      </c>
    </row>
    <row r="5217" spans="1:5">
      <c r="A5217">
        <v>2016</v>
      </c>
      <c r="B5217" t="s">
        <v>113</v>
      </c>
      <c r="C5217" t="s">
        <v>63</v>
      </c>
      <c r="D5217" t="s">
        <v>181</v>
      </c>
      <c r="E5217" s="63" t="s">
        <v>3993</v>
      </c>
    </row>
    <row r="5218" spans="1:5">
      <c r="A5218">
        <v>2016</v>
      </c>
      <c r="B5218" t="s">
        <v>114</v>
      </c>
      <c r="C5218" t="s">
        <v>63</v>
      </c>
      <c r="D5218" t="s">
        <v>181</v>
      </c>
      <c r="E5218" s="63" t="s">
        <v>202</v>
      </c>
    </row>
    <row r="5219" spans="1:5">
      <c r="A5219">
        <v>2016</v>
      </c>
      <c r="B5219" t="s">
        <v>118</v>
      </c>
      <c r="C5219" t="s">
        <v>63</v>
      </c>
      <c r="D5219" t="s">
        <v>181</v>
      </c>
      <c r="E5219" s="63" t="s">
        <v>3994</v>
      </c>
    </row>
    <row r="5220" spans="1:5">
      <c r="A5220">
        <v>2016</v>
      </c>
      <c r="B5220" t="s">
        <v>119</v>
      </c>
      <c r="C5220" t="s">
        <v>63</v>
      </c>
      <c r="D5220" t="s">
        <v>181</v>
      </c>
      <c r="E5220" s="63" t="s">
        <v>3995</v>
      </c>
    </row>
    <row r="5221" spans="1:5">
      <c r="A5221">
        <v>2016</v>
      </c>
      <c r="B5221" t="s">
        <v>120</v>
      </c>
      <c r="C5221" t="s">
        <v>63</v>
      </c>
      <c r="D5221" t="s">
        <v>181</v>
      </c>
      <c r="E5221" s="63" t="s">
        <v>3996</v>
      </c>
    </row>
    <row r="5222" spans="1:5">
      <c r="A5222">
        <v>2016</v>
      </c>
      <c r="B5222" t="s">
        <v>189</v>
      </c>
      <c r="C5222" t="s">
        <v>63</v>
      </c>
      <c r="D5222" t="s">
        <v>181</v>
      </c>
      <c r="E5222" s="63" t="s">
        <v>3997</v>
      </c>
    </row>
    <row r="5223" spans="1:5">
      <c r="A5223">
        <v>2016</v>
      </c>
      <c r="B5223" t="s">
        <v>121</v>
      </c>
      <c r="C5223" t="s">
        <v>63</v>
      </c>
      <c r="D5223" t="s">
        <v>181</v>
      </c>
      <c r="E5223" s="63" t="s">
        <v>3998</v>
      </c>
    </row>
    <row r="5224" spans="1:5">
      <c r="A5224">
        <v>2016</v>
      </c>
      <c r="B5224" t="s">
        <v>122</v>
      </c>
      <c r="C5224" t="s">
        <v>63</v>
      </c>
      <c r="D5224" t="s">
        <v>181</v>
      </c>
      <c r="E5224" s="63" t="s">
        <v>3999</v>
      </c>
    </row>
    <row r="5225" spans="1:5">
      <c r="A5225">
        <v>2016</v>
      </c>
      <c r="B5225" t="s">
        <v>123</v>
      </c>
      <c r="C5225" t="s">
        <v>63</v>
      </c>
      <c r="D5225" t="s">
        <v>181</v>
      </c>
      <c r="E5225" s="63" t="s">
        <v>4000</v>
      </c>
    </row>
    <row r="5226" spans="1:5">
      <c r="A5226">
        <v>2016</v>
      </c>
      <c r="B5226" t="s">
        <v>124</v>
      </c>
      <c r="C5226" t="s">
        <v>63</v>
      </c>
      <c r="D5226" t="s">
        <v>181</v>
      </c>
      <c r="E5226" s="63" t="s">
        <v>274</v>
      </c>
    </row>
    <row r="5227" spans="1:5">
      <c r="A5227">
        <v>2016</v>
      </c>
      <c r="B5227" t="s">
        <v>125</v>
      </c>
      <c r="C5227" t="s">
        <v>63</v>
      </c>
      <c r="D5227" t="s">
        <v>181</v>
      </c>
      <c r="E5227" s="63" t="s">
        <v>4001</v>
      </c>
    </row>
    <row r="5228" spans="1:5">
      <c r="A5228">
        <v>2016</v>
      </c>
      <c r="B5228" t="s">
        <v>126</v>
      </c>
      <c r="C5228" t="s">
        <v>63</v>
      </c>
      <c r="D5228" t="s">
        <v>181</v>
      </c>
      <c r="E5228" s="63" t="s">
        <v>4002</v>
      </c>
    </row>
    <row r="5229" spans="1:5">
      <c r="A5229">
        <v>2016</v>
      </c>
      <c r="B5229" t="s">
        <v>127</v>
      </c>
      <c r="C5229" t="s">
        <v>63</v>
      </c>
      <c r="D5229" t="s">
        <v>181</v>
      </c>
      <c r="E5229" s="63" t="s">
        <v>3505</v>
      </c>
    </row>
    <row r="5230" spans="1:5">
      <c r="A5230">
        <v>2016</v>
      </c>
      <c r="B5230" t="s">
        <v>128</v>
      </c>
      <c r="C5230" t="s">
        <v>63</v>
      </c>
      <c r="D5230" t="s">
        <v>181</v>
      </c>
      <c r="E5230" s="63" t="s">
        <v>4003</v>
      </c>
    </row>
    <row r="5231" spans="1:5">
      <c r="A5231">
        <v>2016</v>
      </c>
      <c r="B5231" t="s">
        <v>129</v>
      </c>
      <c r="C5231" t="s">
        <v>63</v>
      </c>
      <c r="D5231" t="s">
        <v>181</v>
      </c>
      <c r="E5231" s="63" t="s">
        <v>4004</v>
      </c>
    </row>
    <row r="5232" spans="1:5">
      <c r="A5232">
        <v>2016</v>
      </c>
      <c r="B5232" t="s">
        <v>130</v>
      </c>
      <c r="C5232" t="s">
        <v>63</v>
      </c>
      <c r="D5232" t="s">
        <v>181</v>
      </c>
      <c r="E5232" s="63" t="s">
        <v>4005</v>
      </c>
    </row>
    <row r="5233" spans="1:5">
      <c r="A5233">
        <v>2016</v>
      </c>
      <c r="B5233" t="s">
        <v>131</v>
      </c>
      <c r="C5233" t="s">
        <v>63</v>
      </c>
      <c r="D5233" t="s">
        <v>181</v>
      </c>
      <c r="E5233" s="63" t="s">
        <v>4006</v>
      </c>
    </row>
    <row r="5234" spans="1:5">
      <c r="A5234">
        <v>2016</v>
      </c>
      <c r="B5234" t="s">
        <v>190</v>
      </c>
      <c r="C5234" t="s">
        <v>63</v>
      </c>
      <c r="D5234" t="s">
        <v>181</v>
      </c>
      <c r="E5234" s="63" t="s">
        <v>4007</v>
      </c>
    </row>
    <row r="5235" spans="1:5">
      <c r="A5235">
        <v>2016</v>
      </c>
      <c r="B5235" t="s">
        <v>191</v>
      </c>
      <c r="C5235" t="s">
        <v>63</v>
      </c>
      <c r="D5235" t="s">
        <v>181</v>
      </c>
      <c r="E5235" s="63" t="s">
        <v>4008</v>
      </c>
    </row>
    <row r="5236" spans="1:5">
      <c r="A5236">
        <v>2016</v>
      </c>
      <c r="B5236" t="s">
        <v>192</v>
      </c>
      <c r="C5236" t="s">
        <v>63</v>
      </c>
      <c r="D5236" t="s">
        <v>181</v>
      </c>
      <c r="E5236" s="63" t="s">
        <v>4009</v>
      </c>
    </row>
    <row r="5237" spans="1:5">
      <c r="A5237">
        <v>2016</v>
      </c>
      <c r="B5237" t="s">
        <v>193</v>
      </c>
      <c r="C5237" t="s">
        <v>63</v>
      </c>
      <c r="D5237" t="s">
        <v>181</v>
      </c>
      <c r="E5237" s="63" t="s">
        <v>4010</v>
      </c>
    </row>
    <row r="5238" spans="1:5">
      <c r="A5238">
        <v>2016</v>
      </c>
      <c r="B5238" t="s">
        <v>194</v>
      </c>
      <c r="C5238" t="s">
        <v>63</v>
      </c>
      <c r="D5238" t="s">
        <v>181</v>
      </c>
      <c r="E5238" s="63" t="s">
        <v>4011</v>
      </c>
    </row>
    <row r="5239" spans="1:5">
      <c r="A5239">
        <v>2016</v>
      </c>
      <c r="B5239" t="s">
        <v>195</v>
      </c>
      <c r="C5239" t="s">
        <v>63</v>
      </c>
      <c r="D5239" t="s">
        <v>181</v>
      </c>
      <c r="E5239" s="63" t="s">
        <v>4012</v>
      </c>
    </row>
    <row r="5240" spans="1:5">
      <c r="A5240">
        <v>2016</v>
      </c>
      <c r="B5240" t="s">
        <v>137</v>
      </c>
      <c r="C5240" t="s">
        <v>63</v>
      </c>
      <c r="D5240" t="s">
        <v>181</v>
      </c>
      <c r="E5240" s="63" t="s">
        <v>4013</v>
      </c>
    </row>
    <row r="5241" spans="1:5">
      <c r="A5241">
        <v>2016</v>
      </c>
      <c r="B5241" t="s">
        <v>138</v>
      </c>
      <c r="C5241" t="s">
        <v>63</v>
      </c>
      <c r="D5241" t="s">
        <v>181</v>
      </c>
      <c r="E5241" s="63" t="s">
        <v>4014</v>
      </c>
    </row>
    <row r="5242" spans="1:5">
      <c r="A5242">
        <v>2016</v>
      </c>
      <c r="B5242" t="s">
        <v>139</v>
      </c>
      <c r="C5242" t="s">
        <v>63</v>
      </c>
      <c r="D5242" t="s">
        <v>181</v>
      </c>
      <c r="E5242" s="63" t="s">
        <v>4015</v>
      </c>
    </row>
    <row r="5243" spans="1:5">
      <c r="A5243">
        <v>2016</v>
      </c>
      <c r="B5243" t="s">
        <v>140</v>
      </c>
      <c r="C5243" t="s">
        <v>63</v>
      </c>
      <c r="D5243" t="s">
        <v>181</v>
      </c>
      <c r="E5243" s="63" t="s">
        <v>4016</v>
      </c>
    </row>
    <row r="5244" spans="1:5">
      <c r="A5244">
        <v>2016</v>
      </c>
      <c r="B5244" t="s">
        <v>141</v>
      </c>
      <c r="C5244" t="s">
        <v>63</v>
      </c>
      <c r="D5244" t="s">
        <v>181</v>
      </c>
      <c r="E5244" s="63" t="s">
        <v>4017</v>
      </c>
    </row>
    <row r="5245" spans="1:5">
      <c r="A5245">
        <v>2016</v>
      </c>
      <c r="B5245" t="s">
        <v>142</v>
      </c>
      <c r="C5245" t="s">
        <v>63</v>
      </c>
      <c r="D5245" t="s">
        <v>181</v>
      </c>
      <c r="E5245" s="63" t="s">
        <v>4018</v>
      </c>
    </row>
    <row r="5246" spans="1:5">
      <c r="A5246">
        <v>2016</v>
      </c>
      <c r="B5246" t="s">
        <v>143</v>
      </c>
      <c r="C5246" t="s">
        <v>63</v>
      </c>
      <c r="D5246" t="s">
        <v>181</v>
      </c>
      <c r="E5246" s="63" t="s">
        <v>4019</v>
      </c>
    </row>
    <row r="5247" spans="1:5">
      <c r="A5247">
        <v>2016</v>
      </c>
      <c r="B5247" t="s">
        <v>144</v>
      </c>
      <c r="C5247" t="s">
        <v>63</v>
      </c>
      <c r="D5247" t="s">
        <v>181</v>
      </c>
      <c r="E5247" s="63" t="s">
        <v>4020</v>
      </c>
    </row>
    <row r="5248" spans="1:5">
      <c r="A5248">
        <v>2016</v>
      </c>
      <c r="B5248" t="s">
        <v>145</v>
      </c>
      <c r="C5248" t="s">
        <v>63</v>
      </c>
      <c r="D5248" t="s">
        <v>181</v>
      </c>
      <c r="E5248" s="63" t="s">
        <v>4021</v>
      </c>
    </row>
    <row r="5249" spans="1:5">
      <c r="A5249">
        <v>2016</v>
      </c>
      <c r="B5249" t="s">
        <v>146</v>
      </c>
      <c r="C5249" t="s">
        <v>63</v>
      </c>
      <c r="D5249" t="s">
        <v>181</v>
      </c>
      <c r="E5249" s="63" t="s">
        <v>3711</v>
      </c>
    </row>
    <row r="5250" spans="1:5">
      <c r="A5250">
        <v>2016</v>
      </c>
      <c r="B5250" t="s">
        <v>147</v>
      </c>
      <c r="C5250" t="s">
        <v>63</v>
      </c>
      <c r="D5250" t="s">
        <v>181</v>
      </c>
      <c r="E5250" s="63" t="s">
        <v>3558</v>
      </c>
    </row>
    <row r="5251" spans="1:5">
      <c r="A5251">
        <v>2016</v>
      </c>
      <c r="B5251" t="s">
        <v>148</v>
      </c>
      <c r="C5251" t="s">
        <v>63</v>
      </c>
      <c r="D5251" t="s">
        <v>181</v>
      </c>
      <c r="E5251" s="63" t="s">
        <v>4022</v>
      </c>
    </row>
    <row r="5252" spans="1:5">
      <c r="A5252">
        <v>2016</v>
      </c>
      <c r="B5252" t="s">
        <v>196</v>
      </c>
      <c r="C5252" t="s">
        <v>63</v>
      </c>
      <c r="D5252" t="s">
        <v>181</v>
      </c>
      <c r="E5252" s="63" t="s">
        <v>4023</v>
      </c>
    </row>
    <row r="5253" spans="1:5">
      <c r="A5253">
        <v>2016</v>
      </c>
      <c r="B5253" t="s">
        <v>55</v>
      </c>
      <c r="C5253" t="s">
        <v>63</v>
      </c>
      <c r="D5253" t="s">
        <v>181</v>
      </c>
      <c r="E5253" s="63" t="s">
        <v>4024</v>
      </c>
    </row>
    <row r="5254" spans="1:5">
      <c r="A5254">
        <v>2017</v>
      </c>
      <c r="B5254" t="s">
        <v>182</v>
      </c>
      <c r="C5254" t="s">
        <v>63</v>
      </c>
      <c r="D5254" t="s">
        <v>181</v>
      </c>
      <c r="E5254" s="63" t="s">
        <v>4025</v>
      </c>
    </row>
    <row r="5255" spans="1:5">
      <c r="A5255">
        <v>2017</v>
      </c>
      <c r="B5255" t="s">
        <v>183</v>
      </c>
      <c r="C5255" t="s">
        <v>63</v>
      </c>
      <c r="D5255" t="s">
        <v>181</v>
      </c>
      <c r="E5255" s="63" t="s">
        <v>4026</v>
      </c>
    </row>
    <row r="5256" spans="1:5">
      <c r="A5256">
        <v>2017</v>
      </c>
      <c r="B5256" t="s">
        <v>184</v>
      </c>
      <c r="C5256" t="s">
        <v>63</v>
      </c>
      <c r="D5256" t="s">
        <v>181</v>
      </c>
      <c r="E5256" s="63" t="s">
        <v>4027</v>
      </c>
    </row>
    <row r="5257" spans="1:5">
      <c r="A5257">
        <v>2017</v>
      </c>
      <c r="B5257" t="s">
        <v>94</v>
      </c>
      <c r="C5257" t="s">
        <v>63</v>
      </c>
      <c r="D5257" t="s">
        <v>181</v>
      </c>
      <c r="E5257" s="63" t="s">
        <v>275</v>
      </c>
    </row>
    <row r="5258" spans="1:5">
      <c r="A5258">
        <v>2017</v>
      </c>
      <c r="B5258" t="s">
        <v>100</v>
      </c>
      <c r="C5258" t="s">
        <v>63</v>
      </c>
      <c r="D5258" t="s">
        <v>181</v>
      </c>
      <c r="E5258" s="63" t="s">
        <v>4028</v>
      </c>
    </row>
    <row r="5259" spans="1:5">
      <c r="A5259">
        <v>2017</v>
      </c>
      <c r="B5259" t="s">
        <v>101</v>
      </c>
      <c r="C5259" t="s">
        <v>63</v>
      </c>
      <c r="D5259" t="s">
        <v>181</v>
      </c>
      <c r="E5259" s="63" t="s">
        <v>276</v>
      </c>
    </row>
    <row r="5260" spans="1:5">
      <c r="A5260">
        <v>2017</v>
      </c>
      <c r="B5260" t="s">
        <v>102</v>
      </c>
      <c r="C5260" t="s">
        <v>63</v>
      </c>
      <c r="D5260" t="s">
        <v>181</v>
      </c>
      <c r="E5260" s="63" t="s">
        <v>4029</v>
      </c>
    </row>
    <row r="5261" spans="1:5">
      <c r="A5261">
        <v>2017</v>
      </c>
      <c r="B5261" t="s">
        <v>104</v>
      </c>
      <c r="C5261" t="s">
        <v>63</v>
      </c>
      <c r="D5261" t="s">
        <v>181</v>
      </c>
      <c r="E5261" s="63" t="s">
        <v>4030</v>
      </c>
    </row>
    <row r="5262" spans="1:5">
      <c r="A5262">
        <v>2017</v>
      </c>
      <c r="B5262" t="s">
        <v>105</v>
      </c>
      <c r="C5262" t="s">
        <v>63</v>
      </c>
      <c r="D5262" t="s">
        <v>181</v>
      </c>
      <c r="E5262" s="63" t="s">
        <v>4031</v>
      </c>
    </row>
    <row r="5263" spans="1:5">
      <c r="A5263">
        <v>2017</v>
      </c>
      <c r="B5263" t="s">
        <v>185</v>
      </c>
      <c r="C5263" t="s">
        <v>63</v>
      </c>
      <c r="D5263" t="s">
        <v>181</v>
      </c>
      <c r="E5263" s="63" t="s">
        <v>4032</v>
      </c>
    </row>
    <row r="5264" spans="1:5">
      <c r="A5264">
        <v>2017</v>
      </c>
      <c r="B5264" t="s">
        <v>58</v>
      </c>
      <c r="C5264" t="s">
        <v>63</v>
      </c>
      <c r="D5264" t="s">
        <v>181</v>
      </c>
      <c r="E5264" s="63" t="s">
        <v>4033</v>
      </c>
    </row>
    <row r="5265" spans="1:5">
      <c r="A5265">
        <v>2017</v>
      </c>
      <c r="B5265" t="s">
        <v>186</v>
      </c>
      <c r="C5265" t="s">
        <v>63</v>
      </c>
      <c r="D5265" t="s">
        <v>181</v>
      </c>
      <c r="E5265" s="63" t="s">
        <v>4034</v>
      </c>
    </row>
    <row r="5266" spans="1:5">
      <c r="A5266">
        <v>2017</v>
      </c>
      <c r="B5266" t="s">
        <v>187</v>
      </c>
      <c r="C5266" t="s">
        <v>63</v>
      </c>
      <c r="D5266" t="s">
        <v>181</v>
      </c>
      <c r="E5266" s="63" t="s">
        <v>4035</v>
      </c>
    </row>
    <row r="5267" spans="1:5">
      <c r="A5267">
        <v>2017</v>
      </c>
      <c r="B5267" t="s">
        <v>188</v>
      </c>
      <c r="C5267" t="s">
        <v>63</v>
      </c>
      <c r="D5267" t="s">
        <v>181</v>
      </c>
      <c r="E5267" s="63" t="s">
        <v>4036</v>
      </c>
    </row>
    <row r="5268" spans="1:5">
      <c r="A5268">
        <v>2017</v>
      </c>
      <c r="B5268" t="s">
        <v>112</v>
      </c>
      <c r="C5268" t="s">
        <v>63</v>
      </c>
      <c r="D5268" t="s">
        <v>181</v>
      </c>
      <c r="E5268" s="63" t="s">
        <v>4037</v>
      </c>
    </row>
    <row r="5269" spans="1:5">
      <c r="A5269">
        <v>2017</v>
      </c>
      <c r="B5269" t="s">
        <v>113</v>
      </c>
      <c r="C5269" t="s">
        <v>63</v>
      </c>
      <c r="D5269" t="s">
        <v>181</v>
      </c>
      <c r="E5269" s="63" t="s">
        <v>4038</v>
      </c>
    </row>
    <row r="5270" spans="1:5">
      <c r="A5270">
        <v>2017</v>
      </c>
      <c r="B5270" t="s">
        <v>114</v>
      </c>
      <c r="C5270" t="s">
        <v>63</v>
      </c>
      <c r="D5270" t="s">
        <v>181</v>
      </c>
      <c r="E5270" s="63" t="s">
        <v>4039</v>
      </c>
    </row>
    <row r="5271" spans="1:5">
      <c r="A5271">
        <v>2017</v>
      </c>
      <c r="B5271" t="s">
        <v>118</v>
      </c>
      <c r="C5271" t="s">
        <v>63</v>
      </c>
      <c r="D5271" t="s">
        <v>181</v>
      </c>
      <c r="E5271" s="63" t="s">
        <v>4040</v>
      </c>
    </row>
    <row r="5272" spans="1:5">
      <c r="A5272">
        <v>2017</v>
      </c>
      <c r="B5272" t="s">
        <v>119</v>
      </c>
      <c r="C5272" t="s">
        <v>63</v>
      </c>
      <c r="D5272" t="s">
        <v>181</v>
      </c>
      <c r="E5272" s="63" t="s">
        <v>4041</v>
      </c>
    </row>
    <row r="5273" spans="1:5">
      <c r="A5273">
        <v>2017</v>
      </c>
      <c r="B5273" t="s">
        <v>120</v>
      </c>
      <c r="C5273" t="s">
        <v>63</v>
      </c>
      <c r="D5273" t="s">
        <v>181</v>
      </c>
      <c r="E5273" s="63" t="s">
        <v>4042</v>
      </c>
    </row>
    <row r="5274" spans="1:5">
      <c r="A5274">
        <v>2017</v>
      </c>
      <c r="B5274" t="s">
        <v>189</v>
      </c>
      <c r="C5274" t="s">
        <v>63</v>
      </c>
      <c r="D5274" t="s">
        <v>181</v>
      </c>
      <c r="E5274" s="63" t="s">
        <v>4043</v>
      </c>
    </row>
    <row r="5275" spans="1:5">
      <c r="A5275">
        <v>2017</v>
      </c>
      <c r="B5275" t="s">
        <v>121</v>
      </c>
      <c r="C5275" t="s">
        <v>63</v>
      </c>
      <c r="D5275" t="s">
        <v>181</v>
      </c>
      <c r="E5275" s="63" t="s">
        <v>4044</v>
      </c>
    </row>
    <row r="5276" spans="1:5">
      <c r="A5276">
        <v>2017</v>
      </c>
      <c r="B5276" t="s">
        <v>122</v>
      </c>
      <c r="C5276" t="s">
        <v>63</v>
      </c>
      <c r="D5276" t="s">
        <v>181</v>
      </c>
      <c r="E5276" s="63" t="s">
        <v>4045</v>
      </c>
    </row>
    <row r="5277" spans="1:5">
      <c r="A5277">
        <v>2017</v>
      </c>
      <c r="B5277" t="s">
        <v>123</v>
      </c>
      <c r="C5277" t="s">
        <v>63</v>
      </c>
      <c r="D5277" t="s">
        <v>181</v>
      </c>
      <c r="E5277" s="63" t="s">
        <v>4046</v>
      </c>
    </row>
    <row r="5278" spans="1:5">
      <c r="A5278">
        <v>2017</v>
      </c>
      <c r="B5278" t="s">
        <v>124</v>
      </c>
      <c r="C5278" t="s">
        <v>63</v>
      </c>
      <c r="D5278" t="s">
        <v>181</v>
      </c>
      <c r="E5278" s="63" t="s">
        <v>274</v>
      </c>
    </row>
    <row r="5279" spans="1:5">
      <c r="A5279">
        <v>2017</v>
      </c>
      <c r="B5279" t="s">
        <v>125</v>
      </c>
      <c r="C5279" t="s">
        <v>63</v>
      </c>
      <c r="D5279" t="s">
        <v>181</v>
      </c>
      <c r="E5279" s="63" t="s">
        <v>4047</v>
      </c>
    </row>
    <row r="5280" spans="1:5">
      <c r="A5280">
        <v>2017</v>
      </c>
      <c r="B5280" t="s">
        <v>126</v>
      </c>
      <c r="C5280" t="s">
        <v>63</v>
      </c>
      <c r="D5280" t="s">
        <v>181</v>
      </c>
      <c r="E5280" s="63" t="s">
        <v>277</v>
      </c>
    </row>
    <row r="5281" spans="1:5">
      <c r="A5281">
        <v>2017</v>
      </c>
      <c r="B5281" t="s">
        <v>127</v>
      </c>
      <c r="C5281" t="s">
        <v>63</v>
      </c>
      <c r="D5281" t="s">
        <v>181</v>
      </c>
      <c r="E5281" s="63" t="s">
        <v>4048</v>
      </c>
    </row>
    <row r="5282" spans="1:5">
      <c r="A5282">
        <v>2017</v>
      </c>
      <c r="B5282" t="s">
        <v>128</v>
      </c>
      <c r="C5282" t="s">
        <v>63</v>
      </c>
      <c r="D5282" t="s">
        <v>181</v>
      </c>
      <c r="E5282" s="63" t="s">
        <v>4049</v>
      </c>
    </row>
    <row r="5283" spans="1:5">
      <c r="A5283">
        <v>2017</v>
      </c>
      <c r="B5283" t="s">
        <v>129</v>
      </c>
      <c r="C5283" t="s">
        <v>63</v>
      </c>
      <c r="D5283" t="s">
        <v>181</v>
      </c>
      <c r="E5283" s="63" t="s">
        <v>4050</v>
      </c>
    </row>
    <row r="5284" spans="1:5">
      <c r="A5284">
        <v>2017</v>
      </c>
      <c r="B5284" t="s">
        <v>130</v>
      </c>
      <c r="C5284" t="s">
        <v>63</v>
      </c>
      <c r="D5284" t="s">
        <v>181</v>
      </c>
      <c r="E5284" s="63" t="s">
        <v>4051</v>
      </c>
    </row>
    <row r="5285" spans="1:5">
      <c r="A5285">
        <v>2017</v>
      </c>
      <c r="B5285" t="s">
        <v>131</v>
      </c>
      <c r="C5285" t="s">
        <v>63</v>
      </c>
      <c r="D5285" t="s">
        <v>181</v>
      </c>
      <c r="E5285" s="63" t="s">
        <v>4052</v>
      </c>
    </row>
    <row r="5286" spans="1:5">
      <c r="A5286">
        <v>2017</v>
      </c>
      <c r="B5286" t="s">
        <v>190</v>
      </c>
      <c r="C5286" t="s">
        <v>63</v>
      </c>
      <c r="D5286" t="s">
        <v>181</v>
      </c>
      <c r="E5286" s="63" t="s">
        <v>4053</v>
      </c>
    </row>
    <row r="5287" spans="1:5">
      <c r="A5287">
        <v>2017</v>
      </c>
      <c r="B5287" t="s">
        <v>191</v>
      </c>
      <c r="C5287" t="s">
        <v>63</v>
      </c>
      <c r="D5287" t="s">
        <v>181</v>
      </c>
      <c r="E5287" s="63" t="s">
        <v>4054</v>
      </c>
    </row>
    <row r="5288" spans="1:5">
      <c r="A5288">
        <v>2017</v>
      </c>
      <c r="B5288" t="s">
        <v>192</v>
      </c>
      <c r="C5288" t="s">
        <v>63</v>
      </c>
      <c r="D5288" t="s">
        <v>181</v>
      </c>
      <c r="E5288" s="63" t="s">
        <v>4055</v>
      </c>
    </row>
    <row r="5289" spans="1:5">
      <c r="A5289">
        <v>2017</v>
      </c>
      <c r="B5289" t="s">
        <v>193</v>
      </c>
      <c r="C5289" t="s">
        <v>63</v>
      </c>
      <c r="D5289" t="s">
        <v>181</v>
      </c>
      <c r="E5289" s="63" t="s">
        <v>4056</v>
      </c>
    </row>
    <row r="5290" spans="1:5">
      <c r="A5290">
        <v>2017</v>
      </c>
      <c r="B5290" t="s">
        <v>194</v>
      </c>
      <c r="C5290" t="s">
        <v>63</v>
      </c>
      <c r="D5290" t="s">
        <v>181</v>
      </c>
      <c r="E5290" s="63" t="s">
        <v>4057</v>
      </c>
    </row>
    <row r="5291" spans="1:5">
      <c r="A5291">
        <v>2017</v>
      </c>
      <c r="B5291" t="s">
        <v>195</v>
      </c>
      <c r="C5291" t="s">
        <v>63</v>
      </c>
      <c r="D5291" t="s">
        <v>181</v>
      </c>
      <c r="E5291" s="63" t="s">
        <v>4058</v>
      </c>
    </row>
    <row r="5292" spans="1:5">
      <c r="A5292">
        <v>2017</v>
      </c>
      <c r="B5292" t="s">
        <v>137</v>
      </c>
      <c r="C5292" t="s">
        <v>63</v>
      </c>
      <c r="D5292" t="s">
        <v>181</v>
      </c>
      <c r="E5292" s="63" t="s">
        <v>4059</v>
      </c>
    </row>
    <row r="5293" spans="1:5">
      <c r="A5293">
        <v>2017</v>
      </c>
      <c r="B5293" t="s">
        <v>138</v>
      </c>
      <c r="C5293" t="s">
        <v>63</v>
      </c>
      <c r="D5293" t="s">
        <v>181</v>
      </c>
      <c r="E5293" s="63" t="s">
        <v>4060</v>
      </c>
    </row>
    <row r="5294" spans="1:5">
      <c r="A5294">
        <v>2017</v>
      </c>
      <c r="B5294" t="s">
        <v>139</v>
      </c>
      <c r="C5294" t="s">
        <v>63</v>
      </c>
      <c r="D5294" t="s">
        <v>181</v>
      </c>
      <c r="E5294" s="63" t="s">
        <v>4061</v>
      </c>
    </row>
    <row r="5295" spans="1:5">
      <c r="A5295">
        <v>2017</v>
      </c>
      <c r="B5295" t="s">
        <v>140</v>
      </c>
      <c r="C5295" t="s">
        <v>63</v>
      </c>
      <c r="D5295" t="s">
        <v>181</v>
      </c>
      <c r="E5295" s="63" t="s">
        <v>4062</v>
      </c>
    </row>
    <row r="5296" spans="1:5">
      <c r="A5296">
        <v>2017</v>
      </c>
      <c r="B5296" t="s">
        <v>141</v>
      </c>
      <c r="C5296" t="s">
        <v>63</v>
      </c>
      <c r="D5296" t="s">
        <v>181</v>
      </c>
      <c r="E5296" s="63" t="s">
        <v>278</v>
      </c>
    </row>
    <row r="5297" spans="1:5">
      <c r="A5297">
        <v>2017</v>
      </c>
      <c r="B5297" t="s">
        <v>142</v>
      </c>
      <c r="C5297" t="s">
        <v>63</v>
      </c>
      <c r="D5297" t="s">
        <v>181</v>
      </c>
      <c r="E5297" s="63" t="s">
        <v>4063</v>
      </c>
    </row>
    <row r="5298" spans="1:5">
      <c r="A5298">
        <v>2017</v>
      </c>
      <c r="B5298" t="s">
        <v>143</v>
      </c>
      <c r="C5298" t="s">
        <v>63</v>
      </c>
      <c r="D5298" t="s">
        <v>181</v>
      </c>
      <c r="E5298" s="63" t="s">
        <v>4064</v>
      </c>
    </row>
    <row r="5299" spans="1:5">
      <c r="A5299">
        <v>2017</v>
      </c>
      <c r="B5299" t="s">
        <v>144</v>
      </c>
      <c r="C5299" t="s">
        <v>63</v>
      </c>
      <c r="D5299" t="s">
        <v>181</v>
      </c>
      <c r="E5299" s="63" t="s">
        <v>4065</v>
      </c>
    </row>
    <row r="5300" spans="1:5">
      <c r="A5300">
        <v>2017</v>
      </c>
      <c r="B5300" t="s">
        <v>145</v>
      </c>
      <c r="C5300" t="s">
        <v>63</v>
      </c>
      <c r="D5300" t="s">
        <v>181</v>
      </c>
      <c r="E5300" s="63" t="s">
        <v>4066</v>
      </c>
    </row>
    <row r="5301" spans="1:5">
      <c r="A5301">
        <v>2017</v>
      </c>
      <c r="B5301" t="s">
        <v>146</v>
      </c>
      <c r="C5301" t="s">
        <v>63</v>
      </c>
      <c r="D5301" t="s">
        <v>181</v>
      </c>
      <c r="E5301" s="63" t="s">
        <v>4067</v>
      </c>
    </row>
    <row r="5302" spans="1:5">
      <c r="A5302">
        <v>2017</v>
      </c>
      <c r="B5302" t="s">
        <v>147</v>
      </c>
      <c r="C5302" t="s">
        <v>63</v>
      </c>
      <c r="D5302" t="s">
        <v>181</v>
      </c>
      <c r="E5302" s="63" t="s">
        <v>3558</v>
      </c>
    </row>
    <row r="5303" spans="1:5">
      <c r="A5303">
        <v>2017</v>
      </c>
      <c r="B5303" t="s">
        <v>148</v>
      </c>
      <c r="C5303" t="s">
        <v>63</v>
      </c>
      <c r="D5303" t="s">
        <v>181</v>
      </c>
      <c r="E5303" s="63" t="s">
        <v>4068</v>
      </c>
    </row>
    <row r="5304" spans="1:5">
      <c r="A5304">
        <v>2017</v>
      </c>
      <c r="B5304" t="s">
        <v>196</v>
      </c>
      <c r="C5304" t="s">
        <v>63</v>
      </c>
      <c r="D5304" t="s">
        <v>181</v>
      </c>
      <c r="E5304" s="63" t="s">
        <v>4069</v>
      </c>
    </row>
    <row r="5305" spans="1:5">
      <c r="A5305">
        <v>2017</v>
      </c>
      <c r="B5305" t="s">
        <v>55</v>
      </c>
      <c r="C5305" t="s">
        <v>63</v>
      </c>
      <c r="D5305" t="s">
        <v>181</v>
      </c>
      <c r="E5305" s="63" t="s">
        <v>4070</v>
      </c>
    </row>
    <row r="5306" spans="1:5">
      <c r="A5306">
        <v>2018</v>
      </c>
      <c r="B5306" t="s">
        <v>182</v>
      </c>
      <c r="C5306" t="s">
        <v>63</v>
      </c>
      <c r="D5306" t="s">
        <v>181</v>
      </c>
      <c r="E5306" s="63" t="s">
        <v>4071</v>
      </c>
    </row>
    <row r="5307" spans="1:5">
      <c r="A5307">
        <v>2018</v>
      </c>
      <c r="B5307" t="s">
        <v>183</v>
      </c>
      <c r="C5307" t="s">
        <v>63</v>
      </c>
      <c r="D5307" t="s">
        <v>181</v>
      </c>
      <c r="E5307" s="63" t="s">
        <v>4072</v>
      </c>
    </row>
    <row r="5308" spans="1:5">
      <c r="A5308">
        <v>2018</v>
      </c>
      <c r="B5308" t="s">
        <v>184</v>
      </c>
      <c r="C5308" t="s">
        <v>63</v>
      </c>
      <c r="D5308" t="s">
        <v>181</v>
      </c>
      <c r="E5308" s="63" t="s">
        <v>4073</v>
      </c>
    </row>
    <row r="5309" spans="1:5">
      <c r="A5309">
        <v>2018</v>
      </c>
      <c r="B5309" t="s">
        <v>94</v>
      </c>
      <c r="C5309" t="s">
        <v>63</v>
      </c>
      <c r="D5309" t="s">
        <v>181</v>
      </c>
      <c r="E5309" s="63" t="s">
        <v>279</v>
      </c>
    </row>
    <row r="5310" spans="1:5">
      <c r="A5310">
        <v>2018</v>
      </c>
      <c r="B5310" t="s">
        <v>100</v>
      </c>
      <c r="C5310" t="s">
        <v>63</v>
      </c>
      <c r="D5310" t="s">
        <v>181</v>
      </c>
      <c r="E5310" s="63" t="s">
        <v>4074</v>
      </c>
    </row>
    <row r="5311" spans="1:5">
      <c r="A5311">
        <v>2018</v>
      </c>
      <c r="B5311" t="s">
        <v>101</v>
      </c>
      <c r="C5311" t="s">
        <v>63</v>
      </c>
      <c r="D5311" t="s">
        <v>181</v>
      </c>
      <c r="E5311" s="63" t="s">
        <v>280</v>
      </c>
    </row>
    <row r="5312" spans="1:5">
      <c r="A5312">
        <v>2018</v>
      </c>
      <c r="B5312" t="s">
        <v>102</v>
      </c>
      <c r="C5312" t="s">
        <v>63</v>
      </c>
      <c r="D5312" t="s">
        <v>181</v>
      </c>
      <c r="E5312" s="63" t="s">
        <v>4075</v>
      </c>
    </row>
    <row r="5313" spans="1:5">
      <c r="A5313">
        <v>2018</v>
      </c>
      <c r="B5313" t="s">
        <v>104</v>
      </c>
      <c r="C5313" t="s">
        <v>63</v>
      </c>
      <c r="D5313" t="s">
        <v>181</v>
      </c>
      <c r="E5313" s="63" t="s">
        <v>4076</v>
      </c>
    </row>
    <row r="5314" spans="1:5">
      <c r="A5314">
        <v>2018</v>
      </c>
      <c r="B5314" t="s">
        <v>105</v>
      </c>
      <c r="C5314" t="s">
        <v>63</v>
      </c>
      <c r="D5314" t="s">
        <v>181</v>
      </c>
      <c r="E5314" s="63" t="s">
        <v>4077</v>
      </c>
    </row>
    <row r="5315" spans="1:5">
      <c r="A5315">
        <v>2018</v>
      </c>
      <c r="B5315" t="s">
        <v>185</v>
      </c>
      <c r="C5315" t="s">
        <v>63</v>
      </c>
      <c r="D5315" t="s">
        <v>181</v>
      </c>
      <c r="E5315" s="63" t="s">
        <v>4078</v>
      </c>
    </row>
    <row r="5316" spans="1:5">
      <c r="A5316">
        <v>2018</v>
      </c>
      <c r="B5316" t="s">
        <v>58</v>
      </c>
      <c r="C5316" t="s">
        <v>63</v>
      </c>
      <c r="D5316" t="s">
        <v>181</v>
      </c>
      <c r="E5316" s="63" t="s">
        <v>4079</v>
      </c>
    </row>
    <row r="5317" spans="1:5">
      <c r="A5317">
        <v>2018</v>
      </c>
      <c r="B5317" t="s">
        <v>186</v>
      </c>
      <c r="C5317" t="s">
        <v>63</v>
      </c>
      <c r="D5317" t="s">
        <v>181</v>
      </c>
      <c r="E5317" s="63" t="s">
        <v>4080</v>
      </c>
    </row>
    <row r="5318" spans="1:5">
      <c r="A5318">
        <v>2018</v>
      </c>
      <c r="B5318" t="s">
        <v>187</v>
      </c>
      <c r="C5318" t="s">
        <v>63</v>
      </c>
      <c r="D5318" t="s">
        <v>181</v>
      </c>
      <c r="E5318" s="63" t="s">
        <v>4081</v>
      </c>
    </row>
    <row r="5319" spans="1:5">
      <c r="A5319">
        <v>2018</v>
      </c>
      <c r="B5319" t="s">
        <v>188</v>
      </c>
      <c r="C5319" t="s">
        <v>63</v>
      </c>
      <c r="D5319" t="s">
        <v>181</v>
      </c>
      <c r="E5319" s="63" t="s">
        <v>4082</v>
      </c>
    </row>
    <row r="5320" spans="1:5">
      <c r="A5320">
        <v>2018</v>
      </c>
      <c r="B5320" t="s">
        <v>112</v>
      </c>
      <c r="C5320" t="s">
        <v>63</v>
      </c>
      <c r="D5320" t="s">
        <v>181</v>
      </c>
      <c r="E5320" s="63" t="s">
        <v>4083</v>
      </c>
    </row>
    <row r="5321" spans="1:5">
      <c r="A5321">
        <v>2018</v>
      </c>
      <c r="B5321" t="s">
        <v>113</v>
      </c>
      <c r="C5321" t="s">
        <v>63</v>
      </c>
      <c r="D5321" t="s">
        <v>181</v>
      </c>
      <c r="E5321" s="63" t="s">
        <v>4084</v>
      </c>
    </row>
    <row r="5322" spans="1:5">
      <c r="A5322">
        <v>2018</v>
      </c>
      <c r="B5322" t="s">
        <v>114</v>
      </c>
      <c r="C5322" t="s">
        <v>63</v>
      </c>
      <c r="D5322" t="s">
        <v>181</v>
      </c>
      <c r="E5322" s="63" t="s">
        <v>4085</v>
      </c>
    </row>
    <row r="5323" spans="1:5">
      <c r="A5323">
        <v>2018</v>
      </c>
      <c r="B5323" t="s">
        <v>118</v>
      </c>
      <c r="C5323" t="s">
        <v>63</v>
      </c>
      <c r="D5323" t="s">
        <v>181</v>
      </c>
      <c r="E5323" s="63" t="s">
        <v>3604</v>
      </c>
    </row>
    <row r="5324" spans="1:5">
      <c r="A5324">
        <v>2018</v>
      </c>
      <c r="B5324" t="s">
        <v>119</v>
      </c>
      <c r="C5324" t="s">
        <v>63</v>
      </c>
      <c r="D5324" t="s">
        <v>181</v>
      </c>
      <c r="E5324" s="63" t="s">
        <v>4086</v>
      </c>
    </row>
    <row r="5325" spans="1:5">
      <c r="A5325">
        <v>2018</v>
      </c>
      <c r="B5325" t="s">
        <v>120</v>
      </c>
      <c r="C5325" t="s">
        <v>63</v>
      </c>
      <c r="D5325" t="s">
        <v>181</v>
      </c>
      <c r="E5325" s="63" t="s">
        <v>4087</v>
      </c>
    </row>
    <row r="5326" spans="1:5">
      <c r="A5326">
        <v>2018</v>
      </c>
      <c r="B5326" t="s">
        <v>189</v>
      </c>
      <c r="C5326" t="s">
        <v>63</v>
      </c>
      <c r="D5326" t="s">
        <v>181</v>
      </c>
      <c r="E5326" s="63" t="s">
        <v>4088</v>
      </c>
    </row>
    <row r="5327" spans="1:5">
      <c r="A5327">
        <v>2018</v>
      </c>
      <c r="B5327" t="s">
        <v>121</v>
      </c>
      <c r="C5327" t="s">
        <v>63</v>
      </c>
      <c r="D5327" t="s">
        <v>181</v>
      </c>
      <c r="E5327" s="63" t="s">
        <v>281</v>
      </c>
    </row>
    <row r="5328" spans="1:5">
      <c r="A5328">
        <v>2018</v>
      </c>
      <c r="B5328" t="s">
        <v>122</v>
      </c>
      <c r="C5328" t="s">
        <v>63</v>
      </c>
      <c r="D5328" t="s">
        <v>181</v>
      </c>
      <c r="E5328" s="63" t="s">
        <v>4089</v>
      </c>
    </row>
    <row r="5329" spans="1:5">
      <c r="A5329">
        <v>2018</v>
      </c>
      <c r="B5329" t="s">
        <v>123</v>
      </c>
      <c r="C5329" t="s">
        <v>63</v>
      </c>
      <c r="D5329" t="s">
        <v>181</v>
      </c>
      <c r="E5329" s="63" t="s">
        <v>4090</v>
      </c>
    </row>
    <row r="5330" spans="1:5">
      <c r="A5330">
        <v>2018</v>
      </c>
      <c r="B5330" t="s">
        <v>124</v>
      </c>
      <c r="C5330" t="s">
        <v>63</v>
      </c>
      <c r="D5330" t="s">
        <v>181</v>
      </c>
      <c r="E5330" s="63" t="s">
        <v>211</v>
      </c>
    </row>
    <row r="5331" spans="1:5">
      <c r="A5331">
        <v>2018</v>
      </c>
      <c r="B5331" t="s">
        <v>125</v>
      </c>
      <c r="C5331" t="s">
        <v>63</v>
      </c>
      <c r="D5331" t="s">
        <v>181</v>
      </c>
      <c r="E5331" s="63" t="s">
        <v>4091</v>
      </c>
    </row>
    <row r="5332" spans="1:5">
      <c r="A5332">
        <v>2018</v>
      </c>
      <c r="B5332" t="s">
        <v>126</v>
      </c>
      <c r="C5332" t="s">
        <v>63</v>
      </c>
      <c r="D5332" t="s">
        <v>181</v>
      </c>
      <c r="E5332" s="63" t="s">
        <v>4092</v>
      </c>
    </row>
    <row r="5333" spans="1:5">
      <c r="A5333">
        <v>2018</v>
      </c>
      <c r="B5333" t="s">
        <v>127</v>
      </c>
      <c r="C5333" t="s">
        <v>63</v>
      </c>
      <c r="D5333" t="s">
        <v>181</v>
      </c>
      <c r="E5333" s="63" t="s">
        <v>4093</v>
      </c>
    </row>
    <row r="5334" spans="1:5">
      <c r="A5334">
        <v>2018</v>
      </c>
      <c r="B5334" t="s">
        <v>128</v>
      </c>
      <c r="C5334" t="s">
        <v>63</v>
      </c>
      <c r="D5334" t="s">
        <v>181</v>
      </c>
      <c r="E5334" s="63" t="s">
        <v>4094</v>
      </c>
    </row>
    <row r="5335" spans="1:5">
      <c r="A5335">
        <v>2018</v>
      </c>
      <c r="B5335" t="s">
        <v>129</v>
      </c>
      <c r="C5335" t="s">
        <v>63</v>
      </c>
      <c r="D5335" t="s">
        <v>181</v>
      </c>
      <c r="E5335" s="63" t="s">
        <v>4095</v>
      </c>
    </row>
    <row r="5336" spans="1:5">
      <c r="A5336">
        <v>2018</v>
      </c>
      <c r="B5336" t="s">
        <v>130</v>
      </c>
      <c r="C5336" t="s">
        <v>63</v>
      </c>
      <c r="D5336" t="s">
        <v>181</v>
      </c>
      <c r="E5336" s="63" t="s">
        <v>4096</v>
      </c>
    </row>
    <row r="5337" spans="1:5">
      <c r="A5337">
        <v>2018</v>
      </c>
      <c r="B5337" t="s">
        <v>131</v>
      </c>
      <c r="C5337" t="s">
        <v>63</v>
      </c>
      <c r="D5337" t="s">
        <v>181</v>
      </c>
      <c r="E5337" s="63" t="s">
        <v>4097</v>
      </c>
    </row>
    <row r="5338" spans="1:5">
      <c r="A5338">
        <v>2018</v>
      </c>
      <c r="B5338" t="s">
        <v>190</v>
      </c>
      <c r="C5338" t="s">
        <v>63</v>
      </c>
      <c r="D5338" t="s">
        <v>181</v>
      </c>
      <c r="E5338" s="63" t="s">
        <v>4098</v>
      </c>
    </row>
    <row r="5339" spans="1:5">
      <c r="A5339">
        <v>2018</v>
      </c>
      <c r="B5339" t="s">
        <v>191</v>
      </c>
      <c r="C5339" t="s">
        <v>63</v>
      </c>
      <c r="D5339" t="s">
        <v>181</v>
      </c>
      <c r="E5339" s="63" t="s">
        <v>4099</v>
      </c>
    </row>
    <row r="5340" spans="1:5">
      <c r="A5340">
        <v>2018</v>
      </c>
      <c r="B5340" t="s">
        <v>192</v>
      </c>
      <c r="C5340" t="s">
        <v>63</v>
      </c>
      <c r="D5340" t="s">
        <v>181</v>
      </c>
      <c r="E5340" s="63" t="s">
        <v>4100</v>
      </c>
    </row>
    <row r="5341" spans="1:5">
      <c r="A5341">
        <v>2018</v>
      </c>
      <c r="B5341" t="s">
        <v>193</v>
      </c>
      <c r="C5341" t="s">
        <v>63</v>
      </c>
      <c r="D5341" t="s">
        <v>181</v>
      </c>
      <c r="E5341" s="63" t="s">
        <v>4101</v>
      </c>
    </row>
    <row r="5342" spans="1:5">
      <c r="A5342">
        <v>2018</v>
      </c>
      <c r="B5342" t="s">
        <v>194</v>
      </c>
      <c r="C5342" t="s">
        <v>63</v>
      </c>
      <c r="D5342" t="s">
        <v>181</v>
      </c>
      <c r="E5342" s="63" t="s">
        <v>4057</v>
      </c>
    </row>
    <row r="5343" spans="1:5">
      <c r="A5343">
        <v>2018</v>
      </c>
      <c r="B5343" t="s">
        <v>195</v>
      </c>
      <c r="C5343" t="s">
        <v>63</v>
      </c>
      <c r="D5343" t="s">
        <v>181</v>
      </c>
      <c r="E5343" s="63" t="s">
        <v>4102</v>
      </c>
    </row>
    <row r="5344" spans="1:5">
      <c r="A5344">
        <v>2018</v>
      </c>
      <c r="B5344" t="s">
        <v>137</v>
      </c>
      <c r="C5344" t="s">
        <v>63</v>
      </c>
      <c r="D5344" t="s">
        <v>181</v>
      </c>
      <c r="E5344" s="63" t="s">
        <v>4103</v>
      </c>
    </row>
    <row r="5345" spans="1:5">
      <c r="A5345">
        <v>2018</v>
      </c>
      <c r="B5345" t="s">
        <v>138</v>
      </c>
      <c r="C5345" t="s">
        <v>63</v>
      </c>
      <c r="D5345" t="s">
        <v>181</v>
      </c>
      <c r="E5345" s="63" t="s">
        <v>4104</v>
      </c>
    </row>
    <row r="5346" spans="1:5">
      <c r="A5346">
        <v>2018</v>
      </c>
      <c r="B5346" t="s">
        <v>139</v>
      </c>
      <c r="C5346" t="s">
        <v>63</v>
      </c>
      <c r="D5346" t="s">
        <v>181</v>
      </c>
      <c r="E5346" s="63" t="s">
        <v>4105</v>
      </c>
    </row>
    <row r="5347" spans="1:5">
      <c r="A5347">
        <v>2018</v>
      </c>
      <c r="B5347" t="s">
        <v>140</v>
      </c>
      <c r="C5347" t="s">
        <v>63</v>
      </c>
      <c r="D5347" t="s">
        <v>181</v>
      </c>
      <c r="E5347" s="63" t="s">
        <v>4106</v>
      </c>
    </row>
    <row r="5348" spans="1:5">
      <c r="A5348">
        <v>2018</v>
      </c>
      <c r="B5348" t="s">
        <v>141</v>
      </c>
      <c r="C5348" t="s">
        <v>63</v>
      </c>
      <c r="D5348" t="s">
        <v>181</v>
      </c>
      <c r="E5348" s="63" t="s">
        <v>4107</v>
      </c>
    </row>
    <row r="5349" spans="1:5">
      <c r="A5349">
        <v>2018</v>
      </c>
      <c r="B5349" t="s">
        <v>142</v>
      </c>
      <c r="C5349" t="s">
        <v>63</v>
      </c>
      <c r="D5349" t="s">
        <v>181</v>
      </c>
      <c r="E5349" s="63" t="s">
        <v>4108</v>
      </c>
    </row>
    <row r="5350" spans="1:5">
      <c r="A5350">
        <v>2018</v>
      </c>
      <c r="B5350" t="s">
        <v>143</v>
      </c>
      <c r="C5350" t="s">
        <v>63</v>
      </c>
      <c r="D5350" t="s">
        <v>181</v>
      </c>
      <c r="E5350" s="63" t="s">
        <v>4109</v>
      </c>
    </row>
    <row r="5351" spans="1:5">
      <c r="A5351">
        <v>2018</v>
      </c>
      <c r="B5351" t="s">
        <v>144</v>
      </c>
      <c r="C5351" t="s">
        <v>63</v>
      </c>
      <c r="D5351" t="s">
        <v>181</v>
      </c>
      <c r="E5351" s="63" t="s">
        <v>4110</v>
      </c>
    </row>
    <row r="5352" spans="1:5">
      <c r="A5352">
        <v>2018</v>
      </c>
      <c r="B5352" t="s">
        <v>145</v>
      </c>
      <c r="C5352" t="s">
        <v>63</v>
      </c>
      <c r="D5352" t="s">
        <v>181</v>
      </c>
      <c r="E5352" s="63" t="s">
        <v>4111</v>
      </c>
    </row>
    <row r="5353" spans="1:5">
      <c r="A5353">
        <v>2018</v>
      </c>
      <c r="B5353" t="s">
        <v>146</v>
      </c>
      <c r="C5353" t="s">
        <v>63</v>
      </c>
      <c r="D5353" t="s">
        <v>181</v>
      </c>
      <c r="E5353" s="63" t="s">
        <v>4112</v>
      </c>
    </row>
    <row r="5354" spans="1:5">
      <c r="A5354">
        <v>2018</v>
      </c>
      <c r="B5354" t="s">
        <v>147</v>
      </c>
      <c r="C5354" t="s">
        <v>63</v>
      </c>
      <c r="D5354" t="s">
        <v>181</v>
      </c>
      <c r="E5354" s="63" t="s">
        <v>4113</v>
      </c>
    </row>
    <row r="5355" spans="1:5">
      <c r="A5355">
        <v>2018</v>
      </c>
      <c r="B5355" t="s">
        <v>148</v>
      </c>
      <c r="C5355" t="s">
        <v>63</v>
      </c>
      <c r="D5355" t="s">
        <v>181</v>
      </c>
      <c r="E5355" s="63" t="s">
        <v>4114</v>
      </c>
    </row>
    <row r="5356" spans="1:5">
      <c r="A5356">
        <v>2018</v>
      </c>
      <c r="B5356" t="s">
        <v>196</v>
      </c>
      <c r="C5356" t="s">
        <v>63</v>
      </c>
      <c r="D5356" t="s">
        <v>181</v>
      </c>
      <c r="E5356" s="63" t="s">
        <v>4115</v>
      </c>
    </row>
    <row r="5357" spans="1:5">
      <c r="A5357">
        <v>2018</v>
      </c>
      <c r="B5357" t="s">
        <v>55</v>
      </c>
      <c r="C5357" t="s">
        <v>63</v>
      </c>
      <c r="D5357" t="s">
        <v>181</v>
      </c>
      <c r="E5357" s="63" t="s">
        <v>4116</v>
      </c>
    </row>
    <row r="5358" spans="1:5">
      <c r="A5358">
        <v>2019</v>
      </c>
      <c r="B5358" t="s">
        <v>182</v>
      </c>
      <c r="C5358" t="s">
        <v>63</v>
      </c>
      <c r="D5358" t="s">
        <v>181</v>
      </c>
      <c r="E5358" s="63" t="s">
        <v>4117</v>
      </c>
    </row>
    <row r="5359" spans="1:5">
      <c r="A5359">
        <v>2019</v>
      </c>
      <c r="B5359" t="s">
        <v>183</v>
      </c>
      <c r="C5359" t="s">
        <v>63</v>
      </c>
      <c r="D5359" t="s">
        <v>181</v>
      </c>
      <c r="E5359" s="63" t="s">
        <v>4118</v>
      </c>
    </row>
    <row r="5360" spans="1:5">
      <c r="A5360">
        <v>2019</v>
      </c>
      <c r="B5360" t="s">
        <v>184</v>
      </c>
      <c r="C5360" t="s">
        <v>63</v>
      </c>
      <c r="D5360" t="s">
        <v>181</v>
      </c>
      <c r="E5360" s="63" t="s">
        <v>4119</v>
      </c>
    </row>
    <row r="5361" spans="1:5">
      <c r="A5361">
        <v>2019</v>
      </c>
      <c r="B5361" t="s">
        <v>94</v>
      </c>
      <c r="C5361" t="s">
        <v>63</v>
      </c>
      <c r="D5361" t="s">
        <v>181</v>
      </c>
      <c r="E5361" s="63" t="s">
        <v>282</v>
      </c>
    </row>
    <row r="5362" spans="1:5">
      <c r="A5362">
        <v>2019</v>
      </c>
      <c r="B5362" t="s">
        <v>100</v>
      </c>
      <c r="C5362" t="s">
        <v>63</v>
      </c>
      <c r="D5362" t="s">
        <v>181</v>
      </c>
      <c r="E5362" s="63" t="s">
        <v>4120</v>
      </c>
    </row>
    <row r="5363" spans="1:5">
      <c r="A5363">
        <v>2019</v>
      </c>
      <c r="B5363" t="s">
        <v>101</v>
      </c>
      <c r="C5363" t="s">
        <v>63</v>
      </c>
      <c r="D5363" t="s">
        <v>181</v>
      </c>
      <c r="E5363" s="63" t="s">
        <v>283</v>
      </c>
    </row>
    <row r="5364" spans="1:5">
      <c r="A5364">
        <v>2019</v>
      </c>
      <c r="B5364" t="s">
        <v>102</v>
      </c>
      <c r="C5364" t="s">
        <v>63</v>
      </c>
      <c r="D5364" t="s">
        <v>181</v>
      </c>
      <c r="E5364" s="63" t="s">
        <v>4121</v>
      </c>
    </row>
    <row r="5365" spans="1:5">
      <c r="A5365">
        <v>2019</v>
      </c>
      <c r="B5365" t="s">
        <v>104</v>
      </c>
      <c r="C5365" t="s">
        <v>63</v>
      </c>
      <c r="D5365" t="s">
        <v>181</v>
      </c>
      <c r="E5365" s="63" t="s">
        <v>4122</v>
      </c>
    </row>
    <row r="5366" spans="1:5">
      <c r="A5366">
        <v>2019</v>
      </c>
      <c r="B5366" t="s">
        <v>105</v>
      </c>
      <c r="C5366" t="s">
        <v>63</v>
      </c>
      <c r="D5366" t="s">
        <v>181</v>
      </c>
      <c r="E5366" s="63" t="s">
        <v>4123</v>
      </c>
    </row>
    <row r="5367" spans="1:5">
      <c r="A5367">
        <v>2019</v>
      </c>
      <c r="B5367" t="s">
        <v>185</v>
      </c>
      <c r="C5367" t="s">
        <v>63</v>
      </c>
      <c r="D5367" t="s">
        <v>181</v>
      </c>
      <c r="E5367" s="63" t="s">
        <v>4124</v>
      </c>
    </row>
    <row r="5368" spans="1:5">
      <c r="A5368">
        <v>2019</v>
      </c>
      <c r="B5368" t="s">
        <v>58</v>
      </c>
      <c r="C5368" t="s">
        <v>63</v>
      </c>
      <c r="D5368" t="s">
        <v>181</v>
      </c>
      <c r="E5368" s="63" t="s">
        <v>4125</v>
      </c>
    </row>
    <row r="5369" spans="1:5">
      <c r="A5369">
        <v>2019</v>
      </c>
      <c r="B5369" t="s">
        <v>186</v>
      </c>
      <c r="C5369" t="s">
        <v>63</v>
      </c>
      <c r="D5369" t="s">
        <v>181</v>
      </c>
      <c r="E5369" s="63" t="s">
        <v>4126</v>
      </c>
    </row>
    <row r="5370" spans="1:5">
      <c r="A5370">
        <v>2019</v>
      </c>
      <c r="B5370" t="s">
        <v>187</v>
      </c>
      <c r="C5370" t="s">
        <v>63</v>
      </c>
      <c r="D5370" t="s">
        <v>181</v>
      </c>
      <c r="E5370" s="63" t="s">
        <v>4127</v>
      </c>
    </row>
    <row r="5371" spans="1:5">
      <c r="A5371">
        <v>2019</v>
      </c>
      <c r="B5371" t="s">
        <v>188</v>
      </c>
      <c r="C5371" t="s">
        <v>63</v>
      </c>
      <c r="D5371" t="s">
        <v>181</v>
      </c>
      <c r="E5371" s="63" t="s">
        <v>4128</v>
      </c>
    </row>
    <row r="5372" spans="1:5">
      <c r="A5372">
        <v>2019</v>
      </c>
      <c r="B5372" t="s">
        <v>112</v>
      </c>
      <c r="C5372" t="s">
        <v>63</v>
      </c>
      <c r="D5372" t="s">
        <v>181</v>
      </c>
      <c r="E5372" s="63" t="s">
        <v>4129</v>
      </c>
    </row>
    <row r="5373" spans="1:5">
      <c r="A5373">
        <v>2019</v>
      </c>
      <c r="B5373" t="s">
        <v>113</v>
      </c>
      <c r="C5373" t="s">
        <v>63</v>
      </c>
      <c r="D5373" t="s">
        <v>181</v>
      </c>
      <c r="E5373" s="63" t="s">
        <v>4130</v>
      </c>
    </row>
    <row r="5374" spans="1:5">
      <c r="A5374">
        <v>2019</v>
      </c>
      <c r="B5374" t="s">
        <v>114</v>
      </c>
      <c r="C5374" t="s">
        <v>63</v>
      </c>
      <c r="D5374" t="s">
        <v>181</v>
      </c>
      <c r="E5374" s="63" t="s">
        <v>4131</v>
      </c>
    </row>
    <row r="5375" spans="1:5">
      <c r="A5375">
        <v>2019</v>
      </c>
      <c r="B5375" t="s">
        <v>118</v>
      </c>
      <c r="C5375" t="s">
        <v>63</v>
      </c>
      <c r="D5375" t="s">
        <v>181</v>
      </c>
      <c r="E5375" s="63" t="s">
        <v>4132</v>
      </c>
    </row>
    <row r="5376" spans="1:5">
      <c r="A5376">
        <v>2019</v>
      </c>
      <c r="B5376" t="s">
        <v>119</v>
      </c>
      <c r="C5376" t="s">
        <v>63</v>
      </c>
      <c r="D5376" t="s">
        <v>181</v>
      </c>
      <c r="E5376" s="63" t="s">
        <v>4133</v>
      </c>
    </row>
    <row r="5377" spans="1:5">
      <c r="A5377">
        <v>2019</v>
      </c>
      <c r="B5377" t="s">
        <v>120</v>
      </c>
      <c r="C5377" t="s">
        <v>63</v>
      </c>
      <c r="D5377" t="s">
        <v>181</v>
      </c>
      <c r="E5377" s="63" t="s">
        <v>4134</v>
      </c>
    </row>
    <row r="5378" spans="1:5">
      <c r="A5378">
        <v>2019</v>
      </c>
      <c r="B5378" t="s">
        <v>189</v>
      </c>
      <c r="C5378" t="s">
        <v>63</v>
      </c>
      <c r="D5378" t="s">
        <v>181</v>
      </c>
      <c r="E5378" s="63" t="s">
        <v>4135</v>
      </c>
    </row>
    <row r="5379" spans="1:5">
      <c r="A5379">
        <v>2019</v>
      </c>
      <c r="B5379" t="s">
        <v>121</v>
      </c>
      <c r="C5379" t="s">
        <v>63</v>
      </c>
      <c r="D5379" t="s">
        <v>181</v>
      </c>
      <c r="E5379" s="63" t="s">
        <v>4136</v>
      </c>
    </row>
    <row r="5380" spans="1:5">
      <c r="A5380">
        <v>2019</v>
      </c>
      <c r="B5380" t="s">
        <v>122</v>
      </c>
      <c r="C5380" t="s">
        <v>63</v>
      </c>
      <c r="D5380" t="s">
        <v>181</v>
      </c>
      <c r="E5380" s="63" t="s">
        <v>4137</v>
      </c>
    </row>
    <row r="5381" spans="1:5">
      <c r="A5381">
        <v>2019</v>
      </c>
      <c r="B5381" t="s">
        <v>123</v>
      </c>
      <c r="C5381" t="s">
        <v>63</v>
      </c>
      <c r="D5381" t="s">
        <v>181</v>
      </c>
      <c r="E5381" s="63" t="s">
        <v>4138</v>
      </c>
    </row>
    <row r="5382" spans="1:5">
      <c r="A5382">
        <v>2019</v>
      </c>
      <c r="B5382" t="s">
        <v>124</v>
      </c>
      <c r="C5382" t="s">
        <v>63</v>
      </c>
      <c r="D5382" t="s">
        <v>181</v>
      </c>
      <c r="E5382" s="63" t="s">
        <v>284</v>
      </c>
    </row>
    <row r="5383" spans="1:5">
      <c r="A5383">
        <v>2019</v>
      </c>
      <c r="B5383" t="s">
        <v>125</v>
      </c>
      <c r="C5383" t="s">
        <v>63</v>
      </c>
      <c r="D5383" t="s">
        <v>181</v>
      </c>
      <c r="E5383" s="63" t="s">
        <v>4139</v>
      </c>
    </row>
    <row r="5384" spans="1:5">
      <c r="A5384">
        <v>2019</v>
      </c>
      <c r="B5384" t="s">
        <v>126</v>
      </c>
      <c r="C5384" t="s">
        <v>63</v>
      </c>
      <c r="D5384" t="s">
        <v>181</v>
      </c>
      <c r="E5384" s="63" t="s">
        <v>4076</v>
      </c>
    </row>
    <row r="5385" spans="1:5">
      <c r="A5385">
        <v>2019</v>
      </c>
      <c r="B5385" t="s">
        <v>127</v>
      </c>
      <c r="C5385" t="s">
        <v>63</v>
      </c>
      <c r="D5385" t="s">
        <v>181</v>
      </c>
      <c r="E5385" s="63" t="s">
        <v>4140</v>
      </c>
    </row>
    <row r="5386" spans="1:5">
      <c r="A5386">
        <v>2019</v>
      </c>
      <c r="B5386" t="s">
        <v>128</v>
      </c>
      <c r="C5386" t="s">
        <v>63</v>
      </c>
      <c r="D5386" t="s">
        <v>181</v>
      </c>
      <c r="E5386" s="63" t="s">
        <v>4141</v>
      </c>
    </row>
    <row r="5387" spans="1:5">
      <c r="A5387">
        <v>2019</v>
      </c>
      <c r="B5387" t="s">
        <v>129</v>
      </c>
      <c r="C5387" t="s">
        <v>63</v>
      </c>
      <c r="D5387" t="s">
        <v>181</v>
      </c>
      <c r="E5387" s="63" t="s">
        <v>4142</v>
      </c>
    </row>
    <row r="5388" spans="1:5">
      <c r="A5388">
        <v>2019</v>
      </c>
      <c r="B5388" t="s">
        <v>130</v>
      </c>
      <c r="C5388" t="s">
        <v>63</v>
      </c>
      <c r="D5388" t="s">
        <v>181</v>
      </c>
      <c r="E5388" s="63" t="s">
        <v>4143</v>
      </c>
    </row>
    <row r="5389" spans="1:5">
      <c r="A5389">
        <v>2019</v>
      </c>
      <c r="B5389" t="s">
        <v>131</v>
      </c>
      <c r="C5389" t="s">
        <v>63</v>
      </c>
      <c r="D5389" t="s">
        <v>181</v>
      </c>
      <c r="E5389" s="63" t="s">
        <v>4144</v>
      </c>
    </row>
    <row r="5390" spans="1:5">
      <c r="A5390">
        <v>2019</v>
      </c>
      <c r="B5390" t="s">
        <v>190</v>
      </c>
      <c r="C5390" t="s">
        <v>63</v>
      </c>
      <c r="D5390" t="s">
        <v>181</v>
      </c>
      <c r="E5390" s="63" t="s">
        <v>4145</v>
      </c>
    </row>
    <row r="5391" spans="1:5">
      <c r="A5391">
        <v>2019</v>
      </c>
      <c r="B5391" t="s">
        <v>191</v>
      </c>
      <c r="C5391" t="s">
        <v>63</v>
      </c>
      <c r="D5391" t="s">
        <v>181</v>
      </c>
      <c r="E5391" s="63" t="s">
        <v>4146</v>
      </c>
    </row>
    <row r="5392" spans="1:5">
      <c r="A5392">
        <v>2019</v>
      </c>
      <c r="B5392" t="s">
        <v>192</v>
      </c>
      <c r="C5392" t="s">
        <v>63</v>
      </c>
      <c r="D5392" t="s">
        <v>181</v>
      </c>
      <c r="E5392" s="63" t="s">
        <v>4147</v>
      </c>
    </row>
    <row r="5393" spans="1:5">
      <c r="A5393">
        <v>2019</v>
      </c>
      <c r="B5393" t="s">
        <v>193</v>
      </c>
      <c r="C5393" t="s">
        <v>63</v>
      </c>
      <c r="D5393" t="s">
        <v>181</v>
      </c>
      <c r="E5393" s="63" t="s">
        <v>4148</v>
      </c>
    </row>
    <row r="5394" spans="1:5">
      <c r="A5394">
        <v>2019</v>
      </c>
      <c r="B5394" t="s">
        <v>194</v>
      </c>
      <c r="C5394" t="s">
        <v>63</v>
      </c>
      <c r="D5394" t="s">
        <v>181</v>
      </c>
      <c r="E5394" s="63" t="s">
        <v>4149</v>
      </c>
    </row>
    <row r="5395" spans="1:5">
      <c r="A5395">
        <v>2019</v>
      </c>
      <c r="B5395" t="s">
        <v>195</v>
      </c>
      <c r="C5395" t="s">
        <v>63</v>
      </c>
      <c r="D5395" t="s">
        <v>181</v>
      </c>
      <c r="E5395" s="63" t="s">
        <v>4150</v>
      </c>
    </row>
    <row r="5396" spans="1:5">
      <c r="A5396">
        <v>2019</v>
      </c>
      <c r="B5396" t="s">
        <v>137</v>
      </c>
      <c r="C5396" t="s">
        <v>63</v>
      </c>
      <c r="D5396" t="s">
        <v>181</v>
      </c>
      <c r="E5396" s="63" t="s">
        <v>4103</v>
      </c>
    </row>
    <row r="5397" spans="1:5">
      <c r="A5397">
        <v>2019</v>
      </c>
      <c r="B5397" t="s">
        <v>138</v>
      </c>
      <c r="C5397" t="s">
        <v>63</v>
      </c>
      <c r="D5397" t="s">
        <v>181</v>
      </c>
      <c r="E5397" s="63" t="s">
        <v>4151</v>
      </c>
    </row>
    <row r="5398" spans="1:5">
      <c r="A5398">
        <v>2019</v>
      </c>
      <c r="B5398" t="s">
        <v>139</v>
      </c>
      <c r="C5398" t="s">
        <v>63</v>
      </c>
      <c r="D5398" t="s">
        <v>181</v>
      </c>
      <c r="E5398" s="63" t="s">
        <v>4152</v>
      </c>
    </row>
    <row r="5399" spans="1:5">
      <c r="A5399">
        <v>2019</v>
      </c>
      <c r="B5399" t="s">
        <v>140</v>
      </c>
      <c r="C5399" t="s">
        <v>63</v>
      </c>
      <c r="D5399" t="s">
        <v>181</v>
      </c>
      <c r="E5399" s="63" t="s">
        <v>4153</v>
      </c>
    </row>
    <row r="5400" spans="1:5">
      <c r="A5400">
        <v>2019</v>
      </c>
      <c r="B5400" t="s">
        <v>141</v>
      </c>
      <c r="C5400" t="s">
        <v>63</v>
      </c>
      <c r="D5400" t="s">
        <v>181</v>
      </c>
      <c r="E5400" s="63" t="s">
        <v>4154</v>
      </c>
    </row>
    <row r="5401" spans="1:5">
      <c r="A5401">
        <v>2019</v>
      </c>
      <c r="B5401" t="s">
        <v>142</v>
      </c>
      <c r="C5401" t="s">
        <v>63</v>
      </c>
      <c r="D5401" t="s">
        <v>181</v>
      </c>
      <c r="E5401" s="63" t="s">
        <v>4155</v>
      </c>
    </row>
    <row r="5402" spans="1:5">
      <c r="A5402">
        <v>2019</v>
      </c>
      <c r="B5402" t="s">
        <v>143</v>
      </c>
      <c r="C5402" t="s">
        <v>63</v>
      </c>
      <c r="D5402" t="s">
        <v>181</v>
      </c>
      <c r="E5402" s="63" t="s">
        <v>3685</v>
      </c>
    </row>
    <row r="5403" spans="1:5">
      <c r="A5403">
        <v>2019</v>
      </c>
      <c r="B5403" t="s">
        <v>144</v>
      </c>
      <c r="C5403" t="s">
        <v>63</v>
      </c>
      <c r="D5403" t="s">
        <v>181</v>
      </c>
      <c r="E5403" s="63" t="s">
        <v>4156</v>
      </c>
    </row>
    <row r="5404" spans="1:5">
      <c r="A5404">
        <v>2019</v>
      </c>
      <c r="B5404" t="s">
        <v>145</v>
      </c>
      <c r="C5404" t="s">
        <v>63</v>
      </c>
      <c r="D5404" t="s">
        <v>181</v>
      </c>
      <c r="E5404" s="63" t="s">
        <v>4157</v>
      </c>
    </row>
    <row r="5405" spans="1:5">
      <c r="A5405">
        <v>2019</v>
      </c>
      <c r="B5405" t="s">
        <v>146</v>
      </c>
      <c r="C5405" t="s">
        <v>63</v>
      </c>
      <c r="D5405" t="s">
        <v>181</v>
      </c>
      <c r="E5405" s="63" t="s">
        <v>4158</v>
      </c>
    </row>
    <row r="5406" spans="1:5">
      <c r="A5406">
        <v>2019</v>
      </c>
      <c r="B5406" t="s">
        <v>147</v>
      </c>
      <c r="C5406" t="s">
        <v>63</v>
      </c>
      <c r="D5406" t="s">
        <v>181</v>
      </c>
      <c r="E5406" s="63" t="s">
        <v>4159</v>
      </c>
    </row>
    <row r="5407" spans="1:5">
      <c r="A5407">
        <v>2019</v>
      </c>
      <c r="B5407" t="s">
        <v>148</v>
      </c>
      <c r="C5407" t="s">
        <v>63</v>
      </c>
      <c r="D5407" t="s">
        <v>181</v>
      </c>
      <c r="E5407" s="63" t="s">
        <v>4114</v>
      </c>
    </row>
    <row r="5408" spans="1:5">
      <c r="A5408">
        <v>2019</v>
      </c>
      <c r="B5408" t="s">
        <v>196</v>
      </c>
      <c r="C5408" t="s">
        <v>63</v>
      </c>
      <c r="D5408" t="s">
        <v>181</v>
      </c>
      <c r="E5408" s="63" t="s">
        <v>4160</v>
      </c>
    </row>
    <row r="5409" spans="1:5">
      <c r="A5409">
        <v>2019</v>
      </c>
      <c r="B5409" t="s">
        <v>55</v>
      </c>
      <c r="C5409" t="s">
        <v>63</v>
      </c>
      <c r="D5409" t="s">
        <v>181</v>
      </c>
      <c r="E5409" s="63" t="s">
        <v>4161</v>
      </c>
    </row>
    <row r="5410" spans="1:5">
      <c r="A5410">
        <v>2020</v>
      </c>
      <c r="B5410" t="s">
        <v>182</v>
      </c>
      <c r="C5410" t="s">
        <v>63</v>
      </c>
      <c r="D5410" t="s">
        <v>181</v>
      </c>
      <c r="E5410" s="63" t="s">
        <v>4162</v>
      </c>
    </row>
    <row r="5411" spans="1:5">
      <c r="A5411">
        <v>2020</v>
      </c>
      <c r="B5411" t="s">
        <v>183</v>
      </c>
      <c r="C5411" t="s">
        <v>63</v>
      </c>
      <c r="D5411" t="s">
        <v>181</v>
      </c>
      <c r="E5411" s="63" t="s">
        <v>4072</v>
      </c>
    </row>
    <row r="5412" spans="1:5">
      <c r="A5412">
        <v>2020</v>
      </c>
      <c r="B5412" t="s">
        <v>184</v>
      </c>
      <c r="C5412" t="s">
        <v>63</v>
      </c>
      <c r="D5412" t="s">
        <v>181</v>
      </c>
      <c r="E5412" s="63" t="s">
        <v>4163</v>
      </c>
    </row>
    <row r="5413" spans="1:5">
      <c r="A5413">
        <v>2020</v>
      </c>
      <c r="B5413" t="s">
        <v>94</v>
      </c>
      <c r="C5413" t="s">
        <v>63</v>
      </c>
      <c r="D5413" t="s">
        <v>181</v>
      </c>
      <c r="E5413" s="63" t="s">
        <v>285</v>
      </c>
    </row>
    <row r="5414" spans="1:5">
      <c r="A5414">
        <v>2020</v>
      </c>
      <c r="B5414" t="s">
        <v>100</v>
      </c>
      <c r="C5414" t="s">
        <v>63</v>
      </c>
      <c r="D5414" t="s">
        <v>181</v>
      </c>
      <c r="E5414" s="63" t="s">
        <v>4164</v>
      </c>
    </row>
    <row r="5415" spans="1:5">
      <c r="A5415">
        <v>2020</v>
      </c>
      <c r="B5415" t="s">
        <v>101</v>
      </c>
      <c r="C5415" t="s">
        <v>63</v>
      </c>
      <c r="D5415" t="s">
        <v>181</v>
      </c>
      <c r="E5415" s="63" t="s">
        <v>286</v>
      </c>
    </row>
    <row r="5416" spans="1:5">
      <c r="A5416">
        <v>2020</v>
      </c>
      <c r="B5416" t="s">
        <v>102</v>
      </c>
      <c r="C5416" t="s">
        <v>63</v>
      </c>
      <c r="D5416" t="s">
        <v>181</v>
      </c>
      <c r="E5416" s="63" t="s">
        <v>4165</v>
      </c>
    </row>
    <row r="5417" spans="1:5">
      <c r="A5417">
        <v>2020</v>
      </c>
      <c r="B5417" t="s">
        <v>104</v>
      </c>
      <c r="C5417" t="s">
        <v>63</v>
      </c>
      <c r="D5417" t="s">
        <v>181</v>
      </c>
      <c r="E5417" s="63" t="s">
        <v>4166</v>
      </c>
    </row>
    <row r="5418" spans="1:5">
      <c r="A5418">
        <v>2020</v>
      </c>
      <c r="B5418" t="s">
        <v>105</v>
      </c>
      <c r="C5418" t="s">
        <v>63</v>
      </c>
      <c r="D5418" t="s">
        <v>181</v>
      </c>
      <c r="E5418" s="63" t="s">
        <v>4167</v>
      </c>
    </row>
    <row r="5419" spans="1:5">
      <c r="A5419">
        <v>2020</v>
      </c>
      <c r="B5419" t="s">
        <v>185</v>
      </c>
      <c r="C5419" t="s">
        <v>63</v>
      </c>
      <c r="D5419" t="s">
        <v>181</v>
      </c>
      <c r="E5419" s="63" t="s">
        <v>4168</v>
      </c>
    </row>
    <row r="5420" spans="1:5">
      <c r="A5420">
        <v>2020</v>
      </c>
      <c r="B5420" t="s">
        <v>58</v>
      </c>
      <c r="C5420" t="s">
        <v>63</v>
      </c>
      <c r="D5420" t="s">
        <v>181</v>
      </c>
      <c r="E5420" s="63" t="s">
        <v>4169</v>
      </c>
    </row>
    <row r="5421" spans="1:5">
      <c r="A5421">
        <v>2020</v>
      </c>
      <c r="B5421" t="s">
        <v>186</v>
      </c>
      <c r="C5421" t="s">
        <v>63</v>
      </c>
      <c r="D5421" t="s">
        <v>181</v>
      </c>
      <c r="E5421" s="63" t="s">
        <v>4170</v>
      </c>
    </row>
    <row r="5422" spans="1:5">
      <c r="A5422">
        <v>2020</v>
      </c>
      <c r="B5422" t="s">
        <v>187</v>
      </c>
      <c r="C5422" t="s">
        <v>63</v>
      </c>
      <c r="D5422" t="s">
        <v>181</v>
      </c>
      <c r="E5422" s="63" t="s">
        <v>4171</v>
      </c>
    </row>
    <row r="5423" spans="1:5">
      <c r="A5423">
        <v>2020</v>
      </c>
      <c r="B5423" t="s">
        <v>188</v>
      </c>
      <c r="C5423" t="s">
        <v>63</v>
      </c>
      <c r="D5423" t="s">
        <v>181</v>
      </c>
      <c r="E5423" s="63" t="s">
        <v>4172</v>
      </c>
    </row>
    <row r="5424" spans="1:5">
      <c r="A5424">
        <v>2020</v>
      </c>
      <c r="B5424" t="s">
        <v>112</v>
      </c>
      <c r="C5424" t="s">
        <v>63</v>
      </c>
      <c r="D5424" t="s">
        <v>181</v>
      </c>
      <c r="E5424" s="63" t="s">
        <v>4173</v>
      </c>
    </row>
    <row r="5425" spans="1:5">
      <c r="A5425">
        <v>2020</v>
      </c>
      <c r="B5425" t="s">
        <v>113</v>
      </c>
      <c r="C5425" t="s">
        <v>63</v>
      </c>
      <c r="D5425" t="s">
        <v>181</v>
      </c>
      <c r="E5425" s="63" t="s">
        <v>4174</v>
      </c>
    </row>
    <row r="5426" spans="1:5">
      <c r="A5426">
        <v>2020</v>
      </c>
      <c r="B5426" t="s">
        <v>114</v>
      </c>
      <c r="C5426" t="s">
        <v>63</v>
      </c>
      <c r="D5426" t="s">
        <v>181</v>
      </c>
      <c r="E5426" s="63" t="s">
        <v>4175</v>
      </c>
    </row>
    <row r="5427" spans="1:5">
      <c r="A5427">
        <v>2020</v>
      </c>
      <c r="B5427" t="s">
        <v>118</v>
      </c>
      <c r="C5427" t="s">
        <v>63</v>
      </c>
      <c r="D5427" t="s">
        <v>181</v>
      </c>
      <c r="E5427" s="63" t="s">
        <v>4176</v>
      </c>
    </row>
    <row r="5428" spans="1:5">
      <c r="A5428">
        <v>2020</v>
      </c>
      <c r="B5428" t="s">
        <v>119</v>
      </c>
      <c r="C5428" t="s">
        <v>63</v>
      </c>
      <c r="D5428" t="s">
        <v>181</v>
      </c>
      <c r="E5428" s="63" t="s">
        <v>4177</v>
      </c>
    </row>
    <row r="5429" spans="1:5">
      <c r="A5429">
        <v>2020</v>
      </c>
      <c r="B5429" t="s">
        <v>120</v>
      </c>
      <c r="C5429" t="s">
        <v>63</v>
      </c>
      <c r="D5429" t="s">
        <v>181</v>
      </c>
      <c r="E5429" s="63" t="s">
        <v>4178</v>
      </c>
    </row>
    <row r="5430" spans="1:5">
      <c r="A5430">
        <v>2020</v>
      </c>
      <c r="B5430" t="s">
        <v>189</v>
      </c>
      <c r="C5430" t="s">
        <v>63</v>
      </c>
      <c r="D5430" t="s">
        <v>181</v>
      </c>
      <c r="E5430" s="63" t="s">
        <v>4179</v>
      </c>
    </row>
    <row r="5431" spans="1:5">
      <c r="A5431">
        <v>2020</v>
      </c>
      <c r="B5431" t="s">
        <v>121</v>
      </c>
      <c r="C5431" t="s">
        <v>63</v>
      </c>
      <c r="D5431" t="s">
        <v>181</v>
      </c>
      <c r="E5431" s="63" t="s">
        <v>4180</v>
      </c>
    </row>
    <row r="5432" spans="1:5">
      <c r="A5432">
        <v>2020</v>
      </c>
      <c r="B5432" t="s">
        <v>122</v>
      </c>
      <c r="C5432" t="s">
        <v>63</v>
      </c>
      <c r="D5432" t="s">
        <v>181</v>
      </c>
      <c r="E5432" s="63" t="s">
        <v>4181</v>
      </c>
    </row>
    <row r="5433" spans="1:5">
      <c r="A5433">
        <v>2020</v>
      </c>
      <c r="B5433" t="s">
        <v>123</v>
      </c>
      <c r="C5433" t="s">
        <v>63</v>
      </c>
      <c r="D5433" t="s">
        <v>181</v>
      </c>
      <c r="E5433" s="63" t="s">
        <v>4182</v>
      </c>
    </row>
    <row r="5434" spans="1:5">
      <c r="A5434">
        <v>2020</v>
      </c>
      <c r="B5434" t="s">
        <v>124</v>
      </c>
      <c r="C5434" t="s">
        <v>63</v>
      </c>
      <c r="D5434" t="s">
        <v>181</v>
      </c>
      <c r="E5434" s="63" t="s">
        <v>287</v>
      </c>
    </row>
    <row r="5435" spans="1:5">
      <c r="A5435">
        <v>2020</v>
      </c>
      <c r="B5435" t="s">
        <v>125</v>
      </c>
      <c r="C5435" t="s">
        <v>63</v>
      </c>
      <c r="D5435" t="s">
        <v>181</v>
      </c>
      <c r="E5435" s="63" t="s">
        <v>2135</v>
      </c>
    </row>
    <row r="5436" spans="1:5">
      <c r="A5436">
        <v>2020</v>
      </c>
      <c r="B5436" t="s">
        <v>126</v>
      </c>
      <c r="C5436" t="s">
        <v>63</v>
      </c>
      <c r="D5436" t="s">
        <v>181</v>
      </c>
      <c r="E5436" s="63" t="s">
        <v>4183</v>
      </c>
    </row>
    <row r="5437" spans="1:5">
      <c r="A5437">
        <v>2020</v>
      </c>
      <c r="B5437" t="s">
        <v>127</v>
      </c>
      <c r="C5437" t="s">
        <v>63</v>
      </c>
      <c r="D5437" t="s">
        <v>181</v>
      </c>
      <c r="E5437" s="63" t="s">
        <v>3591</v>
      </c>
    </row>
    <row r="5438" spans="1:5">
      <c r="A5438">
        <v>2020</v>
      </c>
      <c r="B5438" t="s">
        <v>128</v>
      </c>
      <c r="C5438" t="s">
        <v>63</v>
      </c>
      <c r="D5438" t="s">
        <v>181</v>
      </c>
      <c r="E5438" s="63" t="s">
        <v>4184</v>
      </c>
    </row>
    <row r="5439" spans="1:5">
      <c r="A5439">
        <v>2020</v>
      </c>
      <c r="B5439" t="s">
        <v>129</v>
      </c>
      <c r="C5439" t="s">
        <v>63</v>
      </c>
      <c r="D5439" t="s">
        <v>181</v>
      </c>
      <c r="E5439" s="63" t="s">
        <v>4185</v>
      </c>
    </row>
    <row r="5440" spans="1:5">
      <c r="A5440">
        <v>2020</v>
      </c>
      <c r="B5440" t="s">
        <v>130</v>
      </c>
      <c r="C5440" t="s">
        <v>63</v>
      </c>
      <c r="D5440" t="s">
        <v>181</v>
      </c>
      <c r="E5440" s="63" t="s">
        <v>4186</v>
      </c>
    </row>
    <row r="5441" spans="1:5">
      <c r="A5441">
        <v>2020</v>
      </c>
      <c r="B5441" t="s">
        <v>131</v>
      </c>
      <c r="C5441" t="s">
        <v>63</v>
      </c>
      <c r="D5441" t="s">
        <v>181</v>
      </c>
      <c r="E5441" s="63" t="s">
        <v>4187</v>
      </c>
    </row>
    <row r="5442" spans="1:5">
      <c r="A5442">
        <v>2020</v>
      </c>
      <c r="B5442" t="s">
        <v>190</v>
      </c>
      <c r="C5442" t="s">
        <v>63</v>
      </c>
      <c r="D5442" t="s">
        <v>181</v>
      </c>
      <c r="E5442" s="63" t="s">
        <v>4188</v>
      </c>
    </row>
    <row r="5443" spans="1:5">
      <c r="A5443">
        <v>2020</v>
      </c>
      <c r="B5443" t="s">
        <v>191</v>
      </c>
      <c r="C5443" t="s">
        <v>63</v>
      </c>
      <c r="D5443" t="s">
        <v>181</v>
      </c>
      <c r="E5443" s="63" t="s">
        <v>4189</v>
      </c>
    </row>
    <row r="5444" spans="1:5">
      <c r="A5444">
        <v>2020</v>
      </c>
      <c r="B5444" t="s">
        <v>192</v>
      </c>
      <c r="C5444" t="s">
        <v>63</v>
      </c>
      <c r="D5444" t="s">
        <v>181</v>
      </c>
      <c r="E5444" s="63" t="s">
        <v>4190</v>
      </c>
    </row>
    <row r="5445" spans="1:5">
      <c r="A5445">
        <v>2020</v>
      </c>
      <c r="B5445" t="s">
        <v>193</v>
      </c>
      <c r="C5445" t="s">
        <v>63</v>
      </c>
      <c r="D5445" t="s">
        <v>181</v>
      </c>
      <c r="E5445" s="63" t="s">
        <v>4191</v>
      </c>
    </row>
    <row r="5446" spans="1:5">
      <c r="A5446">
        <v>2020</v>
      </c>
      <c r="B5446" t="s">
        <v>194</v>
      </c>
      <c r="C5446" t="s">
        <v>63</v>
      </c>
      <c r="D5446" t="s">
        <v>181</v>
      </c>
      <c r="E5446" s="63" t="s">
        <v>4192</v>
      </c>
    </row>
    <row r="5447" spans="1:5">
      <c r="A5447">
        <v>2020</v>
      </c>
      <c r="B5447" t="s">
        <v>195</v>
      </c>
      <c r="C5447" t="s">
        <v>63</v>
      </c>
      <c r="D5447" t="s">
        <v>181</v>
      </c>
      <c r="E5447" s="63" t="s">
        <v>4193</v>
      </c>
    </row>
    <row r="5448" spans="1:5">
      <c r="A5448">
        <v>2020</v>
      </c>
      <c r="B5448" t="s">
        <v>137</v>
      </c>
      <c r="C5448" t="s">
        <v>63</v>
      </c>
      <c r="D5448" t="s">
        <v>181</v>
      </c>
      <c r="E5448" s="63" t="s">
        <v>4194</v>
      </c>
    </row>
    <row r="5449" spans="1:5">
      <c r="A5449">
        <v>2020</v>
      </c>
      <c r="B5449" t="s">
        <v>138</v>
      </c>
      <c r="C5449" t="s">
        <v>63</v>
      </c>
      <c r="D5449" t="s">
        <v>181</v>
      </c>
      <c r="E5449" s="63" t="s">
        <v>4195</v>
      </c>
    </row>
    <row r="5450" spans="1:5">
      <c r="A5450">
        <v>2020</v>
      </c>
      <c r="B5450" t="s">
        <v>139</v>
      </c>
      <c r="C5450" t="s">
        <v>63</v>
      </c>
      <c r="D5450" t="s">
        <v>181</v>
      </c>
      <c r="E5450" s="63" t="s">
        <v>4196</v>
      </c>
    </row>
    <row r="5451" spans="1:5">
      <c r="A5451">
        <v>2020</v>
      </c>
      <c r="B5451" t="s">
        <v>140</v>
      </c>
      <c r="C5451" t="s">
        <v>63</v>
      </c>
      <c r="D5451" t="s">
        <v>181</v>
      </c>
      <c r="E5451" s="63" t="s">
        <v>4197</v>
      </c>
    </row>
    <row r="5452" spans="1:5">
      <c r="A5452">
        <v>2020</v>
      </c>
      <c r="B5452" t="s">
        <v>141</v>
      </c>
      <c r="C5452" t="s">
        <v>63</v>
      </c>
      <c r="D5452" t="s">
        <v>181</v>
      </c>
      <c r="E5452" s="63" t="s">
        <v>4198</v>
      </c>
    </row>
    <row r="5453" spans="1:5">
      <c r="A5453">
        <v>2020</v>
      </c>
      <c r="B5453" t="s">
        <v>142</v>
      </c>
      <c r="C5453" t="s">
        <v>63</v>
      </c>
      <c r="D5453" t="s">
        <v>181</v>
      </c>
      <c r="E5453" s="63" t="s">
        <v>4199</v>
      </c>
    </row>
    <row r="5454" spans="1:5">
      <c r="A5454">
        <v>2020</v>
      </c>
      <c r="B5454" t="s">
        <v>143</v>
      </c>
      <c r="C5454" t="s">
        <v>63</v>
      </c>
      <c r="D5454" t="s">
        <v>181</v>
      </c>
      <c r="E5454" s="63" t="s">
        <v>4200</v>
      </c>
    </row>
    <row r="5455" spans="1:5">
      <c r="A5455">
        <v>2020</v>
      </c>
      <c r="B5455" t="s">
        <v>144</v>
      </c>
      <c r="C5455" t="s">
        <v>63</v>
      </c>
      <c r="D5455" t="s">
        <v>181</v>
      </c>
      <c r="E5455" s="63" t="s">
        <v>4110</v>
      </c>
    </row>
    <row r="5456" spans="1:5">
      <c r="A5456">
        <v>2020</v>
      </c>
      <c r="B5456" t="s">
        <v>145</v>
      </c>
      <c r="C5456" t="s">
        <v>63</v>
      </c>
      <c r="D5456" t="s">
        <v>181</v>
      </c>
      <c r="E5456" s="63" t="s">
        <v>4157</v>
      </c>
    </row>
    <row r="5457" spans="1:5">
      <c r="A5457">
        <v>2020</v>
      </c>
      <c r="B5457" t="s">
        <v>146</v>
      </c>
      <c r="C5457" t="s">
        <v>63</v>
      </c>
      <c r="D5457" t="s">
        <v>181</v>
      </c>
      <c r="E5457" s="63" t="s">
        <v>4201</v>
      </c>
    </row>
    <row r="5458" spans="1:5">
      <c r="A5458">
        <v>2020</v>
      </c>
      <c r="B5458" t="s">
        <v>147</v>
      </c>
      <c r="C5458" t="s">
        <v>63</v>
      </c>
      <c r="D5458" t="s">
        <v>181</v>
      </c>
      <c r="E5458" s="63" t="s">
        <v>4202</v>
      </c>
    </row>
    <row r="5459" spans="1:5">
      <c r="A5459">
        <v>2020</v>
      </c>
      <c r="B5459" t="s">
        <v>148</v>
      </c>
      <c r="C5459" t="s">
        <v>63</v>
      </c>
      <c r="D5459" t="s">
        <v>181</v>
      </c>
      <c r="E5459" s="63" t="s">
        <v>3994</v>
      </c>
    </row>
    <row r="5460" spans="1:5">
      <c r="A5460">
        <v>2020</v>
      </c>
      <c r="B5460" t="s">
        <v>196</v>
      </c>
      <c r="C5460" t="s">
        <v>63</v>
      </c>
      <c r="D5460" t="s">
        <v>181</v>
      </c>
      <c r="E5460" s="63" t="s">
        <v>4203</v>
      </c>
    </row>
    <row r="5461" spans="1:5">
      <c r="A5461">
        <v>2020</v>
      </c>
      <c r="B5461" t="s">
        <v>55</v>
      </c>
      <c r="C5461" t="s">
        <v>63</v>
      </c>
      <c r="D5461" t="s">
        <v>181</v>
      </c>
      <c r="E5461" s="63" t="s">
        <v>4204</v>
      </c>
    </row>
    <row r="5462" spans="1:5">
      <c r="E5462" s="63" t="s">
        <v>4205</v>
      </c>
    </row>
    <row r="5463" spans="1:5">
      <c r="E5463" s="63" t="s">
        <v>4205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C359-D8D1-4E64-8C61-B2A263363A9C}">
  <sheetPr codeName="Tabelle7"/>
  <dimension ref="A1:J55"/>
  <sheetViews>
    <sheetView topLeftCell="A34" workbookViewId="0">
      <selection activeCell="A17" sqref="A17:XFD17"/>
    </sheetView>
  </sheetViews>
  <sheetFormatPr baseColWidth="10" defaultRowHeight="15"/>
  <cols>
    <col min="1" max="1" width="15.42578125" style="5" customWidth="1"/>
    <col min="2" max="2" width="36.42578125" style="5" customWidth="1"/>
    <col min="3" max="256" width="11.42578125" style="5"/>
    <col min="257" max="257" width="6.140625" style="5" bestFit="1" customWidth="1"/>
    <col min="258" max="258" width="28" style="5" bestFit="1" customWidth="1"/>
    <col min="259" max="512" width="11.42578125" style="5"/>
    <col min="513" max="513" width="6.140625" style="5" bestFit="1" customWidth="1"/>
    <col min="514" max="514" width="28" style="5" bestFit="1" customWidth="1"/>
    <col min="515" max="768" width="11.42578125" style="5"/>
    <col min="769" max="769" width="6.140625" style="5" bestFit="1" customWidth="1"/>
    <col min="770" max="770" width="28" style="5" bestFit="1" customWidth="1"/>
    <col min="771" max="1024" width="11.42578125" style="5"/>
    <col min="1025" max="1025" width="6.140625" style="5" bestFit="1" customWidth="1"/>
    <col min="1026" max="1026" width="28" style="5" bestFit="1" customWidth="1"/>
    <col min="1027" max="1280" width="11.42578125" style="5"/>
    <col min="1281" max="1281" width="6.140625" style="5" bestFit="1" customWidth="1"/>
    <col min="1282" max="1282" width="28" style="5" bestFit="1" customWidth="1"/>
    <col min="1283" max="1536" width="11.42578125" style="5"/>
    <col min="1537" max="1537" width="6.140625" style="5" bestFit="1" customWidth="1"/>
    <col min="1538" max="1538" width="28" style="5" bestFit="1" customWidth="1"/>
    <col min="1539" max="1792" width="11.42578125" style="5"/>
    <col min="1793" max="1793" width="6.140625" style="5" bestFit="1" customWidth="1"/>
    <col min="1794" max="1794" width="28" style="5" bestFit="1" customWidth="1"/>
    <col min="1795" max="2048" width="11.42578125" style="5"/>
    <col min="2049" max="2049" width="6.140625" style="5" bestFit="1" customWidth="1"/>
    <col min="2050" max="2050" width="28" style="5" bestFit="1" customWidth="1"/>
    <col min="2051" max="2304" width="11.42578125" style="5"/>
    <col min="2305" max="2305" width="6.140625" style="5" bestFit="1" customWidth="1"/>
    <col min="2306" max="2306" width="28" style="5" bestFit="1" customWidth="1"/>
    <col min="2307" max="2560" width="11.42578125" style="5"/>
    <col min="2561" max="2561" width="6.140625" style="5" bestFit="1" customWidth="1"/>
    <col min="2562" max="2562" width="28" style="5" bestFit="1" customWidth="1"/>
    <col min="2563" max="2816" width="11.42578125" style="5"/>
    <col min="2817" max="2817" width="6.140625" style="5" bestFit="1" customWidth="1"/>
    <col min="2818" max="2818" width="28" style="5" bestFit="1" customWidth="1"/>
    <col min="2819" max="3072" width="11.42578125" style="5"/>
    <col min="3073" max="3073" width="6.140625" style="5" bestFit="1" customWidth="1"/>
    <col min="3074" max="3074" width="28" style="5" bestFit="1" customWidth="1"/>
    <col min="3075" max="3328" width="11.42578125" style="5"/>
    <col min="3329" max="3329" width="6.140625" style="5" bestFit="1" customWidth="1"/>
    <col min="3330" max="3330" width="28" style="5" bestFit="1" customWidth="1"/>
    <col min="3331" max="3584" width="11.42578125" style="5"/>
    <col min="3585" max="3585" width="6.140625" style="5" bestFit="1" customWidth="1"/>
    <col min="3586" max="3586" width="28" style="5" bestFit="1" customWidth="1"/>
    <col min="3587" max="3840" width="11.42578125" style="5"/>
    <col min="3841" max="3841" width="6.140625" style="5" bestFit="1" customWidth="1"/>
    <col min="3842" max="3842" width="28" style="5" bestFit="1" customWidth="1"/>
    <col min="3843" max="4096" width="11.42578125" style="5"/>
    <col min="4097" max="4097" width="6.140625" style="5" bestFit="1" customWidth="1"/>
    <col min="4098" max="4098" width="28" style="5" bestFit="1" customWidth="1"/>
    <col min="4099" max="4352" width="11.42578125" style="5"/>
    <col min="4353" max="4353" width="6.140625" style="5" bestFit="1" customWidth="1"/>
    <col min="4354" max="4354" width="28" style="5" bestFit="1" customWidth="1"/>
    <col min="4355" max="4608" width="11.42578125" style="5"/>
    <col min="4609" max="4609" width="6.140625" style="5" bestFit="1" customWidth="1"/>
    <col min="4610" max="4610" width="28" style="5" bestFit="1" customWidth="1"/>
    <col min="4611" max="4864" width="11.42578125" style="5"/>
    <col min="4865" max="4865" width="6.140625" style="5" bestFit="1" customWidth="1"/>
    <col min="4866" max="4866" width="28" style="5" bestFit="1" customWidth="1"/>
    <col min="4867" max="5120" width="11.42578125" style="5"/>
    <col min="5121" max="5121" width="6.140625" style="5" bestFit="1" customWidth="1"/>
    <col min="5122" max="5122" width="28" style="5" bestFit="1" customWidth="1"/>
    <col min="5123" max="5376" width="11.42578125" style="5"/>
    <col min="5377" max="5377" width="6.140625" style="5" bestFit="1" customWidth="1"/>
    <col min="5378" max="5378" width="28" style="5" bestFit="1" customWidth="1"/>
    <col min="5379" max="5632" width="11.42578125" style="5"/>
    <col min="5633" max="5633" width="6.140625" style="5" bestFit="1" customWidth="1"/>
    <col min="5634" max="5634" width="28" style="5" bestFit="1" customWidth="1"/>
    <col min="5635" max="5888" width="11.42578125" style="5"/>
    <col min="5889" max="5889" width="6.140625" style="5" bestFit="1" customWidth="1"/>
    <col min="5890" max="5890" width="28" style="5" bestFit="1" customWidth="1"/>
    <col min="5891" max="6144" width="11.42578125" style="5"/>
    <col min="6145" max="6145" width="6.140625" style="5" bestFit="1" customWidth="1"/>
    <col min="6146" max="6146" width="28" style="5" bestFit="1" customWidth="1"/>
    <col min="6147" max="6400" width="11.42578125" style="5"/>
    <col min="6401" max="6401" width="6.140625" style="5" bestFit="1" customWidth="1"/>
    <col min="6402" max="6402" width="28" style="5" bestFit="1" customWidth="1"/>
    <col min="6403" max="6656" width="11.42578125" style="5"/>
    <col min="6657" max="6657" width="6.140625" style="5" bestFit="1" customWidth="1"/>
    <col min="6658" max="6658" width="28" style="5" bestFit="1" customWidth="1"/>
    <col min="6659" max="6912" width="11.42578125" style="5"/>
    <col min="6913" max="6913" width="6.140625" style="5" bestFit="1" customWidth="1"/>
    <col min="6914" max="6914" width="28" style="5" bestFit="1" customWidth="1"/>
    <col min="6915" max="7168" width="11.42578125" style="5"/>
    <col min="7169" max="7169" width="6.140625" style="5" bestFit="1" customWidth="1"/>
    <col min="7170" max="7170" width="28" style="5" bestFit="1" customWidth="1"/>
    <col min="7171" max="7424" width="11.42578125" style="5"/>
    <col min="7425" max="7425" width="6.140625" style="5" bestFit="1" customWidth="1"/>
    <col min="7426" max="7426" width="28" style="5" bestFit="1" customWidth="1"/>
    <col min="7427" max="7680" width="11.42578125" style="5"/>
    <col min="7681" max="7681" width="6.140625" style="5" bestFit="1" customWidth="1"/>
    <col min="7682" max="7682" width="28" style="5" bestFit="1" customWidth="1"/>
    <col min="7683" max="7936" width="11.42578125" style="5"/>
    <col min="7937" max="7937" width="6.140625" style="5" bestFit="1" customWidth="1"/>
    <col min="7938" max="7938" width="28" style="5" bestFit="1" customWidth="1"/>
    <col min="7939" max="8192" width="11.42578125" style="5"/>
    <col min="8193" max="8193" width="6.140625" style="5" bestFit="1" customWidth="1"/>
    <col min="8194" max="8194" width="28" style="5" bestFit="1" customWidth="1"/>
    <col min="8195" max="8448" width="11.42578125" style="5"/>
    <col min="8449" max="8449" width="6.140625" style="5" bestFit="1" customWidth="1"/>
    <col min="8450" max="8450" width="28" style="5" bestFit="1" customWidth="1"/>
    <col min="8451" max="8704" width="11.42578125" style="5"/>
    <col min="8705" max="8705" width="6.140625" style="5" bestFit="1" customWidth="1"/>
    <col min="8706" max="8706" width="28" style="5" bestFit="1" customWidth="1"/>
    <col min="8707" max="8960" width="11.42578125" style="5"/>
    <col min="8961" max="8961" width="6.140625" style="5" bestFit="1" customWidth="1"/>
    <col min="8962" max="8962" width="28" style="5" bestFit="1" customWidth="1"/>
    <col min="8963" max="9216" width="11.42578125" style="5"/>
    <col min="9217" max="9217" width="6.140625" style="5" bestFit="1" customWidth="1"/>
    <col min="9218" max="9218" width="28" style="5" bestFit="1" customWidth="1"/>
    <col min="9219" max="9472" width="11.42578125" style="5"/>
    <col min="9473" max="9473" width="6.140625" style="5" bestFit="1" customWidth="1"/>
    <col min="9474" max="9474" width="28" style="5" bestFit="1" customWidth="1"/>
    <col min="9475" max="9728" width="11.42578125" style="5"/>
    <col min="9729" max="9729" width="6.140625" style="5" bestFit="1" customWidth="1"/>
    <col min="9730" max="9730" width="28" style="5" bestFit="1" customWidth="1"/>
    <col min="9731" max="9984" width="11.42578125" style="5"/>
    <col min="9985" max="9985" width="6.140625" style="5" bestFit="1" customWidth="1"/>
    <col min="9986" max="9986" width="28" style="5" bestFit="1" customWidth="1"/>
    <col min="9987" max="10240" width="11.42578125" style="5"/>
    <col min="10241" max="10241" width="6.140625" style="5" bestFit="1" customWidth="1"/>
    <col min="10242" max="10242" width="28" style="5" bestFit="1" customWidth="1"/>
    <col min="10243" max="10496" width="11.42578125" style="5"/>
    <col min="10497" max="10497" width="6.140625" style="5" bestFit="1" customWidth="1"/>
    <col min="10498" max="10498" width="28" style="5" bestFit="1" customWidth="1"/>
    <col min="10499" max="10752" width="11.42578125" style="5"/>
    <col min="10753" max="10753" width="6.140625" style="5" bestFit="1" customWidth="1"/>
    <col min="10754" max="10754" width="28" style="5" bestFit="1" customWidth="1"/>
    <col min="10755" max="11008" width="11.42578125" style="5"/>
    <col min="11009" max="11009" width="6.140625" style="5" bestFit="1" customWidth="1"/>
    <col min="11010" max="11010" width="28" style="5" bestFit="1" customWidth="1"/>
    <col min="11011" max="11264" width="11.42578125" style="5"/>
    <col min="11265" max="11265" width="6.140625" style="5" bestFit="1" customWidth="1"/>
    <col min="11266" max="11266" width="28" style="5" bestFit="1" customWidth="1"/>
    <col min="11267" max="11520" width="11.42578125" style="5"/>
    <col min="11521" max="11521" width="6.140625" style="5" bestFit="1" customWidth="1"/>
    <col min="11522" max="11522" width="28" style="5" bestFit="1" customWidth="1"/>
    <col min="11523" max="11776" width="11.42578125" style="5"/>
    <col min="11777" max="11777" width="6.140625" style="5" bestFit="1" customWidth="1"/>
    <col min="11778" max="11778" width="28" style="5" bestFit="1" customWidth="1"/>
    <col min="11779" max="12032" width="11.42578125" style="5"/>
    <col min="12033" max="12033" width="6.140625" style="5" bestFit="1" customWidth="1"/>
    <col min="12034" max="12034" width="28" style="5" bestFit="1" customWidth="1"/>
    <col min="12035" max="12288" width="11.42578125" style="5"/>
    <col min="12289" max="12289" width="6.140625" style="5" bestFit="1" customWidth="1"/>
    <col min="12290" max="12290" width="28" style="5" bestFit="1" customWidth="1"/>
    <col min="12291" max="12544" width="11.42578125" style="5"/>
    <col min="12545" max="12545" width="6.140625" style="5" bestFit="1" customWidth="1"/>
    <col min="12546" max="12546" width="28" style="5" bestFit="1" customWidth="1"/>
    <col min="12547" max="12800" width="11.42578125" style="5"/>
    <col min="12801" max="12801" width="6.140625" style="5" bestFit="1" customWidth="1"/>
    <col min="12802" max="12802" width="28" style="5" bestFit="1" customWidth="1"/>
    <col min="12803" max="13056" width="11.42578125" style="5"/>
    <col min="13057" max="13057" width="6.140625" style="5" bestFit="1" customWidth="1"/>
    <col min="13058" max="13058" width="28" style="5" bestFit="1" customWidth="1"/>
    <col min="13059" max="13312" width="11.42578125" style="5"/>
    <col min="13313" max="13313" width="6.140625" style="5" bestFit="1" customWidth="1"/>
    <col min="13314" max="13314" width="28" style="5" bestFit="1" customWidth="1"/>
    <col min="13315" max="13568" width="11.42578125" style="5"/>
    <col min="13569" max="13569" width="6.140625" style="5" bestFit="1" customWidth="1"/>
    <col min="13570" max="13570" width="28" style="5" bestFit="1" customWidth="1"/>
    <col min="13571" max="13824" width="11.42578125" style="5"/>
    <col min="13825" max="13825" width="6.140625" style="5" bestFit="1" customWidth="1"/>
    <col min="13826" max="13826" width="28" style="5" bestFit="1" customWidth="1"/>
    <col min="13827" max="14080" width="11.42578125" style="5"/>
    <col min="14081" max="14081" width="6.140625" style="5" bestFit="1" customWidth="1"/>
    <col min="14082" max="14082" width="28" style="5" bestFit="1" customWidth="1"/>
    <col min="14083" max="14336" width="11.42578125" style="5"/>
    <col min="14337" max="14337" width="6.140625" style="5" bestFit="1" customWidth="1"/>
    <col min="14338" max="14338" width="28" style="5" bestFit="1" customWidth="1"/>
    <col min="14339" max="14592" width="11.42578125" style="5"/>
    <col min="14593" max="14593" width="6.140625" style="5" bestFit="1" customWidth="1"/>
    <col min="14594" max="14594" width="28" style="5" bestFit="1" customWidth="1"/>
    <col min="14595" max="14848" width="11.42578125" style="5"/>
    <col min="14849" max="14849" width="6.140625" style="5" bestFit="1" customWidth="1"/>
    <col min="14850" max="14850" width="28" style="5" bestFit="1" customWidth="1"/>
    <col min="14851" max="15104" width="11.42578125" style="5"/>
    <col min="15105" max="15105" width="6.140625" style="5" bestFit="1" customWidth="1"/>
    <col min="15106" max="15106" width="28" style="5" bestFit="1" customWidth="1"/>
    <col min="15107" max="15360" width="11.42578125" style="5"/>
    <col min="15361" max="15361" width="6.140625" style="5" bestFit="1" customWidth="1"/>
    <col min="15362" max="15362" width="28" style="5" bestFit="1" customWidth="1"/>
    <col min="15363" max="15616" width="11.42578125" style="5"/>
    <col min="15617" max="15617" width="6.140625" style="5" bestFit="1" customWidth="1"/>
    <col min="15618" max="15618" width="28" style="5" bestFit="1" customWidth="1"/>
    <col min="15619" max="15872" width="11.42578125" style="5"/>
    <col min="15873" max="15873" width="6.140625" style="5" bestFit="1" customWidth="1"/>
    <col min="15874" max="15874" width="28" style="5" bestFit="1" customWidth="1"/>
    <col min="15875" max="16128" width="11.42578125" style="5"/>
    <col min="16129" max="16129" width="6.140625" style="5" bestFit="1" customWidth="1"/>
    <col min="16130" max="16130" width="28" style="5" bestFit="1" customWidth="1"/>
    <col min="16131" max="16384" width="11.42578125" style="5"/>
  </cols>
  <sheetData>
    <row r="1" spans="1:10" s="60" customFormat="1" ht="22.5" customHeight="1">
      <c r="A1" s="123"/>
      <c r="B1" s="123"/>
      <c r="C1" s="123">
        <v>2020</v>
      </c>
      <c r="D1" s="123"/>
      <c r="E1" s="123"/>
      <c r="F1" s="123"/>
      <c r="G1" s="123"/>
    </row>
    <row r="2" spans="1:10" s="62" customFormat="1" ht="12.75">
      <c r="A2" s="123"/>
      <c r="B2" s="123"/>
      <c r="C2" s="61" t="s">
        <v>2</v>
      </c>
      <c r="D2" s="61" t="s">
        <v>1</v>
      </c>
      <c r="E2" s="61" t="s">
        <v>56</v>
      </c>
      <c r="F2" s="61" t="s">
        <v>57</v>
      </c>
      <c r="G2" s="61" t="s">
        <v>63</v>
      </c>
    </row>
    <row r="3" spans="1:10">
      <c r="A3" s="64">
        <v>101</v>
      </c>
      <c r="B3" s="63" t="s">
        <v>4</v>
      </c>
      <c r="C3" s="5">
        <v>3520</v>
      </c>
      <c r="D3" s="5">
        <v>5060</v>
      </c>
      <c r="E3" s="5">
        <v>2780</v>
      </c>
      <c r="F3" s="5">
        <v>570</v>
      </c>
      <c r="G3" s="5">
        <v>545</v>
      </c>
    </row>
    <row r="4" spans="1:10">
      <c r="A4" s="64">
        <v>102</v>
      </c>
      <c r="B4" s="63" t="s">
        <v>5</v>
      </c>
      <c r="C4" s="5">
        <v>1685</v>
      </c>
      <c r="D4" s="5">
        <v>5055</v>
      </c>
      <c r="E4" s="5">
        <v>4460</v>
      </c>
      <c r="F4" s="5">
        <v>1720</v>
      </c>
      <c r="G4" s="5">
        <v>310</v>
      </c>
    </row>
    <row r="5" spans="1:10">
      <c r="A5" s="64">
        <v>103</v>
      </c>
      <c r="B5" s="63" t="s">
        <v>6</v>
      </c>
      <c r="C5" s="5">
        <v>1220</v>
      </c>
      <c r="D5" s="5">
        <v>715</v>
      </c>
      <c r="E5" s="5">
        <v>1810</v>
      </c>
      <c r="F5" s="5">
        <v>475</v>
      </c>
      <c r="G5" s="5">
        <v>660</v>
      </c>
    </row>
    <row r="6" spans="1:10">
      <c r="A6" s="64">
        <v>151</v>
      </c>
      <c r="B6" s="63" t="s">
        <v>7</v>
      </c>
      <c r="C6" s="5">
        <v>1100</v>
      </c>
      <c r="D6" s="5">
        <v>1690</v>
      </c>
      <c r="E6" s="5">
        <v>945</v>
      </c>
      <c r="F6" s="5">
        <v>790</v>
      </c>
      <c r="G6" s="5">
        <v>470</v>
      </c>
    </row>
    <row r="7" spans="1:10">
      <c r="A7" s="64">
        <v>153</v>
      </c>
      <c r="B7" s="63" t="s">
        <v>9</v>
      </c>
      <c r="C7" s="5">
        <v>945</v>
      </c>
      <c r="D7" s="5">
        <v>1400</v>
      </c>
      <c r="E7" s="5">
        <v>1530</v>
      </c>
      <c r="F7" s="5">
        <v>635</v>
      </c>
      <c r="G7" s="5">
        <v>310</v>
      </c>
    </row>
    <row r="8" spans="1:10">
      <c r="A8" s="64">
        <v>154</v>
      </c>
      <c r="B8" s="63" t="s">
        <v>10</v>
      </c>
      <c r="C8" s="5">
        <v>870</v>
      </c>
      <c r="D8" s="5">
        <v>875</v>
      </c>
      <c r="E8" s="5">
        <v>450</v>
      </c>
      <c r="F8" s="5">
        <v>395</v>
      </c>
      <c r="G8" s="5">
        <v>370</v>
      </c>
      <c r="J8" s="5" t="s">
        <v>154</v>
      </c>
    </row>
    <row r="9" spans="1:10">
      <c r="A9" s="64">
        <v>155</v>
      </c>
      <c r="B9" s="63" t="s">
        <v>11</v>
      </c>
      <c r="C9" s="5">
        <v>910</v>
      </c>
      <c r="D9" s="5">
        <v>680</v>
      </c>
      <c r="E9" s="5">
        <v>1060</v>
      </c>
      <c r="F9" s="5">
        <v>495</v>
      </c>
      <c r="G9" s="5">
        <v>475</v>
      </c>
    </row>
    <row r="10" spans="1:10">
      <c r="A10" s="64">
        <v>157</v>
      </c>
      <c r="B10" s="63" t="s">
        <v>12</v>
      </c>
      <c r="C10" s="5">
        <v>1570</v>
      </c>
      <c r="D10" s="5">
        <v>2265</v>
      </c>
      <c r="E10" s="5">
        <v>1710</v>
      </c>
      <c r="F10" s="5">
        <v>610</v>
      </c>
      <c r="G10" s="5">
        <v>675</v>
      </c>
    </row>
    <row r="11" spans="1:10">
      <c r="A11" s="64">
        <v>158</v>
      </c>
      <c r="B11" s="63" t="s">
        <v>13</v>
      </c>
      <c r="C11" s="5">
        <v>815</v>
      </c>
      <c r="D11" s="5">
        <v>905</v>
      </c>
      <c r="E11" s="5">
        <v>1065</v>
      </c>
      <c r="F11" s="5">
        <v>155</v>
      </c>
      <c r="G11" s="5">
        <v>280</v>
      </c>
    </row>
    <row r="12" spans="1:10">
      <c r="A12" s="64">
        <v>159</v>
      </c>
      <c r="B12" s="63" t="s">
        <v>8</v>
      </c>
      <c r="C12" s="5">
        <v>1560</v>
      </c>
      <c r="D12" s="5">
        <v>3015</v>
      </c>
      <c r="E12" s="5">
        <v>2485</v>
      </c>
      <c r="F12" s="5">
        <v>1370</v>
      </c>
      <c r="G12" s="5">
        <v>880</v>
      </c>
    </row>
    <row r="13" spans="1:10">
      <c r="A13" s="64">
        <v>1</v>
      </c>
      <c r="B13" s="63" t="s">
        <v>58</v>
      </c>
      <c r="C13" s="5">
        <v>14190</v>
      </c>
      <c r="D13" s="5">
        <v>21670</v>
      </c>
      <c r="E13" s="5">
        <v>18300</v>
      </c>
      <c r="F13" s="5">
        <v>7215</v>
      </c>
      <c r="G13" s="5">
        <v>4970</v>
      </c>
    </row>
    <row r="14" spans="1:10">
      <c r="A14" s="64">
        <v>241</v>
      </c>
      <c r="B14" s="63" t="s">
        <v>15</v>
      </c>
      <c r="C14" s="5">
        <v>17565</v>
      </c>
      <c r="D14" s="5">
        <v>25450</v>
      </c>
      <c r="E14" s="5">
        <v>15485</v>
      </c>
      <c r="F14" s="5">
        <v>6980</v>
      </c>
      <c r="G14" s="5">
        <v>11850</v>
      </c>
    </row>
    <row r="15" spans="1:10">
      <c r="A15" s="64">
        <v>241001</v>
      </c>
      <c r="B15" s="63" t="s">
        <v>16</v>
      </c>
      <c r="C15" s="5">
        <v>9005</v>
      </c>
      <c r="D15" s="5">
        <v>15830</v>
      </c>
      <c r="E15" s="5">
        <v>7130</v>
      </c>
      <c r="F15" s="5">
        <v>3580</v>
      </c>
      <c r="G15" s="5">
        <v>5525</v>
      </c>
    </row>
    <row r="16" spans="1:10">
      <c r="A16" s="64">
        <v>241999</v>
      </c>
      <c r="B16" s="63" t="s">
        <v>17</v>
      </c>
      <c r="C16" s="5">
        <v>8560</v>
      </c>
      <c r="D16" s="5">
        <v>9620</v>
      </c>
      <c r="E16" s="5">
        <v>8355</v>
      </c>
      <c r="F16" s="5">
        <v>3400</v>
      </c>
      <c r="G16" s="5">
        <v>6325</v>
      </c>
    </row>
    <row r="17" spans="1:7">
      <c r="A17" s="64">
        <v>251</v>
      </c>
      <c r="B17" s="63" t="s">
        <v>18</v>
      </c>
      <c r="C17" s="5">
        <v>3605</v>
      </c>
      <c r="D17" s="5">
        <v>1510</v>
      </c>
      <c r="E17" s="5">
        <v>1815</v>
      </c>
      <c r="F17" s="5">
        <v>2045</v>
      </c>
      <c r="G17" s="5">
        <v>955</v>
      </c>
    </row>
    <row r="18" spans="1:7">
      <c r="A18" s="64">
        <v>252</v>
      </c>
      <c r="B18" s="63" t="s">
        <v>19</v>
      </c>
      <c r="C18" s="5">
        <v>1075</v>
      </c>
      <c r="D18" s="5">
        <v>2635</v>
      </c>
      <c r="E18" s="5">
        <v>2245</v>
      </c>
      <c r="F18" s="5">
        <v>1460</v>
      </c>
      <c r="G18" s="5">
        <v>1355</v>
      </c>
    </row>
    <row r="19" spans="1:7">
      <c r="A19" s="64">
        <v>254</v>
      </c>
      <c r="B19" s="63" t="s">
        <v>20</v>
      </c>
      <c r="C19" s="5">
        <v>2265</v>
      </c>
      <c r="D19" s="5">
        <v>3220</v>
      </c>
      <c r="E19" s="5">
        <v>2785</v>
      </c>
      <c r="F19" s="5">
        <v>1370</v>
      </c>
      <c r="G19" s="5">
        <v>1860</v>
      </c>
    </row>
    <row r="20" spans="1:7">
      <c r="A20" s="64">
        <v>255</v>
      </c>
      <c r="B20" s="63" t="s">
        <v>21</v>
      </c>
      <c r="C20" s="5">
        <v>180</v>
      </c>
      <c r="D20" s="5">
        <v>960</v>
      </c>
      <c r="E20" s="5">
        <v>635</v>
      </c>
      <c r="F20" s="5">
        <v>150</v>
      </c>
      <c r="G20" s="5">
        <v>135</v>
      </c>
    </row>
    <row r="21" spans="1:7">
      <c r="A21" s="64">
        <v>256</v>
      </c>
      <c r="B21" s="63" t="s">
        <v>22</v>
      </c>
      <c r="C21" s="5">
        <v>1620</v>
      </c>
      <c r="D21" s="5">
        <v>1305</v>
      </c>
      <c r="E21" s="5">
        <v>1400</v>
      </c>
      <c r="F21" s="5">
        <v>1175</v>
      </c>
      <c r="G21" s="5">
        <v>1180</v>
      </c>
    </row>
    <row r="22" spans="1:7">
      <c r="A22" s="64">
        <v>257</v>
      </c>
      <c r="B22" s="63" t="s">
        <v>23</v>
      </c>
      <c r="C22" s="5">
        <v>1840</v>
      </c>
      <c r="D22" s="5">
        <v>2060</v>
      </c>
      <c r="E22" s="5">
        <v>1635</v>
      </c>
      <c r="F22" s="5">
        <v>715</v>
      </c>
      <c r="G22" s="5">
        <v>865</v>
      </c>
    </row>
    <row r="23" spans="1:7">
      <c r="A23" s="64">
        <v>2</v>
      </c>
      <c r="B23" s="63" t="s">
        <v>59</v>
      </c>
      <c r="C23" s="5">
        <v>28155</v>
      </c>
      <c r="D23" s="5">
        <v>37140</v>
      </c>
      <c r="E23" s="5">
        <v>25995</v>
      </c>
      <c r="F23" s="5">
        <v>13895</v>
      </c>
      <c r="G23" s="5">
        <v>18205</v>
      </c>
    </row>
    <row r="24" spans="1:7">
      <c r="A24" s="64">
        <v>351</v>
      </c>
      <c r="B24" s="63" t="s">
        <v>25</v>
      </c>
      <c r="C24" s="5">
        <v>1635</v>
      </c>
      <c r="D24" s="5">
        <v>1345</v>
      </c>
      <c r="E24" s="5">
        <v>1585</v>
      </c>
      <c r="F24" s="5">
        <v>905</v>
      </c>
      <c r="G24" s="5">
        <v>1940</v>
      </c>
    </row>
    <row r="25" spans="1:7">
      <c r="A25" s="64">
        <v>352</v>
      </c>
      <c r="B25" s="63" t="s">
        <v>26</v>
      </c>
      <c r="C25" s="5">
        <v>1510</v>
      </c>
      <c r="D25" s="5">
        <v>785</v>
      </c>
      <c r="E25" s="5">
        <v>1590</v>
      </c>
      <c r="F25" s="5">
        <v>585</v>
      </c>
      <c r="G25" s="5">
        <v>345</v>
      </c>
    </row>
    <row r="26" spans="1:7">
      <c r="A26" s="64">
        <v>353</v>
      </c>
      <c r="B26" s="63" t="s">
        <v>27</v>
      </c>
      <c r="C26" s="5">
        <v>3410</v>
      </c>
      <c r="D26" s="5">
        <v>1610</v>
      </c>
      <c r="E26" s="5">
        <v>1265</v>
      </c>
      <c r="F26" s="5">
        <v>1860</v>
      </c>
      <c r="G26" s="5">
        <v>455</v>
      </c>
    </row>
    <row r="27" spans="1:7">
      <c r="A27" s="64">
        <v>354</v>
      </c>
      <c r="B27" s="63" t="s">
        <v>28</v>
      </c>
      <c r="C27" s="5">
        <v>675</v>
      </c>
      <c r="D27" s="5">
        <v>120</v>
      </c>
      <c r="E27" s="5">
        <v>295</v>
      </c>
      <c r="F27" s="5">
        <v>150</v>
      </c>
      <c r="G27" s="5">
        <v>50</v>
      </c>
    </row>
    <row r="28" spans="1:7">
      <c r="A28" s="64">
        <v>355</v>
      </c>
      <c r="B28" s="63" t="s">
        <v>29</v>
      </c>
      <c r="C28" s="5">
        <v>1415</v>
      </c>
      <c r="D28" s="5">
        <v>785</v>
      </c>
      <c r="E28" s="5">
        <v>1920</v>
      </c>
      <c r="F28" s="5">
        <v>550</v>
      </c>
      <c r="G28" s="5">
        <v>760</v>
      </c>
    </row>
    <row r="29" spans="1:7">
      <c r="A29" s="64">
        <v>356</v>
      </c>
      <c r="B29" s="63" t="s">
        <v>30</v>
      </c>
      <c r="C29" s="5">
        <v>730</v>
      </c>
      <c r="D29" s="5">
        <v>785</v>
      </c>
      <c r="E29" s="5">
        <v>755</v>
      </c>
      <c r="F29" s="5">
        <v>195</v>
      </c>
      <c r="G29" s="5">
        <v>300</v>
      </c>
    </row>
    <row r="30" spans="1:7">
      <c r="A30" s="64">
        <v>357</v>
      </c>
      <c r="B30" s="63" t="s">
        <v>31</v>
      </c>
      <c r="C30" s="5">
        <v>1895</v>
      </c>
      <c r="D30" s="5">
        <v>725</v>
      </c>
      <c r="E30" s="5">
        <v>1265</v>
      </c>
      <c r="F30" s="5">
        <v>800</v>
      </c>
      <c r="G30" s="5">
        <v>325</v>
      </c>
    </row>
    <row r="31" spans="1:7">
      <c r="A31" s="64">
        <v>358</v>
      </c>
      <c r="B31" s="63" t="s">
        <v>32</v>
      </c>
      <c r="C31" s="5">
        <v>2375</v>
      </c>
      <c r="D31" s="5">
        <v>920</v>
      </c>
      <c r="E31" s="5">
        <v>1230</v>
      </c>
      <c r="F31" s="5">
        <v>965</v>
      </c>
      <c r="G31" s="5">
        <v>465</v>
      </c>
    </row>
    <row r="32" spans="1:7">
      <c r="A32" s="64">
        <v>359</v>
      </c>
      <c r="B32" s="63" t="s">
        <v>33</v>
      </c>
      <c r="C32" s="5">
        <v>3750</v>
      </c>
      <c r="D32" s="5">
        <v>1780</v>
      </c>
      <c r="E32" s="5">
        <v>2690</v>
      </c>
      <c r="F32" s="5">
        <v>1540</v>
      </c>
      <c r="G32" s="5">
        <v>445</v>
      </c>
    </row>
    <row r="33" spans="1:7">
      <c r="A33" s="64">
        <v>360</v>
      </c>
      <c r="B33" s="63" t="s">
        <v>34</v>
      </c>
      <c r="C33" s="5">
        <v>975</v>
      </c>
      <c r="D33" s="5">
        <v>280</v>
      </c>
      <c r="E33" s="5">
        <v>750</v>
      </c>
      <c r="F33" s="5">
        <v>350</v>
      </c>
      <c r="G33" s="5">
        <v>240</v>
      </c>
    </row>
    <row r="34" spans="1:7">
      <c r="A34" s="64">
        <v>361</v>
      </c>
      <c r="B34" s="63" t="s">
        <v>35</v>
      </c>
      <c r="C34" s="5">
        <v>1420</v>
      </c>
      <c r="D34" s="5">
        <v>1640</v>
      </c>
      <c r="E34" s="5">
        <v>1130</v>
      </c>
      <c r="F34" s="5">
        <v>685</v>
      </c>
      <c r="G34" s="5">
        <v>730</v>
      </c>
    </row>
    <row r="35" spans="1:7">
      <c r="A35" s="64">
        <v>3</v>
      </c>
      <c r="B35" s="63" t="s">
        <v>60</v>
      </c>
      <c r="C35" s="5">
        <v>19780</v>
      </c>
      <c r="D35" s="5">
        <v>10775</v>
      </c>
      <c r="E35" s="5">
        <v>14475</v>
      </c>
      <c r="F35" s="5">
        <v>8585</v>
      </c>
      <c r="G35" s="5">
        <v>6065</v>
      </c>
    </row>
    <row r="36" spans="1:7">
      <c r="A36" s="64">
        <v>401</v>
      </c>
      <c r="B36" s="63" t="s">
        <v>37</v>
      </c>
      <c r="C36" s="5">
        <v>1455</v>
      </c>
      <c r="D36" s="5">
        <v>2265</v>
      </c>
      <c r="E36" s="5">
        <v>1880</v>
      </c>
      <c r="F36" s="5">
        <v>1215</v>
      </c>
      <c r="G36" s="5">
        <v>1005</v>
      </c>
    </row>
    <row r="37" spans="1:7">
      <c r="A37" s="64">
        <v>402</v>
      </c>
      <c r="B37" s="63" t="s">
        <v>38</v>
      </c>
      <c r="C37" s="5">
        <v>835</v>
      </c>
      <c r="D37" s="5">
        <v>270</v>
      </c>
      <c r="E37" s="5">
        <v>1000</v>
      </c>
      <c r="F37" s="5">
        <v>615</v>
      </c>
      <c r="G37" s="5">
        <v>200</v>
      </c>
    </row>
    <row r="38" spans="1:7">
      <c r="A38" s="64">
        <v>403</v>
      </c>
      <c r="B38" s="63" t="s">
        <v>39</v>
      </c>
      <c r="C38" s="5">
        <v>1275</v>
      </c>
      <c r="D38" s="5">
        <v>1425</v>
      </c>
      <c r="E38" s="5">
        <v>2190</v>
      </c>
      <c r="F38" s="5">
        <v>1135</v>
      </c>
      <c r="G38" s="5">
        <v>3635</v>
      </c>
    </row>
    <row r="39" spans="1:7">
      <c r="A39" s="64">
        <v>404</v>
      </c>
      <c r="B39" s="63" t="s">
        <v>40</v>
      </c>
      <c r="C39" s="5">
        <v>1540</v>
      </c>
      <c r="D39" s="5">
        <v>2595</v>
      </c>
      <c r="E39" s="5">
        <v>3470</v>
      </c>
      <c r="F39" s="5">
        <v>1030</v>
      </c>
      <c r="G39" s="5">
        <v>555</v>
      </c>
    </row>
    <row r="40" spans="1:7">
      <c r="A40" s="64">
        <v>405</v>
      </c>
      <c r="B40" s="63" t="s">
        <v>41</v>
      </c>
      <c r="C40" s="5">
        <v>595</v>
      </c>
      <c r="D40" s="5">
        <v>465</v>
      </c>
      <c r="E40" s="5">
        <v>2110</v>
      </c>
      <c r="F40" s="5">
        <v>550</v>
      </c>
      <c r="G40" s="5">
        <v>665</v>
      </c>
    </row>
    <row r="41" spans="1:7">
      <c r="A41" s="64">
        <v>451</v>
      </c>
      <c r="B41" s="63" t="s">
        <v>42</v>
      </c>
      <c r="C41" s="5">
        <v>1565</v>
      </c>
      <c r="D41" s="5">
        <v>515</v>
      </c>
      <c r="E41" s="5">
        <v>1095</v>
      </c>
      <c r="F41" s="5">
        <v>920</v>
      </c>
      <c r="G41" s="5">
        <v>660</v>
      </c>
    </row>
    <row r="42" spans="1:7">
      <c r="A42" s="64">
        <v>452</v>
      </c>
      <c r="B42" s="63" t="s">
        <v>43</v>
      </c>
      <c r="C42" s="5">
        <v>1460</v>
      </c>
      <c r="D42" s="5">
        <v>440</v>
      </c>
      <c r="E42" s="5">
        <v>1685</v>
      </c>
      <c r="F42" s="5">
        <v>1110</v>
      </c>
      <c r="G42" s="5">
        <v>265</v>
      </c>
    </row>
    <row r="43" spans="1:7">
      <c r="A43" s="64">
        <v>453</v>
      </c>
      <c r="B43" s="63" t="s">
        <v>44</v>
      </c>
      <c r="C43" s="5">
        <v>3520</v>
      </c>
      <c r="D43" s="5">
        <v>755</v>
      </c>
      <c r="E43" s="5">
        <v>1365</v>
      </c>
      <c r="F43" s="5">
        <v>5655</v>
      </c>
      <c r="G43" s="5">
        <v>1105</v>
      </c>
    </row>
    <row r="44" spans="1:7">
      <c r="A44" s="64">
        <v>454</v>
      </c>
      <c r="B44" s="63" t="s">
        <v>45</v>
      </c>
      <c r="C44" s="5">
        <v>7345</v>
      </c>
      <c r="D44" s="5">
        <v>905</v>
      </c>
      <c r="E44" s="5">
        <v>2980</v>
      </c>
      <c r="F44" s="5">
        <v>7080</v>
      </c>
      <c r="G44" s="5">
        <v>995</v>
      </c>
    </row>
    <row r="45" spans="1:7">
      <c r="A45" s="64">
        <v>455</v>
      </c>
      <c r="B45" s="63" t="s">
        <v>46</v>
      </c>
      <c r="C45" s="5">
        <v>470</v>
      </c>
      <c r="D45" s="5">
        <v>240</v>
      </c>
      <c r="E45" s="5">
        <v>820</v>
      </c>
      <c r="F45" s="5">
        <v>205</v>
      </c>
      <c r="G45" s="5">
        <v>185</v>
      </c>
    </row>
    <row r="46" spans="1:7">
      <c r="A46" s="64">
        <v>456</v>
      </c>
      <c r="B46" s="63" t="s">
        <v>47</v>
      </c>
      <c r="C46" s="5">
        <v>2680</v>
      </c>
      <c r="D46" s="5">
        <v>1230</v>
      </c>
      <c r="E46" s="5">
        <v>1270</v>
      </c>
      <c r="F46" s="5">
        <v>845</v>
      </c>
      <c r="G46" s="5">
        <v>390</v>
      </c>
    </row>
    <row r="47" spans="1:7">
      <c r="A47" s="64">
        <v>457</v>
      </c>
      <c r="B47" s="63" t="s">
        <v>48</v>
      </c>
      <c r="C47" s="5">
        <v>1255</v>
      </c>
      <c r="D47" s="5">
        <v>500</v>
      </c>
      <c r="E47" s="5">
        <v>1845</v>
      </c>
      <c r="F47" s="5">
        <v>1625</v>
      </c>
      <c r="G47" s="5">
        <v>480</v>
      </c>
    </row>
    <row r="48" spans="1:7">
      <c r="A48" s="64">
        <v>458</v>
      </c>
      <c r="B48" s="63" t="s">
        <v>49</v>
      </c>
      <c r="C48" s="5">
        <v>1810</v>
      </c>
      <c r="D48" s="5">
        <v>390</v>
      </c>
      <c r="E48" s="5">
        <v>940</v>
      </c>
      <c r="F48" s="5">
        <v>2500</v>
      </c>
      <c r="G48" s="5">
        <v>1285</v>
      </c>
    </row>
    <row r="49" spans="1:7">
      <c r="A49" s="64">
        <v>459</v>
      </c>
      <c r="B49" s="63" t="s">
        <v>50</v>
      </c>
      <c r="C49" s="5">
        <v>5060</v>
      </c>
      <c r="D49" s="5">
        <v>3055</v>
      </c>
      <c r="E49" s="5">
        <v>2315</v>
      </c>
      <c r="F49" s="5">
        <v>6475</v>
      </c>
      <c r="G49" s="5">
        <v>735</v>
      </c>
    </row>
    <row r="50" spans="1:7">
      <c r="A50" s="64">
        <v>460</v>
      </c>
      <c r="B50" s="63" t="s">
        <v>51</v>
      </c>
      <c r="C50" s="5">
        <v>3880</v>
      </c>
      <c r="D50" s="5">
        <v>2345</v>
      </c>
      <c r="E50" s="5">
        <v>2780</v>
      </c>
      <c r="F50" s="5">
        <v>3295</v>
      </c>
      <c r="G50" s="5">
        <v>970</v>
      </c>
    </row>
    <row r="51" spans="1:7">
      <c r="A51" s="64">
        <v>461</v>
      </c>
      <c r="B51" s="63" t="s">
        <v>52</v>
      </c>
      <c r="C51" s="5">
        <v>1085</v>
      </c>
      <c r="D51" s="5">
        <v>1030</v>
      </c>
      <c r="E51" s="5">
        <v>785</v>
      </c>
      <c r="F51" s="5">
        <v>455</v>
      </c>
      <c r="G51" s="5">
        <v>335</v>
      </c>
    </row>
    <row r="52" spans="1:7">
      <c r="A52" s="64">
        <v>462</v>
      </c>
      <c r="B52" s="63" t="s">
        <v>53</v>
      </c>
      <c r="C52" s="5">
        <v>400</v>
      </c>
      <c r="D52" s="5">
        <v>85</v>
      </c>
      <c r="E52" s="5">
        <v>365</v>
      </c>
      <c r="F52" s="5">
        <v>270</v>
      </c>
      <c r="G52" s="5">
        <v>155</v>
      </c>
    </row>
    <row r="53" spans="1:7">
      <c r="A53" s="64">
        <v>4</v>
      </c>
      <c r="B53" s="63" t="s">
        <v>61</v>
      </c>
      <c r="C53" s="5">
        <v>36230</v>
      </c>
      <c r="D53" s="5">
        <v>18505</v>
      </c>
      <c r="E53" s="5">
        <v>28905</v>
      </c>
      <c r="F53" s="5">
        <v>34980</v>
      </c>
      <c r="G53" s="5">
        <v>13620</v>
      </c>
    </row>
    <row r="54" spans="1:7">
      <c r="A54" s="64">
        <v>0</v>
      </c>
      <c r="B54" s="63" t="s">
        <v>62</v>
      </c>
      <c r="C54" s="5">
        <v>98355</v>
      </c>
      <c r="D54" s="5">
        <v>88085</v>
      </c>
      <c r="E54" s="5">
        <v>87680</v>
      </c>
      <c r="F54" s="5">
        <v>64675</v>
      </c>
      <c r="G54" s="5">
        <v>42860</v>
      </c>
    </row>
    <row r="55" spans="1:7">
      <c r="A55" s="63" t="s">
        <v>155</v>
      </c>
    </row>
  </sheetData>
  <mergeCells count="2">
    <mergeCell ref="A1:B2"/>
    <mergeCell ref="C1:G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589D-1154-4AD2-9878-45CAFA74FEDB}">
  <sheetPr codeName="Tabelle8"/>
  <dimension ref="A1:Q54"/>
  <sheetViews>
    <sheetView workbookViewId="0">
      <selection activeCell="H3" sqref="H3:Q54"/>
    </sheetView>
  </sheetViews>
  <sheetFormatPr baseColWidth="10" defaultRowHeight="15"/>
  <cols>
    <col min="2" max="2" width="27.85546875" bestFit="1" customWidth="1"/>
  </cols>
  <sheetData>
    <row r="1" spans="1:17" s="5" customFormat="1">
      <c r="A1" s="111"/>
      <c r="B1" s="111"/>
      <c r="C1" s="112">
        <v>2005</v>
      </c>
      <c r="D1" s="112"/>
      <c r="E1" s="112"/>
      <c r="F1" s="112"/>
      <c r="G1" s="112"/>
      <c r="H1" s="109">
        <v>2020</v>
      </c>
      <c r="I1" s="110"/>
      <c r="J1" s="110"/>
      <c r="K1" s="110"/>
      <c r="L1" s="110"/>
      <c r="M1" s="109" t="s">
        <v>162</v>
      </c>
      <c r="N1" s="110"/>
      <c r="O1" s="110"/>
      <c r="P1" s="110"/>
      <c r="Q1" s="110"/>
    </row>
    <row r="2" spans="1:17" s="5" customFormat="1">
      <c r="A2" s="111"/>
      <c r="B2" s="111"/>
      <c r="C2" s="10" t="s">
        <v>2</v>
      </c>
      <c r="D2" s="10" t="s">
        <v>1</v>
      </c>
      <c r="E2" s="10" t="s">
        <v>56</v>
      </c>
      <c r="F2" s="10" t="s">
        <v>57</v>
      </c>
      <c r="G2" s="10" t="s">
        <v>63</v>
      </c>
      <c r="H2" s="10" t="s">
        <v>2</v>
      </c>
      <c r="I2" s="10" t="s">
        <v>1</v>
      </c>
      <c r="J2" s="10" t="s">
        <v>56</v>
      </c>
      <c r="K2" s="10" t="s">
        <v>57</v>
      </c>
      <c r="L2" s="10" t="s">
        <v>63</v>
      </c>
      <c r="M2" s="10" t="s">
        <v>2</v>
      </c>
      <c r="N2" s="10" t="s">
        <v>1</v>
      </c>
      <c r="O2" s="10" t="s">
        <v>56</v>
      </c>
      <c r="P2" s="10" t="s">
        <v>57</v>
      </c>
      <c r="Q2" s="10" t="s">
        <v>63</v>
      </c>
    </row>
    <row r="3" spans="1:17">
      <c r="A3" s="65">
        <v>101</v>
      </c>
      <c r="B3" s="9" t="s">
        <v>4</v>
      </c>
      <c r="C3" s="8">
        <v>1942</v>
      </c>
      <c r="D3" s="8">
        <v>5957</v>
      </c>
      <c r="E3" s="8">
        <v>183</v>
      </c>
      <c r="F3" s="8">
        <v>238</v>
      </c>
      <c r="G3" s="8">
        <v>212</v>
      </c>
      <c r="H3">
        <f>VLOOKUP(A3,'2020_1-2-4_Rohdaten'!$A$3:$G$54,3,FALSE)</f>
        <v>3520</v>
      </c>
      <c r="I3" s="5">
        <f>VLOOKUP(A3,'2020_1-2-4_Rohdaten'!$A$3:$G$54,4,FALSE)</f>
        <v>5060</v>
      </c>
      <c r="J3" s="5">
        <f>VLOOKUP(A3,'2020_1-2-4_Rohdaten'!$A$3:$G$54,5,FALSE)</f>
        <v>2780</v>
      </c>
      <c r="K3" s="5">
        <f>VLOOKUP(A3,'2020_1-2-4_Rohdaten'!$A$3:$G$54,6,FALSE)</f>
        <v>570</v>
      </c>
      <c r="L3" s="5">
        <f>VLOOKUP(A3,'2020_1-2-4_Rohdaten'!$A$3:$G$54,7,FALSE)</f>
        <v>545</v>
      </c>
      <c r="M3">
        <f>(H3-C3)*100/C3</f>
        <v>81.256436663233785</v>
      </c>
      <c r="N3" s="5">
        <f t="shared" ref="N3:Q3" si="0">(I3-D3)*100/D3</f>
        <v>-15.057915057915057</v>
      </c>
      <c r="O3" s="5">
        <f t="shared" si="0"/>
        <v>1419.1256830601094</v>
      </c>
      <c r="P3" s="5">
        <f t="shared" si="0"/>
        <v>139.49579831932772</v>
      </c>
      <c r="Q3" s="5">
        <f t="shared" si="0"/>
        <v>157.0754716981132</v>
      </c>
    </row>
    <row r="4" spans="1:17">
      <c r="A4" s="65">
        <v>102</v>
      </c>
      <c r="B4" s="9" t="s">
        <v>5</v>
      </c>
      <c r="C4" s="8">
        <v>543</v>
      </c>
      <c r="D4" s="8">
        <v>6320</v>
      </c>
      <c r="E4" s="8">
        <v>46</v>
      </c>
      <c r="F4" s="8">
        <v>120</v>
      </c>
      <c r="G4" s="8">
        <v>103</v>
      </c>
      <c r="H4" s="5">
        <f>VLOOKUP(A4,'2020_1-2-4_Rohdaten'!$A$3:$G$54,3,FALSE)</f>
        <v>1685</v>
      </c>
      <c r="I4" s="5">
        <f>VLOOKUP(A4,'2020_1-2-4_Rohdaten'!$A$3:$G$54,4,FALSE)</f>
        <v>5055</v>
      </c>
      <c r="J4" s="5">
        <f>VLOOKUP(A4,'2020_1-2-4_Rohdaten'!$A$3:$G$54,5,FALSE)</f>
        <v>4460</v>
      </c>
      <c r="K4" s="5">
        <f>VLOOKUP(A4,'2020_1-2-4_Rohdaten'!$A$3:$G$54,6,FALSE)</f>
        <v>1720</v>
      </c>
      <c r="L4" s="5">
        <f>VLOOKUP(A4,'2020_1-2-4_Rohdaten'!$A$3:$G$54,7,FALSE)</f>
        <v>310</v>
      </c>
      <c r="M4" s="5">
        <f t="shared" ref="M4:M54" si="1">(H4-C4)*100/C4</f>
        <v>210.31307550644567</v>
      </c>
      <c r="N4" s="5">
        <f t="shared" ref="N4:N54" si="2">(I4-D4)*100/D4</f>
        <v>-20.015822784810126</v>
      </c>
      <c r="O4" s="5">
        <f t="shared" ref="O4:O54" si="3">(J4-E4)*100/E4</f>
        <v>9595.652173913044</v>
      </c>
      <c r="P4" s="5">
        <f t="shared" ref="P4:P54" si="4">(K4-F4)*100/F4</f>
        <v>1333.3333333333333</v>
      </c>
      <c r="Q4" s="5">
        <f t="shared" ref="Q4:Q54" si="5">(L4-G4)*100/G4</f>
        <v>200.97087378640776</v>
      </c>
    </row>
    <row r="5" spans="1:17">
      <c r="A5" s="65">
        <v>103</v>
      </c>
      <c r="B5" s="9" t="s">
        <v>6</v>
      </c>
      <c r="C5" s="8">
        <v>596</v>
      </c>
      <c r="D5" s="8">
        <v>581</v>
      </c>
      <c r="E5" s="8">
        <v>112</v>
      </c>
      <c r="F5" s="8">
        <v>78</v>
      </c>
      <c r="G5" s="8">
        <v>181</v>
      </c>
      <c r="H5" s="5">
        <f>VLOOKUP(A5,'2020_1-2-4_Rohdaten'!$A$3:$G$54,3,FALSE)</f>
        <v>1220</v>
      </c>
      <c r="I5" s="5">
        <f>VLOOKUP(A5,'2020_1-2-4_Rohdaten'!$A$3:$G$54,4,FALSE)</f>
        <v>715</v>
      </c>
      <c r="J5" s="5">
        <f>VLOOKUP(A5,'2020_1-2-4_Rohdaten'!$A$3:$G$54,5,FALSE)</f>
        <v>1810</v>
      </c>
      <c r="K5" s="5">
        <f>VLOOKUP(A5,'2020_1-2-4_Rohdaten'!$A$3:$G$54,6,FALSE)</f>
        <v>475</v>
      </c>
      <c r="L5" s="5">
        <f>VLOOKUP(A5,'2020_1-2-4_Rohdaten'!$A$3:$G$54,7,FALSE)</f>
        <v>660</v>
      </c>
      <c r="M5" s="5">
        <f t="shared" si="1"/>
        <v>104.69798657718121</v>
      </c>
      <c r="N5" s="5">
        <f t="shared" si="2"/>
        <v>23.06368330464716</v>
      </c>
      <c r="O5" s="5">
        <f t="shared" si="3"/>
        <v>1516.0714285714287</v>
      </c>
      <c r="P5" s="5">
        <f t="shared" si="4"/>
        <v>508.97435897435895</v>
      </c>
      <c r="Q5" s="5">
        <f t="shared" si="5"/>
        <v>264.64088397790056</v>
      </c>
    </row>
    <row r="6" spans="1:17">
      <c r="A6" s="65">
        <v>151</v>
      </c>
      <c r="B6" s="9" t="s">
        <v>7</v>
      </c>
      <c r="C6" s="8">
        <v>523</v>
      </c>
      <c r="D6" s="8">
        <v>1903</v>
      </c>
      <c r="E6" s="8">
        <v>61</v>
      </c>
      <c r="F6" s="8">
        <v>54</v>
      </c>
      <c r="G6" s="8">
        <v>100</v>
      </c>
      <c r="H6" s="5">
        <f>VLOOKUP(A6,'2020_1-2-4_Rohdaten'!$A$3:$G$54,3,FALSE)</f>
        <v>1100</v>
      </c>
      <c r="I6" s="5">
        <f>VLOOKUP(A6,'2020_1-2-4_Rohdaten'!$A$3:$G$54,4,FALSE)</f>
        <v>1690</v>
      </c>
      <c r="J6" s="5">
        <f>VLOOKUP(A6,'2020_1-2-4_Rohdaten'!$A$3:$G$54,5,FALSE)</f>
        <v>945</v>
      </c>
      <c r="K6" s="5">
        <f>VLOOKUP(A6,'2020_1-2-4_Rohdaten'!$A$3:$G$54,6,FALSE)</f>
        <v>790</v>
      </c>
      <c r="L6" s="5">
        <f>VLOOKUP(A6,'2020_1-2-4_Rohdaten'!$A$3:$G$54,7,FALSE)</f>
        <v>470</v>
      </c>
      <c r="M6" s="5">
        <f t="shared" si="1"/>
        <v>110.32504780114722</v>
      </c>
      <c r="N6" s="5">
        <f t="shared" si="2"/>
        <v>-11.192853389385181</v>
      </c>
      <c r="O6" s="5">
        <f t="shared" si="3"/>
        <v>1449.1803278688524</v>
      </c>
      <c r="P6" s="5">
        <f t="shared" si="4"/>
        <v>1362.962962962963</v>
      </c>
      <c r="Q6" s="5">
        <f t="shared" si="5"/>
        <v>370</v>
      </c>
    </row>
    <row r="7" spans="1:17">
      <c r="A7" s="65">
        <v>153</v>
      </c>
      <c r="B7" s="9" t="s">
        <v>9</v>
      </c>
      <c r="C7" s="8">
        <v>430</v>
      </c>
      <c r="D7" s="8">
        <v>1936</v>
      </c>
      <c r="E7" s="8">
        <v>58</v>
      </c>
      <c r="F7" s="8">
        <v>46</v>
      </c>
      <c r="G7" s="8">
        <v>38</v>
      </c>
      <c r="H7" s="5">
        <f>VLOOKUP(A7,'2020_1-2-4_Rohdaten'!$A$3:$G$54,3,FALSE)</f>
        <v>945</v>
      </c>
      <c r="I7" s="5">
        <f>VLOOKUP(A7,'2020_1-2-4_Rohdaten'!$A$3:$G$54,4,FALSE)</f>
        <v>1400</v>
      </c>
      <c r="J7" s="5">
        <f>VLOOKUP(A7,'2020_1-2-4_Rohdaten'!$A$3:$G$54,5,FALSE)</f>
        <v>1530</v>
      </c>
      <c r="K7" s="5">
        <f>VLOOKUP(A7,'2020_1-2-4_Rohdaten'!$A$3:$G$54,6,FALSE)</f>
        <v>635</v>
      </c>
      <c r="L7" s="5">
        <f>VLOOKUP(A7,'2020_1-2-4_Rohdaten'!$A$3:$G$54,7,FALSE)</f>
        <v>310</v>
      </c>
      <c r="M7" s="5">
        <f t="shared" si="1"/>
        <v>119.76744186046511</v>
      </c>
      <c r="N7" s="5">
        <f t="shared" si="2"/>
        <v>-27.685950413223139</v>
      </c>
      <c r="O7" s="5">
        <f t="shared" si="3"/>
        <v>2537.9310344827586</v>
      </c>
      <c r="P7" s="5">
        <f t="shared" si="4"/>
        <v>1280.4347826086957</v>
      </c>
      <c r="Q7" s="5">
        <f t="shared" si="5"/>
        <v>715.78947368421052</v>
      </c>
    </row>
    <row r="8" spans="1:17">
      <c r="A8" s="65">
        <v>154</v>
      </c>
      <c r="B8" s="9" t="s">
        <v>10</v>
      </c>
      <c r="C8" s="8">
        <v>316</v>
      </c>
      <c r="D8" s="8">
        <v>1146</v>
      </c>
      <c r="E8" s="8">
        <v>26</v>
      </c>
      <c r="F8" s="8">
        <v>18</v>
      </c>
      <c r="G8" s="8">
        <v>125</v>
      </c>
      <c r="H8" s="5">
        <f>VLOOKUP(A8,'2020_1-2-4_Rohdaten'!$A$3:$G$54,3,FALSE)</f>
        <v>870</v>
      </c>
      <c r="I8" s="5">
        <f>VLOOKUP(A8,'2020_1-2-4_Rohdaten'!$A$3:$G$54,4,FALSE)</f>
        <v>875</v>
      </c>
      <c r="J8" s="5">
        <f>VLOOKUP(A8,'2020_1-2-4_Rohdaten'!$A$3:$G$54,5,FALSE)</f>
        <v>450</v>
      </c>
      <c r="K8" s="5">
        <f>VLOOKUP(A8,'2020_1-2-4_Rohdaten'!$A$3:$G$54,6,FALSE)</f>
        <v>395</v>
      </c>
      <c r="L8" s="5">
        <f>VLOOKUP(A8,'2020_1-2-4_Rohdaten'!$A$3:$G$54,7,FALSE)</f>
        <v>370</v>
      </c>
      <c r="M8" s="5">
        <f t="shared" si="1"/>
        <v>175.31645569620252</v>
      </c>
      <c r="N8" s="5">
        <f t="shared" si="2"/>
        <v>-23.647469458987782</v>
      </c>
      <c r="O8" s="5">
        <f t="shared" si="3"/>
        <v>1630.7692307692307</v>
      </c>
      <c r="P8" s="5">
        <f t="shared" si="4"/>
        <v>2094.4444444444443</v>
      </c>
      <c r="Q8" s="5">
        <f t="shared" si="5"/>
        <v>196</v>
      </c>
    </row>
    <row r="9" spans="1:17">
      <c r="A9" s="65">
        <v>155</v>
      </c>
      <c r="B9" s="9" t="s">
        <v>11</v>
      </c>
      <c r="C9" s="8">
        <v>336</v>
      </c>
      <c r="D9" s="8">
        <v>1026</v>
      </c>
      <c r="E9" s="8">
        <v>99</v>
      </c>
      <c r="F9" s="8">
        <v>39</v>
      </c>
      <c r="G9" s="8">
        <v>43</v>
      </c>
      <c r="H9" s="5">
        <f>VLOOKUP(A9,'2020_1-2-4_Rohdaten'!$A$3:$G$54,3,FALSE)</f>
        <v>910</v>
      </c>
      <c r="I9" s="5">
        <f>VLOOKUP(A9,'2020_1-2-4_Rohdaten'!$A$3:$G$54,4,FALSE)</f>
        <v>680</v>
      </c>
      <c r="J9" s="5">
        <f>VLOOKUP(A9,'2020_1-2-4_Rohdaten'!$A$3:$G$54,5,FALSE)</f>
        <v>1060</v>
      </c>
      <c r="K9" s="5">
        <f>VLOOKUP(A9,'2020_1-2-4_Rohdaten'!$A$3:$G$54,6,FALSE)</f>
        <v>495</v>
      </c>
      <c r="L9" s="5">
        <f>VLOOKUP(A9,'2020_1-2-4_Rohdaten'!$A$3:$G$54,7,FALSE)</f>
        <v>475</v>
      </c>
      <c r="M9" s="5">
        <f t="shared" si="1"/>
        <v>170.83333333333334</v>
      </c>
      <c r="N9" s="5">
        <f t="shared" si="2"/>
        <v>-33.723196881091617</v>
      </c>
      <c r="O9" s="5">
        <f t="shared" si="3"/>
        <v>970.70707070707067</v>
      </c>
      <c r="P9" s="5">
        <f t="shared" si="4"/>
        <v>1169.2307692307693</v>
      </c>
      <c r="Q9" s="5">
        <f t="shared" si="5"/>
        <v>1004.6511627906976</v>
      </c>
    </row>
    <row r="10" spans="1:17">
      <c r="A10" s="65">
        <v>157</v>
      </c>
      <c r="B10" s="9" t="s">
        <v>12</v>
      </c>
      <c r="C10" s="8">
        <v>478</v>
      </c>
      <c r="D10" s="8">
        <v>2946</v>
      </c>
      <c r="E10" s="8">
        <v>101</v>
      </c>
      <c r="F10" s="8">
        <v>32</v>
      </c>
      <c r="G10" s="8">
        <v>70</v>
      </c>
      <c r="H10" s="5">
        <f>VLOOKUP(A10,'2020_1-2-4_Rohdaten'!$A$3:$G$54,3,FALSE)</f>
        <v>1570</v>
      </c>
      <c r="I10" s="5">
        <f>VLOOKUP(A10,'2020_1-2-4_Rohdaten'!$A$3:$G$54,4,FALSE)</f>
        <v>2265</v>
      </c>
      <c r="J10" s="5">
        <f>VLOOKUP(A10,'2020_1-2-4_Rohdaten'!$A$3:$G$54,5,FALSE)</f>
        <v>1710</v>
      </c>
      <c r="K10" s="5">
        <f>VLOOKUP(A10,'2020_1-2-4_Rohdaten'!$A$3:$G$54,6,FALSE)</f>
        <v>610</v>
      </c>
      <c r="L10" s="5">
        <f>VLOOKUP(A10,'2020_1-2-4_Rohdaten'!$A$3:$G$54,7,FALSE)</f>
        <v>675</v>
      </c>
      <c r="M10" s="5">
        <f t="shared" si="1"/>
        <v>228.45188284518829</v>
      </c>
      <c r="N10" s="5">
        <f t="shared" si="2"/>
        <v>-23.116089613034625</v>
      </c>
      <c r="O10" s="5">
        <f t="shared" si="3"/>
        <v>1593.0693069306931</v>
      </c>
      <c r="P10" s="5">
        <f t="shared" si="4"/>
        <v>1806.25</v>
      </c>
      <c r="Q10" s="5">
        <f t="shared" si="5"/>
        <v>864.28571428571433</v>
      </c>
    </row>
    <row r="11" spans="1:17">
      <c r="A11" s="65">
        <v>158</v>
      </c>
      <c r="B11" s="9" t="s">
        <v>13</v>
      </c>
      <c r="C11" s="8">
        <v>326</v>
      </c>
      <c r="D11" s="8">
        <v>1325</v>
      </c>
      <c r="E11" s="8">
        <v>161</v>
      </c>
      <c r="F11" s="8">
        <v>24</v>
      </c>
      <c r="G11" s="8">
        <v>57</v>
      </c>
      <c r="H11" s="5">
        <f>VLOOKUP(A11,'2020_1-2-4_Rohdaten'!$A$3:$G$54,3,FALSE)</f>
        <v>815</v>
      </c>
      <c r="I11" s="5">
        <f>VLOOKUP(A11,'2020_1-2-4_Rohdaten'!$A$3:$G$54,4,FALSE)</f>
        <v>905</v>
      </c>
      <c r="J11" s="5">
        <f>VLOOKUP(A11,'2020_1-2-4_Rohdaten'!$A$3:$G$54,5,FALSE)</f>
        <v>1065</v>
      </c>
      <c r="K11" s="5">
        <f>VLOOKUP(A11,'2020_1-2-4_Rohdaten'!$A$3:$G$54,6,FALSE)</f>
        <v>155</v>
      </c>
      <c r="L11" s="5">
        <f>VLOOKUP(A11,'2020_1-2-4_Rohdaten'!$A$3:$G$54,7,FALSE)</f>
        <v>280</v>
      </c>
      <c r="M11" s="5">
        <f t="shared" si="1"/>
        <v>150</v>
      </c>
      <c r="N11" s="5">
        <f t="shared" si="2"/>
        <v>-31.69811320754717</v>
      </c>
      <c r="O11" s="5">
        <f t="shared" si="3"/>
        <v>561.49068322981361</v>
      </c>
      <c r="P11" s="5">
        <f t="shared" si="4"/>
        <v>545.83333333333337</v>
      </c>
      <c r="Q11" s="5">
        <f t="shared" si="5"/>
        <v>391.22807017543857</v>
      </c>
    </row>
    <row r="12" spans="1:17">
      <c r="A12" s="65">
        <v>159</v>
      </c>
      <c r="B12" s="9" t="s">
        <v>8</v>
      </c>
      <c r="C12" s="8">
        <v>989</v>
      </c>
      <c r="D12" s="8">
        <v>3823</v>
      </c>
      <c r="E12" s="8">
        <v>181</v>
      </c>
      <c r="F12" s="8">
        <v>159</v>
      </c>
      <c r="G12" s="8">
        <v>334</v>
      </c>
      <c r="H12" s="5">
        <f>VLOOKUP(A12,'2020_1-2-4_Rohdaten'!$A$3:$G$54,3,FALSE)</f>
        <v>1560</v>
      </c>
      <c r="I12" s="5">
        <f>VLOOKUP(A12,'2020_1-2-4_Rohdaten'!$A$3:$G$54,4,FALSE)</f>
        <v>3015</v>
      </c>
      <c r="J12" s="5">
        <f>VLOOKUP(A12,'2020_1-2-4_Rohdaten'!$A$3:$G$54,5,FALSE)</f>
        <v>2485</v>
      </c>
      <c r="K12" s="5">
        <f>VLOOKUP(A12,'2020_1-2-4_Rohdaten'!$A$3:$G$54,6,FALSE)</f>
        <v>1370</v>
      </c>
      <c r="L12" s="5">
        <f>VLOOKUP(A12,'2020_1-2-4_Rohdaten'!$A$3:$G$54,7,FALSE)</f>
        <v>880</v>
      </c>
      <c r="M12" s="5">
        <f t="shared" si="1"/>
        <v>57.735085945399391</v>
      </c>
      <c r="N12" s="5">
        <f t="shared" si="2"/>
        <v>-21.135234109338217</v>
      </c>
      <c r="O12" s="5">
        <f t="shared" si="3"/>
        <v>1272.9281767955802</v>
      </c>
      <c r="P12" s="5">
        <f t="shared" si="4"/>
        <v>761.63522012578619</v>
      </c>
      <c r="Q12" s="5">
        <f t="shared" si="5"/>
        <v>163.47305389221557</v>
      </c>
    </row>
    <row r="13" spans="1:17">
      <c r="A13" s="65">
        <v>1</v>
      </c>
      <c r="B13" s="9" t="s">
        <v>58</v>
      </c>
      <c r="C13" s="8">
        <v>6479</v>
      </c>
      <c r="D13" s="8">
        <v>26963</v>
      </c>
      <c r="E13" s="8">
        <v>1028</v>
      </c>
      <c r="F13" s="8">
        <v>808</v>
      </c>
      <c r="G13" s="8">
        <v>1263</v>
      </c>
      <c r="H13" s="5">
        <f>VLOOKUP(A13,'2020_1-2-4_Rohdaten'!$A$3:$G$54,3,FALSE)</f>
        <v>14190</v>
      </c>
      <c r="I13" s="5">
        <f>VLOOKUP(A13,'2020_1-2-4_Rohdaten'!$A$3:$G$54,4,FALSE)</f>
        <v>21670</v>
      </c>
      <c r="J13" s="5">
        <f>VLOOKUP(A13,'2020_1-2-4_Rohdaten'!$A$3:$G$54,5,FALSE)</f>
        <v>18300</v>
      </c>
      <c r="K13" s="5">
        <f>VLOOKUP(A13,'2020_1-2-4_Rohdaten'!$A$3:$G$54,6,FALSE)</f>
        <v>7215</v>
      </c>
      <c r="L13" s="5">
        <f>VLOOKUP(A13,'2020_1-2-4_Rohdaten'!$A$3:$G$54,7,FALSE)</f>
        <v>4970</v>
      </c>
      <c r="M13" s="5">
        <f t="shared" si="1"/>
        <v>119.01528013582343</v>
      </c>
      <c r="N13" s="5">
        <f t="shared" si="2"/>
        <v>-19.630604903015243</v>
      </c>
      <c r="O13" s="5">
        <f t="shared" si="3"/>
        <v>1680.1556420233462</v>
      </c>
      <c r="P13" s="5">
        <f t="shared" si="4"/>
        <v>792.94554455445541</v>
      </c>
      <c r="Q13" s="5">
        <f t="shared" si="5"/>
        <v>293.50752177355503</v>
      </c>
    </row>
    <row r="14" spans="1:17">
      <c r="A14" s="65">
        <v>241</v>
      </c>
      <c r="B14" s="9" t="s">
        <v>15</v>
      </c>
      <c r="C14" s="8">
        <v>7889</v>
      </c>
      <c r="D14" s="8">
        <v>29699</v>
      </c>
      <c r="E14" s="8">
        <v>978</v>
      </c>
      <c r="F14" s="8">
        <v>732</v>
      </c>
      <c r="G14" s="8">
        <v>2607</v>
      </c>
      <c r="H14" s="5">
        <f>VLOOKUP(A14,'2020_1-2-4_Rohdaten'!$A$3:$G$54,3,FALSE)</f>
        <v>17565</v>
      </c>
      <c r="I14" s="5">
        <f>VLOOKUP(A14,'2020_1-2-4_Rohdaten'!$A$3:$G$54,4,FALSE)</f>
        <v>25450</v>
      </c>
      <c r="J14" s="5">
        <f>VLOOKUP(A14,'2020_1-2-4_Rohdaten'!$A$3:$G$54,5,FALSE)</f>
        <v>15485</v>
      </c>
      <c r="K14" s="5">
        <f>VLOOKUP(A14,'2020_1-2-4_Rohdaten'!$A$3:$G$54,6,FALSE)</f>
        <v>6980</v>
      </c>
      <c r="L14" s="5">
        <f>VLOOKUP(A14,'2020_1-2-4_Rohdaten'!$A$3:$G$54,7,FALSE)</f>
        <v>11850</v>
      </c>
      <c r="M14" s="5">
        <f t="shared" si="1"/>
        <v>122.65179363670934</v>
      </c>
      <c r="N14" s="5">
        <f t="shared" si="2"/>
        <v>-14.306879019495605</v>
      </c>
      <c r="O14" s="5">
        <f t="shared" si="3"/>
        <v>1483.3333333333333</v>
      </c>
      <c r="P14" s="5">
        <f t="shared" si="4"/>
        <v>853.55191256830597</v>
      </c>
      <c r="Q14" s="5">
        <f t="shared" si="5"/>
        <v>354.54545454545456</v>
      </c>
    </row>
    <row r="15" spans="1:17">
      <c r="A15" s="65">
        <v>241001</v>
      </c>
      <c r="B15" s="9" t="s">
        <v>16</v>
      </c>
      <c r="C15" s="8">
        <v>4696</v>
      </c>
      <c r="D15" s="8">
        <v>19350</v>
      </c>
      <c r="E15" s="8">
        <v>516</v>
      </c>
      <c r="F15" s="8">
        <v>335</v>
      </c>
      <c r="G15" s="8">
        <v>1993</v>
      </c>
      <c r="H15" s="5">
        <f>VLOOKUP(A15,'2020_1-2-4_Rohdaten'!$A$3:$G$54,3,FALSE)</f>
        <v>9005</v>
      </c>
      <c r="I15" s="5">
        <f>VLOOKUP(A15,'2020_1-2-4_Rohdaten'!$A$3:$G$54,4,FALSE)</f>
        <v>15830</v>
      </c>
      <c r="J15" s="5">
        <f>VLOOKUP(A15,'2020_1-2-4_Rohdaten'!$A$3:$G$54,5,FALSE)</f>
        <v>7130</v>
      </c>
      <c r="K15" s="5">
        <f>VLOOKUP(A15,'2020_1-2-4_Rohdaten'!$A$3:$G$54,6,FALSE)</f>
        <v>3580</v>
      </c>
      <c r="L15" s="5">
        <f>VLOOKUP(A15,'2020_1-2-4_Rohdaten'!$A$3:$G$54,7,FALSE)</f>
        <v>5525</v>
      </c>
      <c r="M15" s="5">
        <f t="shared" si="1"/>
        <v>91.758943781942079</v>
      </c>
      <c r="N15" s="5">
        <f t="shared" si="2"/>
        <v>-18.191214470284237</v>
      </c>
      <c r="O15" s="5">
        <f t="shared" si="3"/>
        <v>1281.7829457364342</v>
      </c>
      <c r="P15" s="5">
        <f t="shared" si="4"/>
        <v>968.6567164179105</v>
      </c>
      <c r="Q15" s="5">
        <f t="shared" si="5"/>
        <v>177.22027094831913</v>
      </c>
    </row>
    <row r="16" spans="1:17">
      <c r="A16" s="65">
        <v>241999</v>
      </c>
      <c r="B16" s="9" t="s">
        <v>17</v>
      </c>
      <c r="C16" s="8">
        <v>3193</v>
      </c>
      <c r="D16" s="8">
        <v>10349</v>
      </c>
      <c r="E16" s="8">
        <v>462</v>
      </c>
      <c r="F16" s="8">
        <v>397</v>
      </c>
      <c r="G16" s="8">
        <v>614</v>
      </c>
      <c r="H16" s="5">
        <f>VLOOKUP(A16,'2020_1-2-4_Rohdaten'!$A$3:$G$54,3,FALSE)</f>
        <v>8560</v>
      </c>
      <c r="I16" s="5">
        <f>VLOOKUP(A16,'2020_1-2-4_Rohdaten'!$A$3:$G$54,4,FALSE)</f>
        <v>9620</v>
      </c>
      <c r="J16" s="5">
        <f>VLOOKUP(A16,'2020_1-2-4_Rohdaten'!$A$3:$G$54,5,FALSE)</f>
        <v>8355</v>
      </c>
      <c r="K16" s="5">
        <f>VLOOKUP(A16,'2020_1-2-4_Rohdaten'!$A$3:$G$54,6,FALSE)</f>
        <v>3400</v>
      </c>
      <c r="L16" s="5">
        <f>VLOOKUP(A16,'2020_1-2-4_Rohdaten'!$A$3:$G$54,7,FALSE)</f>
        <v>6325</v>
      </c>
      <c r="M16" s="5">
        <f t="shared" si="1"/>
        <v>168.08643908549953</v>
      </c>
      <c r="N16" s="5">
        <f t="shared" si="2"/>
        <v>-7.0441588559281092</v>
      </c>
      <c r="O16" s="5">
        <f t="shared" si="3"/>
        <v>1708.4415584415585</v>
      </c>
      <c r="P16" s="5">
        <f t="shared" si="4"/>
        <v>756.42317380352642</v>
      </c>
      <c r="Q16" s="5">
        <f t="shared" si="5"/>
        <v>930.1302931596091</v>
      </c>
    </row>
    <row r="17" spans="1:17">
      <c r="A17" s="65">
        <v>251</v>
      </c>
      <c r="B17" s="9" t="s">
        <v>18</v>
      </c>
      <c r="C17" s="8">
        <v>754</v>
      </c>
      <c r="D17" s="8">
        <v>1788</v>
      </c>
      <c r="E17" s="8">
        <v>121</v>
      </c>
      <c r="F17" s="8">
        <v>59</v>
      </c>
      <c r="G17" s="8">
        <v>94</v>
      </c>
      <c r="H17" s="5">
        <f>VLOOKUP(A17,'2020_1-2-4_Rohdaten'!$A$3:$G$54,3,FALSE)</f>
        <v>3605</v>
      </c>
      <c r="I17" s="5">
        <f>VLOOKUP(A17,'2020_1-2-4_Rohdaten'!$A$3:$G$54,4,FALSE)</f>
        <v>1510</v>
      </c>
      <c r="J17" s="5">
        <f>VLOOKUP(A17,'2020_1-2-4_Rohdaten'!$A$3:$G$54,5,FALSE)</f>
        <v>1815</v>
      </c>
      <c r="K17" s="5">
        <f>VLOOKUP(A17,'2020_1-2-4_Rohdaten'!$A$3:$G$54,6,FALSE)</f>
        <v>2045</v>
      </c>
      <c r="L17" s="5">
        <f>VLOOKUP(A17,'2020_1-2-4_Rohdaten'!$A$3:$G$54,7,FALSE)</f>
        <v>955</v>
      </c>
      <c r="M17" s="5">
        <f t="shared" si="1"/>
        <v>378.11671087533159</v>
      </c>
      <c r="N17" s="5">
        <f t="shared" si="2"/>
        <v>-15.548098434004475</v>
      </c>
      <c r="O17" s="5">
        <f t="shared" si="3"/>
        <v>1400</v>
      </c>
      <c r="P17" s="5">
        <f t="shared" si="4"/>
        <v>3366.101694915254</v>
      </c>
      <c r="Q17" s="5">
        <f t="shared" si="5"/>
        <v>915.95744680851067</v>
      </c>
    </row>
    <row r="18" spans="1:17">
      <c r="A18" s="65">
        <v>252</v>
      </c>
      <c r="B18" s="9" t="s">
        <v>19</v>
      </c>
      <c r="C18" s="8">
        <v>568</v>
      </c>
      <c r="D18" s="8">
        <v>3221</v>
      </c>
      <c r="E18" s="8">
        <v>142</v>
      </c>
      <c r="F18" s="8">
        <v>55</v>
      </c>
      <c r="G18" s="8">
        <v>46</v>
      </c>
      <c r="H18" s="5">
        <f>VLOOKUP(A18,'2020_1-2-4_Rohdaten'!$A$3:$G$54,3,FALSE)</f>
        <v>1075</v>
      </c>
      <c r="I18" s="5">
        <f>VLOOKUP(A18,'2020_1-2-4_Rohdaten'!$A$3:$G$54,4,FALSE)</f>
        <v>2635</v>
      </c>
      <c r="J18" s="5">
        <f>VLOOKUP(A18,'2020_1-2-4_Rohdaten'!$A$3:$G$54,5,FALSE)</f>
        <v>2245</v>
      </c>
      <c r="K18" s="5">
        <f>VLOOKUP(A18,'2020_1-2-4_Rohdaten'!$A$3:$G$54,6,FALSE)</f>
        <v>1460</v>
      </c>
      <c r="L18" s="5">
        <f>VLOOKUP(A18,'2020_1-2-4_Rohdaten'!$A$3:$G$54,7,FALSE)</f>
        <v>1355</v>
      </c>
      <c r="M18" s="5">
        <f t="shared" si="1"/>
        <v>89.260563380281695</v>
      </c>
      <c r="N18" s="5">
        <f t="shared" si="2"/>
        <v>-18.193107730518474</v>
      </c>
      <c r="O18" s="5">
        <f t="shared" si="3"/>
        <v>1480.9859154929577</v>
      </c>
      <c r="P18" s="5">
        <f t="shared" si="4"/>
        <v>2554.5454545454545</v>
      </c>
      <c r="Q18" s="5">
        <f t="shared" si="5"/>
        <v>2845.6521739130435</v>
      </c>
    </row>
    <row r="19" spans="1:17">
      <c r="A19" s="65">
        <v>254</v>
      </c>
      <c r="B19" s="9" t="s">
        <v>20</v>
      </c>
      <c r="C19" s="8">
        <v>979</v>
      </c>
      <c r="D19" s="8">
        <v>4163</v>
      </c>
      <c r="E19" s="8">
        <v>292</v>
      </c>
      <c r="F19" s="8">
        <v>130</v>
      </c>
      <c r="G19" s="8">
        <v>215</v>
      </c>
      <c r="H19" s="5">
        <f>VLOOKUP(A19,'2020_1-2-4_Rohdaten'!$A$3:$G$54,3,FALSE)</f>
        <v>2265</v>
      </c>
      <c r="I19" s="5">
        <f>VLOOKUP(A19,'2020_1-2-4_Rohdaten'!$A$3:$G$54,4,FALSE)</f>
        <v>3220</v>
      </c>
      <c r="J19" s="5">
        <f>VLOOKUP(A19,'2020_1-2-4_Rohdaten'!$A$3:$G$54,5,FALSE)</f>
        <v>2785</v>
      </c>
      <c r="K19" s="5">
        <f>VLOOKUP(A19,'2020_1-2-4_Rohdaten'!$A$3:$G$54,6,FALSE)</f>
        <v>1370</v>
      </c>
      <c r="L19" s="5">
        <f>VLOOKUP(A19,'2020_1-2-4_Rohdaten'!$A$3:$G$54,7,FALSE)</f>
        <v>1860</v>
      </c>
      <c r="M19" s="5">
        <f t="shared" si="1"/>
        <v>131.3585291113381</v>
      </c>
      <c r="N19" s="5">
        <f t="shared" si="2"/>
        <v>-22.651933701657459</v>
      </c>
      <c r="O19" s="5">
        <f t="shared" si="3"/>
        <v>853.76712328767121</v>
      </c>
      <c r="P19" s="5">
        <f t="shared" si="4"/>
        <v>953.84615384615381</v>
      </c>
      <c r="Q19" s="5">
        <f t="shared" si="5"/>
        <v>765.11627906976742</v>
      </c>
    </row>
    <row r="20" spans="1:17">
      <c r="A20" s="65">
        <v>255</v>
      </c>
      <c r="B20" s="9" t="s">
        <v>21</v>
      </c>
      <c r="C20" s="8">
        <v>179</v>
      </c>
      <c r="D20" s="8">
        <v>1355</v>
      </c>
      <c r="E20" s="8">
        <v>26</v>
      </c>
      <c r="F20" s="8">
        <v>14</v>
      </c>
      <c r="G20" s="8">
        <v>13</v>
      </c>
      <c r="H20" s="5">
        <f>VLOOKUP(A20,'2020_1-2-4_Rohdaten'!$A$3:$G$54,3,FALSE)</f>
        <v>180</v>
      </c>
      <c r="I20" s="5">
        <f>VLOOKUP(A20,'2020_1-2-4_Rohdaten'!$A$3:$G$54,4,FALSE)</f>
        <v>960</v>
      </c>
      <c r="J20" s="5">
        <f>VLOOKUP(A20,'2020_1-2-4_Rohdaten'!$A$3:$G$54,5,FALSE)</f>
        <v>635</v>
      </c>
      <c r="K20" s="5">
        <f>VLOOKUP(A20,'2020_1-2-4_Rohdaten'!$A$3:$G$54,6,FALSE)</f>
        <v>150</v>
      </c>
      <c r="L20" s="5">
        <f>VLOOKUP(A20,'2020_1-2-4_Rohdaten'!$A$3:$G$54,7,FALSE)</f>
        <v>135</v>
      </c>
      <c r="M20" s="5">
        <f t="shared" si="1"/>
        <v>0.55865921787709494</v>
      </c>
      <c r="N20" s="5">
        <f t="shared" si="2"/>
        <v>-29.15129151291513</v>
      </c>
      <c r="O20" s="5">
        <f t="shared" si="3"/>
        <v>2342.3076923076924</v>
      </c>
      <c r="P20" s="5">
        <f t="shared" si="4"/>
        <v>971.42857142857144</v>
      </c>
      <c r="Q20" s="5">
        <f t="shared" si="5"/>
        <v>938.46153846153845</v>
      </c>
    </row>
    <row r="21" spans="1:17">
      <c r="A21" s="65">
        <v>256</v>
      </c>
      <c r="B21" s="9" t="s">
        <v>22</v>
      </c>
      <c r="C21" s="8">
        <v>482</v>
      </c>
      <c r="D21" s="8">
        <v>1984</v>
      </c>
      <c r="E21" s="8">
        <v>331</v>
      </c>
      <c r="F21" s="8">
        <v>33</v>
      </c>
      <c r="G21" s="8">
        <v>58</v>
      </c>
      <c r="H21" s="5">
        <f>VLOOKUP(A21,'2020_1-2-4_Rohdaten'!$A$3:$G$54,3,FALSE)</f>
        <v>1620</v>
      </c>
      <c r="I21" s="5">
        <f>VLOOKUP(A21,'2020_1-2-4_Rohdaten'!$A$3:$G$54,4,FALSE)</f>
        <v>1305</v>
      </c>
      <c r="J21" s="5">
        <f>VLOOKUP(A21,'2020_1-2-4_Rohdaten'!$A$3:$G$54,5,FALSE)</f>
        <v>1400</v>
      </c>
      <c r="K21" s="5">
        <f>VLOOKUP(A21,'2020_1-2-4_Rohdaten'!$A$3:$G$54,6,FALSE)</f>
        <v>1175</v>
      </c>
      <c r="L21" s="5">
        <f>VLOOKUP(A21,'2020_1-2-4_Rohdaten'!$A$3:$G$54,7,FALSE)</f>
        <v>1180</v>
      </c>
      <c r="M21" s="5">
        <f t="shared" si="1"/>
        <v>236.09958506224066</v>
      </c>
      <c r="N21" s="5">
        <f t="shared" si="2"/>
        <v>-34.223790322580648</v>
      </c>
      <c r="O21" s="5">
        <f t="shared" si="3"/>
        <v>322.96072507552873</v>
      </c>
      <c r="P21" s="5">
        <f t="shared" si="4"/>
        <v>3460.6060606060605</v>
      </c>
      <c r="Q21" s="5">
        <f t="shared" si="5"/>
        <v>1934.4827586206898</v>
      </c>
    </row>
    <row r="22" spans="1:17">
      <c r="A22" s="65">
        <v>257</v>
      </c>
      <c r="B22" s="9" t="s">
        <v>23</v>
      </c>
      <c r="C22" s="8">
        <v>599</v>
      </c>
      <c r="D22" s="8">
        <v>3060</v>
      </c>
      <c r="E22" s="8">
        <v>153</v>
      </c>
      <c r="F22" s="8">
        <v>59</v>
      </c>
      <c r="G22" s="8">
        <v>145</v>
      </c>
      <c r="H22" s="5">
        <f>VLOOKUP(A22,'2020_1-2-4_Rohdaten'!$A$3:$G$54,3,FALSE)</f>
        <v>1840</v>
      </c>
      <c r="I22" s="5">
        <f>VLOOKUP(A22,'2020_1-2-4_Rohdaten'!$A$3:$G$54,4,FALSE)</f>
        <v>2060</v>
      </c>
      <c r="J22" s="5">
        <f>VLOOKUP(A22,'2020_1-2-4_Rohdaten'!$A$3:$G$54,5,FALSE)</f>
        <v>1635</v>
      </c>
      <c r="K22" s="5">
        <f>VLOOKUP(A22,'2020_1-2-4_Rohdaten'!$A$3:$G$54,6,FALSE)</f>
        <v>715</v>
      </c>
      <c r="L22" s="5">
        <f>VLOOKUP(A22,'2020_1-2-4_Rohdaten'!$A$3:$G$54,7,FALSE)</f>
        <v>865</v>
      </c>
      <c r="M22" s="5">
        <f t="shared" si="1"/>
        <v>207.17863105175292</v>
      </c>
      <c r="N22" s="5">
        <f t="shared" si="2"/>
        <v>-32.679738562091501</v>
      </c>
      <c r="O22" s="5">
        <f t="shared" si="3"/>
        <v>968.62745098039215</v>
      </c>
      <c r="P22" s="5">
        <f t="shared" si="4"/>
        <v>1111.8644067796611</v>
      </c>
      <c r="Q22" s="5">
        <f t="shared" si="5"/>
        <v>496.55172413793105</v>
      </c>
    </row>
    <row r="23" spans="1:17">
      <c r="A23" s="65">
        <v>2</v>
      </c>
      <c r="B23" s="9" t="s">
        <v>59</v>
      </c>
      <c r="C23" s="8">
        <v>11450</v>
      </c>
      <c r="D23" s="8">
        <v>45270</v>
      </c>
      <c r="E23" s="8">
        <v>2043</v>
      </c>
      <c r="F23" s="8">
        <v>1082</v>
      </c>
      <c r="G23" s="8">
        <v>3178</v>
      </c>
      <c r="H23" s="5">
        <f>VLOOKUP(A23,'2020_1-2-4_Rohdaten'!$A$3:$G$54,3,FALSE)</f>
        <v>28155</v>
      </c>
      <c r="I23" s="5">
        <f>VLOOKUP(A23,'2020_1-2-4_Rohdaten'!$A$3:$G$54,4,FALSE)</f>
        <v>37140</v>
      </c>
      <c r="J23" s="5">
        <f>VLOOKUP(A23,'2020_1-2-4_Rohdaten'!$A$3:$G$54,5,FALSE)</f>
        <v>25995</v>
      </c>
      <c r="K23" s="5">
        <f>VLOOKUP(A23,'2020_1-2-4_Rohdaten'!$A$3:$G$54,6,FALSE)</f>
        <v>13895</v>
      </c>
      <c r="L23" s="5">
        <f>VLOOKUP(A23,'2020_1-2-4_Rohdaten'!$A$3:$G$54,7,FALSE)</f>
        <v>18205</v>
      </c>
      <c r="M23" s="5">
        <f t="shared" si="1"/>
        <v>145.89519650655021</v>
      </c>
      <c r="N23" s="5">
        <f t="shared" si="2"/>
        <v>-17.95891318754142</v>
      </c>
      <c r="O23" s="5">
        <f t="shared" si="3"/>
        <v>1172.3935389133626</v>
      </c>
      <c r="P23" s="5">
        <f t="shared" si="4"/>
        <v>1184.195933456562</v>
      </c>
      <c r="Q23" s="5">
        <f t="shared" si="5"/>
        <v>472.84455632473254</v>
      </c>
    </row>
    <row r="24" spans="1:17">
      <c r="A24" s="65">
        <v>351</v>
      </c>
      <c r="B24" s="9" t="s">
        <v>25</v>
      </c>
      <c r="C24" s="8">
        <v>421</v>
      </c>
      <c r="D24" s="8">
        <v>2418</v>
      </c>
      <c r="E24" s="8">
        <v>121</v>
      </c>
      <c r="F24" s="8">
        <v>75</v>
      </c>
      <c r="G24" s="8">
        <v>150</v>
      </c>
      <c r="H24" s="5">
        <f>VLOOKUP(A24,'2020_1-2-4_Rohdaten'!$A$3:$G$54,3,FALSE)</f>
        <v>1635</v>
      </c>
      <c r="I24" s="5">
        <f>VLOOKUP(A24,'2020_1-2-4_Rohdaten'!$A$3:$G$54,4,FALSE)</f>
        <v>1345</v>
      </c>
      <c r="J24" s="5">
        <f>VLOOKUP(A24,'2020_1-2-4_Rohdaten'!$A$3:$G$54,5,FALSE)</f>
        <v>1585</v>
      </c>
      <c r="K24" s="5">
        <f>VLOOKUP(A24,'2020_1-2-4_Rohdaten'!$A$3:$G$54,6,FALSE)</f>
        <v>905</v>
      </c>
      <c r="L24" s="5">
        <f>VLOOKUP(A24,'2020_1-2-4_Rohdaten'!$A$3:$G$54,7,FALSE)</f>
        <v>1940</v>
      </c>
      <c r="M24" s="5">
        <f t="shared" si="1"/>
        <v>288.36104513064134</v>
      </c>
      <c r="N24" s="5">
        <f t="shared" si="2"/>
        <v>-44.375516956162116</v>
      </c>
      <c r="O24" s="5">
        <f t="shared" si="3"/>
        <v>1209.9173553719008</v>
      </c>
      <c r="P24" s="5">
        <f t="shared" si="4"/>
        <v>1106.6666666666667</v>
      </c>
      <c r="Q24" s="5">
        <f t="shared" si="5"/>
        <v>1193.3333333333333</v>
      </c>
    </row>
    <row r="25" spans="1:17">
      <c r="A25" s="65">
        <v>352</v>
      </c>
      <c r="B25" s="9" t="s">
        <v>26</v>
      </c>
      <c r="C25" s="8">
        <v>426</v>
      </c>
      <c r="D25" s="8">
        <v>1151</v>
      </c>
      <c r="E25" s="8">
        <v>87</v>
      </c>
      <c r="F25" s="8">
        <v>39</v>
      </c>
      <c r="G25" s="8">
        <v>79</v>
      </c>
      <c r="H25" s="5">
        <f>VLOOKUP(A25,'2020_1-2-4_Rohdaten'!$A$3:$G$54,3,FALSE)</f>
        <v>1510</v>
      </c>
      <c r="I25" s="5">
        <f>VLOOKUP(A25,'2020_1-2-4_Rohdaten'!$A$3:$G$54,4,FALSE)</f>
        <v>785</v>
      </c>
      <c r="J25" s="5">
        <f>VLOOKUP(A25,'2020_1-2-4_Rohdaten'!$A$3:$G$54,5,FALSE)</f>
        <v>1590</v>
      </c>
      <c r="K25" s="5">
        <f>VLOOKUP(A25,'2020_1-2-4_Rohdaten'!$A$3:$G$54,6,FALSE)</f>
        <v>585</v>
      </c>
      <c r="L25" s="5">
        <f>VLOOKUP(A25,'2020_1-2-4_Rohdaten'!$A$3:$G$54,7,FALSE)</f>
        <v>345</v>
      </c>
      <c r="M25" s="5">
        <f t="shared" si="1"/>
        <v>254.4600938967136</v>
      </c>
      <c r="N25" s="5">
        <f t="shared" si="2"/>
        <v>-31.798436142484796</v>
      </c>
      <c r="O25" s="5">
        <f t="shared" si="3"/>
        <v>1727.5862068965516</v>
      </c>
      <c r="P25" s="5">
        <f t="shared" si="4"/>
        <v>1400</v>
      </c>
      <c r="Q25" s="5">
        <f t="shared" si="5"/>
        <v>336.70886075949369</v>
      </c>
    </row>
    <row r="26" spans="1:17">
      <c r="A26" s="65">
        <v>353</v>
      </c>
      <c r="B26" s="9" t="s">
        <v>27</v>
      </c>
      <c r="C26" s="8">
        <v>878</v>
      </c>
      <c r="D26" s="8">
        <v>1619</v>
      </c>
      <c r="E26" s="8">
        <v>96</v>
      </c>
      <c r="F26" s="8">
        <v>126</v>
      </c>
      <c r="G26" s="8">
        <v>58</v>
      </c>
      <c r="H26" s="5">
        <f>VLOOKUP(A26,'2020_1-2-4_Rohdaten'!$A$3:$G$54,3,FALSE)</f>
        <v>3410</v>
      </c>
      <c r="I26" s="5">
        <f>VLOOKUP(A26,'2020_1-2-4_Rohdaten'!$A$3:$G$54,4,FALSE)</f>
        <v>1610</v>
      </c>
      <c r="J26" s="5">
        <f>VLOOKUP(A26,'2020_1-2-4_Rohdaten'!$A$3:$G$54,5,FALSE)</f>
        <v>1265</v>
      </c>
      <c r="K26" s="5">
        <f>VLOOKUP(A26,'2020_1-2-4_Rohdaten'!$A$3:$G$54,6,FALSE)</f>
        <v>1860</v>
      </c>
      <c r="L26" s="5">
        <f>VLOOKUP(A26,'2020_1-2-4_Rohdaten'!$A$3:$G$54,7,FALSE)</f>
        <v>455</v>
      </c>
      <c r="M26" s="5">
        <f t="shared" si="1"/>
        <v>288.38268792710704</v>
      </c>
      <c r="N26" s="5">
        <f t="shared" si="2"/>
        <v>-0.55589870290302656</v>
      </c>
      <c r="O26" s="5">
        <f t="shared" si="3"/>
        <v>1217.7083333333333</v>
      </c>
      <c r="P26" s="5">
        <f t="shared" si="4"/>
        <v>1376.1904761904761</v>
      </c>
      <c r="Q26" s="5">
        <f t="shared" si="5"/>
        <v>684.48275862068965</v>
      </c>
    </row>
    <row r="27" spans="1:17">
      <c r="A27" s="65">
        <v>354</v>
      </c>
      <c r="B27" s="9" t="s">
        <v>28</v>
      </c>
      <c r="C27" s="8">
        <v>235</v>
      </c>
      <c r="D27" s="8">
        <v>104</v>
      </c>
      <c r="E27" s="8">
        <v>7</v>
      </c>
      <c r="F27" s="8">
        <v>8</v>
      </c>
      <c r="G27" s="8">
        <v>1</v>
      </c>
      <c r="H27" s="5">
        <f>VLOOKUP(A27,'2020_1-2-4_Rohdaten'!$A$3:$G$54,3,FALSE)</f>
        <v>675</v>
      </c>
      <c r="I27" s="5">
        <f>VLOOKUP(A27,'2020_1-2-4_Rohdaten'!$A$3:$G$54,4,FALSE)</f>
        <v>120</v>
      </c>
      <c r="J27" s="5">
        <f>VLOOKUP(A27,'2020_1-2-4_Rohdaten'!$A$3:$G$54,5,FALSE)</f>
        <v>295</v>
      </c>
      <c r="K27" s="5">
        <f>VLOOKUP(A27,'2020_1-2-4_Rohdaten'!$A$3:$G$54,6,FALSE)</f>
        <v>150</v>
      </c>
      <c r="L27" s="5">
        <f>VLOOKUP(A27,'2020_1-2-4_Rohdaten'!$A$3:$G$54,7,FALSE)</f>
        <v>50</v>
      </c>
      <c r="M27" s="5">
        <f t="shared" si="1"/>
        <v>187.2340425531915</v>
      </c>
      <c r="N27" s="5">
        <f t="shared" si="2"/>
        <v>15.384615384615385</v>
      </c>
      <c r="O27" s="5">
        <f t="shared" si="3"/>
        <v>4114.2857142857147</v>
      </c>
      <c r="P27" s="5">
        <f t="shared" si="4"/>
        <v>1775</v>
      </c>
      <c r="Q27" s="5">
        <f t="shared" si="5"/>
        <v>4900</v>
      </c>
    </row>
    <row r="28" spans="1:17">
      <c r="A28" s="65">
        <v>355</v>
      </c>
      <c r="B28" s="9" t="s">
        <v>29</v>
      </c>
      <c r="C28" s="8">
        <v>585</v>
      </c>
      <c r="D28" s="8">
        <v>995</v>
      </c>
      <c r="E28" s="8">
        <v>117</v>
      </c>
      <c r="F28" s="8">
        <v>37</v>
      </c>
      <c r="G28" s="8">
        <v>157</v>
      </c>
      <c r="H28" s="5">
        <f>VLOOKUP(A28,'2020_1-2-4_Rohdaten'!$A$3:$G$54,3,FALSE)</f>
        <v>1415</v>
      </c>
      <c r="I28" s="5">
        <f>VLOOKUP(A28,'2020_1-2-4_Rohdaten'!$A$3:$G$54,4,FALSE)</f>
        <v>785</v>
      </c>
      <c r="J28" s="5">
        <f>VLOOKUP(A28,'2020_1-2-4_Rohdaten'!$A$3:$G$54,5,FALSE)</f>
        <v>1920</v>
      </c>
      <c r="K28" s="5">
        <f>VLOOKUP(A28,'2020_1-2-4_Rohdaten'!$A$3:$G$54,6,FALSE)</f>
        <v>550</v>
      </c>
      <c r="L28" s="5">
        <f>VLOOKUP(A28,'2020_1-2-4_Rohdaten'!$A$3:$G$54,7,FALSE)</f>
        <v>760</v>
      </c>
      <c r="M28" s="5">
        <f t="shared" si="1"/>
        <v>141.88034188034189</v>
      </c>
      <c r="N28" s="5">
        <f t="shared" si="2"/>
        <v>-21.105527638190956</v>
      </c>
      <c r="O28" s="5">
        <f t="shared" si="3"/>
        <v>1541.0256410256411</v>
      </c>
      <c r="P28" s="5">
        <f t="shared" si="4"/>
        <v>1386.4864864864865</v>
      </c>
      <c r="Q28" s="5">
        <f t="shared" si="5"/>
        <v>384.07643312101914</v>
      </c>
    </row>
    <row r="29" spans="1:17">
      <c r="A29" s="65">
        <v>356</v>
      </c>
      <c r="B29" s="9" t="s">
        <v>30</v>
      </c>
      <c r="C29" s="8">
        <v>263</v>
      </c>
      <c r="D29" s="8">
        <v>1008</v>
      </c>
      <c r="E29" s="8">
        <v>83</v>
      </c>
      <c r="F29" s="8">
        <v>32</v>
      </c>
      <c r="G29" s="8">
        <v>35</v>
      </c>
      <c r="H29" s="5">
        <f>VLOOKUP(A29,'2020_1-2-4_Rohdaten'!$A$3:$G$54,3,FALSE)</f>
        <v>730</v>
      </c>
      <c r="I29" s="5">
        <f>VLOOKUP(A29,'2020_1-2-4_Rohdaten'!$A$3:$G$54,4,FALSE)</f>
        <v>785</v>
      </c>
      <c r="J29" s="5">
        <f>VLOOKUP(A29,'2020_1-2-4_Rohdaten'!$A$3:$G$54,5,FALSE)</f>
        <v>755</v>
      </c>
      <c r="K29" s="5">
        <f>VLOOKUP(A29,'2020_1-2-4_Rohdaten'!$A$3:$G$54,6,FALSE)</f>
        <v>195</v>
      </c>
      <c r="L29" s="5">
        <f>VLOOKUP(A29,'2020_1-2-4_Rohdaten'!$A$3:$G$54,7,FALSE)</f>
        <v>300</v>
      </c>
      <c r="M29" s="5">
        <f t="shared" si="1"/>
        <v>177.56653992395437</v>
      </c>
      <c r="N29" s="5">
        <f t="shared" si="2"/>
        <v>-22.123015873015873</v>
      </c>
      <c r="O29" s="5">
        <f t="shared" si="3"/>
        <v>809.63855421686742</v>
      </c>
      <c r="P29" s="5">
        <f t="shared" si="4"/>
        <v>509.375</v>
      </c>
      <c r="Q29" s="5">
        <f t="shared" si="5"/>
        <v>757.14285714285711</v>
      </c>
    </row>
    <row r="30" spans="1:17">
      <c r="A30" s="65">
        <v>357</v>
      </c>
      <c r="B30" s="9" t="s">
        <v>31</v>
      </c>
      <c r="C30" s="8">
        <v>709</v>
      </c>
      <c r="D30" s="8">
        <v>1000</v>
      </c>
      <c r="E30" s="8">
        <v>43</v>
      </c>
      <c r="F30" s="8">
        <v>56</v>
      </c>
      <c r="G30" s="8">
        <v>60</v>
      </c>
      <c r="H30" s="5">
        <f>VLOOKUP(A30,'2020_1-2-4_Rohdaten'!$A$3:$G$54,3,FALSE)</f>
        <v>1895</v>
      </c>
      <c r="I30" s="5">
        <f>VLOOKUP(A30,'2020_1-2-4_Rohdaten'!$A$3:$G$54,4,FALSE)</f>
        <v>725</v>
      </c>
      <c r="J30" s="5">
        <f>VLOOKUP(A30,'2020_1-2-4_Rohdaten'!$A$3:$G$54,5,FALSE)</f>
        <v>1265</v>
      </c>
      <c r="K30" s="5">
        <f>VLOOKUP(A30,'2020_1-2-4_Rohdaten'!$A$3:$G$54,6,FALSE)</f>
        <v>800</v>
      </c>
      <c r="L30" s="5">
        <f>VLOOKUP(A30,'2020_1-2-4_Rohdaten'!$A$3:$G$54,7,FALSE)</f>
        <v>325</v>
      </c>
      <c r="M30" s="5">
        <f t="shared" si="1"/>
        <v>167.27785613540198</v>
      </c>
      <c r="N30" s="5">
        <f t="shared" si="2"/>
        <v>-27.5</v>
      </c>
      <c r="O30" s="5">
        <f t="shared" si="3"/>
        <v>2841.8604651162791</v>
      </c>
      <c r="P30" s="5">
        <f t="shared" si="4"/>
        <v>1328.5714285714287</v>
      </c>
      <c r="Q30" s="5">
        <f t="shared" si="5"/>
        <v>441.66666666666669</v>
      </c>
    </row>
    <row r="31" spans="1:17">
      <c r="A31" s="65">
        <v>358</v>
      </c>
      <c r="B31" s="9" t="s">
        <v>32</v>
      </c>
      <c r="C31" s="8">
        <v>464</v>
      </c>
      <c r="D31" s="8">
        <v>1297</v>
      </c>
      <c r="E31" s="8">
        <v>91</v>
      </c>
      <c r="F31" s="8">
        <v>41</v>
      </c>
      <c r="G31" s="8">
        <v>83</v>
      </c>
      <c r="H31" s="5">
        <f>VLOOKUP(A31,'2020_1-2-4_Rohdaten'!$A$3:$G$54,3,FALSE)</f>
        <v>2375</v>
      </c>
      <c r="I31" s="5">
        <f>VLOOKUP(A31,'2020_1-2-4_Rohdaten'!$A$3:$G$54,4,FALSE)</f>
        <v>920</v>
      </c>
      <c r="J31" s="5">
        <f>VLOOKUP(A31,'2020_1-2-4_Rohdaten'!$A$3:$G$54,5,FALSE)</f>
        <v>1230</v>
      </c>
      <c r="K31" s="5">
        <f>VLOOKUP(A31,'2020_1-2-4_Rohdaten'!$A$3:$G$54,6,FALSE)</f>
        <v>965</v>
      </c>
      <c r="L31" s="5">
        <f>VLOOKUP(A31,'2020_1-2-4_Rohdaten'!$A$3:$G$54,7,FALSE)</f>
        <v>465</v>
      </c>
      <c r="M31" s="5">
        <f t="shared" si="1"/>
        <v>411.85344827586209</v>
      </c>
      <c r="N31" s="5">
        <f t="shared" si="2"/>
        <v>-29.067077872012337</v>
      </c>
      <c r="O31" s="5">
        <f t="shared" si="3"/>
        <v>1251.6483516483515</v>
      </c>
      <c r="P31" s="5">
        <f t="shared" si="4"/>
        <v>2253.6585365853657</v>
      </c>
      <c r="Q31" s="5">
        <f t="shared" si="5"/>
        <v>460.24096385542168</v>
      </c>
    </row>
    <row r="32" spans="1:17">
      <c r="A32" s="65">
        <v>359</v>
      </c>
      <c r="B32" s="9" t="s">
        <v>33</v>
      </c>
      <c r="C32" s="8">
        <v>701</v>
      </c>
      <c r="D32" s="8">
        <v>1961</v>
      </c>
      <c r="E32" s="8">
        <v>70</v>
      </c>
      <c r="F32" s="8">
        <v>85</v>
      </c>
      <c r="G32" s="8">
        <v>116</v>
      </c>
      <c r="H32" s="5">
        <f>VLOOKUP(A32,'2020_1-2-4_Rohdaten'!$A$3:$G$54,3,FALSE)</f>
        <v>3750</v>
      </c>
      <c r="I32" s="5">
        <f>VLOOKUP(A32,'2020_1-2-4_Rohdaten'!$A$3:$G$54,4,FALSE)</f>
        <v>1780</v>
      </c>
      <c r="J32" s="5">
        <f>VLOOKUP(A32,'2020_1-2-4_Rohdaten'!$A$3:$G$54,5,FALSE)</f>
        <v>2690</v>
      </c>
      <c r="K32" s="5">
        <f>VLOOKUP(A32,'2020_1-2-4_Rohdaten'!$A$3:$G$54,6,FALSE)</f>
        <v>1540</v>
      </c>
      <c r="L32" s="5">
        <f>VLOOKUP(A32,'2020_1-2-4_Rohdaten'!$A$3:$G$54,7,FALSE)</f>
        <v>445</v>
      </c>
      <c r="M32" s="5">
        <f t="shared" si="1"/>
        <v>434.95007132667615</v>
      </c>
      <c r="N32" s="5">
        <f t="shared" si="2"/>
        <v>-9.2299847016828149</v>
      </c>
      <c r="O32" s="5">
        <f t="shared" si="3"/>
        <v>3742.8571428571427</v>
      </c>
      <c r="P32" s="5">
        <f t="shared" si="4"/>
        <v>1711.7647058823529</v>
      </c>
      <c r="Q32" s="5">
        <f t="shared" si="5"/>
        <v>283.62068965517244</v>
      </c>
    </row>
    <row r="33" spans="1:17">
      <c r="A33" s="65">
        <v>360</v>
      </c>
      <c r="B33" s="9" t="s">
        <v>34</v>
      </c>
      <c r="C33" s="8">
        <v>294</v>
      </c>
      <c r="D33" s="8">
        <v>356</v>
      </c>
      <c r="E33" s="8">
        <v>34</v>
      </c>
      <c r="F33" s="8">
        <v>22</v>
      </c>
      <c r="G33" s="8">
        <v>61</v>
      </c>
      <c r="H33" s="5">
        <f>VLOOKUP(A33,'2020_1-2-4_Rohdaten'!$A$3:$G$54,3,FALSE)</f>
        <v>975</v>
      </c>
      <c r="I33" s="5">
        <f>VLOOKUP(A33,'2020_1-2-4_Rohdaten'!$A$3:$G$54,4,FALSE)</f>
        <v>280</v>
      </c>
      <c r="J33" s="5">
        <f>VLOOKUP(A33,'2020_1-2-4_Rohdaten'!$A$3:$G$54,5,FALSE)</f>
        <v>750</v>
      </c>
      <c r="K33" s="5">
        <f>VLOOKUP(A33,'2020_1-2-4_Rohdaten'!$A$3:$G$54,6,FALSE)</f>
        <v>350</v>
      </c>
      <c r="L33" s="5">
        <f>VLOOKUP(A33,'2020_1-2-4_Rohdaten'!$A$3:$G$54,7,FALSE)</f>
        <v>240</v>
      </c>
      <c r="M33" s="5">
        <f t="shared" si="1"/>
        <v>231.63265306122449</v>
      </c>
      <c r="N33" s="5">
        <f t="shared" si="2"/>
        <v>-21.348314606741575</v>
      </c>
      <c r="O33" s="5">
        <f t="shared" si="3"/>
        <v>2105.8823529411766</v>
      </c>
      <c r="P33" s="5">
        <f t="shared" si="4"/>
        <v>1490.909090909091</v>
      </c>
      <c r="Q33" s="5">
        <f t="shared" si="5"/>
        <v>293.44262295081967</v>
      </c>
    </row>
    <row r="34" spans="1:17">
      <c r="A34" s="65">
        <v>361</v>
      </c>
      <c r="B34" s="9" t="s">
        <v>35</v>
      </c>
      <c r="C34" s="8">
        <v>446</v>
      </c>
      <c r="D34" s="8">
        <v>2555</v>
      </c>
      <c r="E34" s="8">
        <v>93</v>
      </c>
      <c r="F34" s="8">
        <v>28</v>
      </c>
      <c r="G34" s="8">
        <v>111</v>
      </c>
      <c r="H34" s="5">
        <f>VLOOKUP(A34,'2020_1-2-4_Rohdaten'!$A$3:$G$54,3,FALSE)</f>
        <v>1420</v>
      </c>
      <c r="I34" s="5">
        <f>VLOOKUP(A34,'2020_1-2-4_Rohdaten'!$A$3:$G$54,4,FALSE)</f>
        <v>1640</v>
      </c>
      <c r="J34" s="5">
        <f>VLOOKUP(A34,'2020_1-2-4_Rohdaten'!$A$3:$G$54,5,FALSE)</f>
        <v>1130</v>
      </c>
      <c r="K34" s="5">
        <f>VLOOKUP(A34,'2020_1-2-4_Rohdaten'!$A$3:$G$54,6,FALSE)</f>
        <v>685</v>
      </c>
      <c r="L34" s="5">
        <f>VLOOKUP(A34,'2020_1-2-4_Rohdaten'!$A$3:$G$54,7,FALSE)</f>
        <v>730</v>
      </c>
      <c r="M34" s="5">
        <f t="shared" si="1"/>
        <v>218.38565022421525</v>
      </c>
      <c r="N34" s="5">
        <f t="shared" si="2"/>
        <v>-35.812133072407043</v>
      </c>
      <c r="O34" s="5">
        <f t="shared" si="3"/>
        <v>1115.0537634408602</v>
      </c>
      <c r="P34" s="5">
        <f t="shared" si="4"/>
        <v>2346.4285714285716</v>
      </c>
      <c r="Q34" s="5">
        <f t="shared" si="5"/>
        <v>557.65765765765764</v>
      </c>
    </row>
    <row r="35" spans="1:17">
      <c r="A35" s="65">
        <v>3</v>
      </c>
      <c r="B35" s="9" t="s">
        <v>60</v>
      </c>
      <c r="C35" s="8">
        <v>5422</v>
      </c>
      <c r="D35" s="8">
        <v>14464</v>
      </c>
      <c r="E35" s="8">
        <v>842</v>
      </c>
      <c r="F35" s="8">
        <v>549</v>
      </c>
      <c r="G35" s="8">
        <v>911</v>
      </c>
      <c r="H35" s="5">
        <f>VLOOKUP(A35,'2020_1-2-4_Rohdaten'!$A$3:$G$54,3,FALSE)</f>
        <v>19780</v>
      </c>
      <c r="I35" s="5">
        <f>VLOOKUP(A35,'2020_1-2-4_Rohdaten'!$A$3:$G$54,4,FALSE)</f>
        <v>10775</v>
      </c>
      <c r="J35" s="5">
        <f>VLOOKUP(A35,'2020_1-2-4_Rohdaten'!$A$3:$G$54,5,FALSE)</f>
        <v>14475</v>
      </c>
      <c r="K35" s="5">
        <f>VLOOKUP(A35,'2020_1-2-4_Rohdaten'!$A$3:$G$54,6,FALSE)</f>
        <v>8585</v>
      </c>
      <c r="L35" s="5">
        <f>VLOOKUP(A35,'2020_1-2-4_Rohdaten'!$A$3:$G$54,7,FALSE)</f>
        <v>6065</v>
      </c>
      <c r="M35" s="5">
        <f t="shared" si="1"/>
        <v>264.8100331980819</v>
      </c>
      <c r="N35" s="5">
        <f t="shared" si="2"/>
        <v>-25.504701327433629</v>
      </c>
      <c r="O35" s="5">
        <f t="shared" si="3"/>
        <v>1619.1211401425178</v>
      </c>
      <c r="P35" s="5">
        <f t="shared" si="4"/>
        <v>1463.752276867031</v>
      </c>
      <c r="Q35" s="5">
        <f t="shared" si="5"/>
        <v>565.75192096597141</v>
      </c>
    </row>
    <row r="36" spans="1:17">
      <c r="A36" s="65">
        <v>401</v>
      </c>
      <c r="B36" s="9" t="s">
        <v>37</v>
      </c>
      <c r="C36" s="8">
        <v>499</v>
      </c>
      <c r="D36" s="8">
        <v>3167</v>
      </c>
      <c r="E36" s="8">
        <v>104</v>
      </c>
      <c r="F36" s="8">
        <v>26</v>
      </c>
      <c r="G36" s="8">
        <v>70</v>
      </c>
      <c r="H36" s="5">
        <f>VLOOKUP(A36,'2020_1-2-4_Rohdaten'!$A$3:$G$54,3,FALSE)</f>
        <v>1455</v>
      </c>
      <c r="I36" s="5">
        <f>VLOOKUP(A36,'2020_1-2-4_Rohdaten'!$A$3:$G$54,4,FALSE)</f>
        <v>2265</v>
      </c>
      <c r="J36" s="5">
        <f>VLOOKUP(A36,'2020_1-2-4_Rohdaten'!$A$3:$G$54,5,FALSE)</f>
        <v>1880</v>
      </c>
      <c r="K36" s="5">
        <f>VLOOKUP(A36,'2020_1-2-4_Rohdaten'!$A$3:$G$54,6,FALSE)</f>
        <v>1215</v>
      </c>
      <c r="L36" s="5">
        <f>VLOOKUP(A36,'2020_1-2-4_Rohdaten'!$A$3:$G$54,7,FALSE)</f>
        <v>1005</v>
      </c>
      <c r="M36" s="5">
        <f t="shared" si="1"/>
        <v>191.58316633266534</v>
      </c>
      <c r="N36" s="5">
        <f t="shared" si="2"/>
        <v>-28.481212503946953</v>
      </c>
      <c r="O36" s="5">
        <f t="shared" si="3"/>
        <v>1707.6923076923076</v>
      </c>
      <c r="P36" s="5">
        <f t="shared" si="4"/>
        <v>4573.0769230769229</v>
      </c>
      <c r="Q36" s="5">
        <f t="shared" si="5"/>
        <v>1335.7142857142858</v>
      </c>
    </row>
    <row r="37" spans="1:17">
      <c r="A37" s="65">
        <v>402</v>
      </c>
      <c r="B37" s="9" t="s">
        <v>38</v>
      </c>
      <c r="C37" s="8">
        <v>270</v>
      </c>
      <c r="D37" s="8">
        <v>373</v>
      </c>
      <c r="E37" s="8">
        <v>1</v>
      </c>
      <c r="F37" s="8">
        <v>39</v>
      </c>
      <c r="G37" s="8">
        <v>27</v>
      </c>
      <c r="H37" s="5">
        <f>VLOOKUP(A37,'2020_1-2-4_Rohdaten'!$A$3:$G$54,3,FALSE)</f>
        <v>835</v>
      </c>
      <c r="I37" s="5">
        <f>VLOOKUP(A37,'2020_1-2-4_Rohdaten'!$A$3:$G$54,4,FALSE)</f>
        <v>270</v>
      </c>
      <c r="J37" s="5">
        <f>VLOOKUP(A37,'2020_1-2-4_Rohdaten'!$A$3:$G$54,5,FALSE)</f>
        <v>1000</v>
      </c>
      <c r="K37" s="5">
        <f>VLOOKUP(A37,'2020_1-2-4_Rohdaten'!$A$3:$G$54,6,FALSE)</f>
        <v>615</v>
      </c>
      <c r="L37" s="5">
        <f>VLOOKUP(A37,'2020_1-2-4_Rohdaten'!$A$3:$G$54,7,FALSE)</f>
        <v>200</v>
      </c>
      <c r="M37" s="5">
        <f t="shared" si="1"/>
        <v>209.25925925925927</v>
      </c>
      <c r="N37" s="5">
        <f t="shared" si="2"/>
        <v>-27.613941018766756</v>
      </c>
      <c r="O37" s="5">
        <f t="shared" si="3"/>
        <v>99900</v>
      </c>
      <c r="P37" s="5">
        <f t="shared" si="4"/>
        <v>1476.9230769230769</v>
      </c>
      <c r="Q37" s="5">
        <f t="shared" si="5"/>
        <v>640.74074074074076</v>
      </c>
    </row>
    <row r="38" spans="1:17">
      <c r="A38" s="65">
        <v>403</v>
      </c>
      <c r="B38" s="9" t="s">
        <v>39</v>
      </c>
      <c r="C38" s="8">
        <v>715</v>
      </c>
      <c r="D38" s="8">
        <v>2137</v>
      </c>
      <c r="E38" s="8">
        <v>92</v>
      </c>
      <c r="F38" s="8">
        <v>115</v>
      </c>
      <c r="G38" s="8">
        <v>445</v>
      </c>
      <c r="H38" s="5">
        <f>VLOOKUP(A38,'2020_1-2-4_Rohdaten'!$A$3:$G$54,3,FALSE)</f>
        <v>1275</v>
      </c>
      <c r="I38" s="5">
        <f>VLOOKUP(A38,'2020_1-2-4_Rohdaten'!$A$3:$G$54,4,FALSE)</f>
        <v>1425</v>
      </c>
      <c r="J38" s="5">
        <f>VLOOKUP(A38,'2020_1-2-4_Rohdaten'!$A$3:$G$54,5,FALSE)</f>
        <v>2190</v>
      </c>
      <c r="K38" s="5">
        <f>VLOOKUP(A38,'2020_1-2-4_Rohdaten'!$A$3:$G$54,6,FALSE)</f>
        <v>1135</v>
      </c>
      <c r="L38" s="5">
        <f>VLOOKUP(A38,'2020_1-2-4_Rohdaten'!$A$3:$G$54,7,FALSE)</f>
        <v>3635</v>
      </c>
      <c r="M38" s="5">
        <f t="shared" si="1"/>
        <v>78.32167832167832</v>
      </c>
      <c r="N38" s="5">
        <f t="shared" si="2"/>
        <v>-33.317735142723443</v>
      </c>
      <c r="O38" s="5">
        <f t="shared" si="3"/>
        <v>2280.4347826086955</v>
      </c>
      <c r="P38" s="5">
        <f t="shared" si="4"/>
        <v>886.95652173913038</v>
      </c>
      <c r="Q38" s="5">
        <f t="shared" si="5"/>
        <v>716.85393258426961</v>
      </c>
    </row>
    <row r="39" spans="1:17">
      <c r="A39" s="65">
        <v>404</v>
      </c>
      <c r="B39" s="9" t="s">
        <v>40</v>
      </c>
      <c r="C39" s="8">
        <v>619</v>
      </c>
      <c r="D39" s="8">
        <v>3213</v>
      </c>
      <c r="E39" s="8">
        <v>72</v>
      </c>
      <c r="F39" s="8">
        <v>59</v>
      </c>
      <c r="G39" s="8">
        <v>41</v>
      </c>
      <c r="H39" s="5">
        <f>VLOOKUP(A39,'2020_1-2-4_Rohdaten'!$A$3:$G$54,3,FALSE)</f>
        <v>1540</v>
      </c>
      <c r="I39" s="5">
        <f>VLOOKUP(A39,'2020_1-2-4_Rohdaten'!$A$3:$G$54,4,FALSE)</f>
        <v>2595</v>
      </c>
      <c r="J39" s="5">
        <f>VLOOKUP(A39,'2020_1-2-4_Rohdaten'!$A$3:$G$54,5,FALSE)</f>
        <v>3470</v>
      </c>
      <c r="K39" s="5">
        <f>VLOOKUP(A39,'2020_1-2-4_Rohdaten'!$A$3:$G$54,6,FALSE)</f>
        <v>1030</v>
      </c>
      <c r="L39" s="5">
        <f>VLOOKUP(A39,'2020_1-2-4_Rohdaten'!$A$3:$G$54,7,FALSE)</f>
        <v>555</v>
      </c>
      <c r="M39" s="5">
        <f t="shared" si="1"/>
        <v>148.78836833602585</v>
      </c>
      <c r="N39" s="5">
        <f t="shared" si="2"/>
        <v>-19.234360410830998</v>
      </c>
      <c r="O39" s="5">
        <f t="shared" si="3"/>
        <v>4719.4444444444443</v>
      </c>
      <c r="P39" s="5">
        <f t="shared" si="4"/>
        <v>1645.7627118644068</v>
      </c>
      <c r="Q39" s="5">
        <f t="shared" si="5"/>
        <v>1253.6585365853659</v>
      </c>
    </row>
    <row r="40" spans="1:17">
      <c r="A40" s="65">
        <v>405</v>
      </c>
      <c r="B40" s="9" t="s">
        <v>41</v>
      </c>
      <c r="C40" s="8">
        <v>214</v>
      </c>
      <c r="D40" s="8">
        <v>691</v>
      </c>
      <c r="E40" s="8">
        <v>56</v>
      </c>
      <c r="F40" s="8">
        <v>15</v>
      </c>
      <c r="G40" s="8">
        <v>94</v>
      </c>
      <c r="H40" s="5">
        <f>VLOOKUP(A40,'2020_1-2-4_Rohdaten'!$A$3:$G$54,3,FALSE)</f>
        <v>595</v>
      </c>
      <c r="I40" s="5">
        <f>VLOOKUP(A40,'2020_1-2-4_Rohdaten'!$A$3:$G$54,4,FALSE)</f>
        <v>465</v>
      </c>
      <c r="J40" s="5">
        <f>VLOOKUP(A40,'2020_1-2-4_Rohdaten'!$A$3:$G$54,5,FALSE)</f>
        <v>2110</v>
      </c>
      <c r="K40" s="5">
        <f>VLOOKUP(A40,'2020_1-2-4_Rohdaten'!$A$3:$G$54,6,FALSE)</f>
        <v>550</v>
      </c>
      <c r="L40" s="5">
        <f>VLOOKUP(A40,'2020_1-2-4_Rohdaten'!$A$3:$G$54,7,FALSE)</f>
        <v>665</v>
      </c>
      <c r="M40" s="5">
        <f t="shared" si="1"/>
        <v>178.03738317757009</v>
      </c>
      <c r="N40" s="5">
        <f t="shared" si="2"/>
        <v>-32.706222865412443</v>
      </c>
      <c r="O40" s="5">
        <f t="shared" si="3"/>
        <v>3667.8571428571427</v>
      </c>
      <c r="P40" s="5">
        <f t="shared" si="4"/>
        <v>3566.6666666666665</v>
      </c>
      <c r="Q40" s="5">
        <f t="shared" si="5"/>
        <v>607.44680851063833</v>
      </c>
    </row>
    <row r="41" spans="1:17">
      <c r="A41" s="65">
        <v>451</v>
      </c>
      <c r="B41" s="9" t="s">
        <v>42</v>
      </c>
      <c r="C41" s="8">
        <v>271</v>
      </c>
      <c r="D41" s="8">
        <v>722</v>
      </c>
      <c r="E41" s="8">
        <v>97</v>
      </c>
      <c r="F41" s="8">
        <v>25</v>
      </c>
      <c r="G41" s="8">
        <v>92</v>
      </c>
      <c r="H41" s="5">
        <f>VLOOKUP(A41,'2020_1-2-4_Rohdaten'!$A$3:$G$54,3,FALSE)</f>
        <v>1565</v>
      </c>
      <c r="I41" s="5">
        <f>VLOOKUP(A41,'2020_1-2-4_Rohdaten'!$A$3:$G$54,4,FALSE)</f>
        <v>515</v>
      </c>
      <c r="J41" s="5">
        <f>VLOOKUP(A41,'2020_1-2-4_Rohdaten'!$A$3:$G$54,5,FALSE)</f>
        <v>1095</v>
      </c>
      <c r="K41" s="5">
        <f>VLOOKUP(A41,'2020_1-2-4_Rohdaten'!$A$3:$G$54,6,FALSE)</f>
        <v>920</v>
      </c>
      <c r="L41" s="5">
        <f>VLOOKUP(A41,'2020_1-2-4_Rohdaten'!$A$3:$G$54,7,FALSE)</f>
        <v>660</v>
      </c>
      <c r="M41" s="5">
        <f t="shared" si="1"/>
        <v>477.49077490774908</v>
      </c>
      <c r="N41" s="5">
        <f t="shared" si="2"/>
        <v>-28.670360110803323</v>
      </c>
      <c r="O41" s="5">
        <f t="shared" si="3"/>
        <v>1028.8659793814434</v>
      </c>
      <c r="P41" s="5">
        <f t="shared" si="4"/>
        <v>3580</v>
      </c>
      <c r="Q41" s="5">
        <f t="shared" si="5"/>
        <v>617.39130434782612</v>
      </c>
    </row>
    <row r="42" spans="1:17">
      <c r="A42" s="65">
        <v>452</v>
      </c>
      <c r="B42" s="9" t="s">
        <v>43</v>
      </c>
      <c r="C42" s="8">
        <v>314</v>
      </c>
      <c r="D42" s="8">
        <v>440</v>
      </c>
      <c r="E42" s="8">
        <v>87</v>
      </c>
      <c r="F42" s="8">
        <v>31</v>
      </c>
      <c r="G42" s="8">
        <v>83</v>
      </c>
      <c r="H42" s="5">
        <f>VLOOKUP(A42,'2020_1-2-4_Rohdaten'!$A$3:$G$54,3,FALSE)</f>
        <v>1460</v>
      </c>
      <c r="I42" s="5">
        <f>VLOOKUP(A42,'2020_1-2-4_Rohdaten'!$A$3:$G$54,4,FALSE)</f>
        <v>440</v>
      </c>
      <c r="J42" s="5">
        <f>VLOOKUP(A42,'2020_1-2-4_Rohdaten'!$A$3:$G$54,5,FALSE)</f>
        <v>1685</v>
      </c>
      <c r="K42" s="5">
        <f>VLOOKUP(A42,'2020_1-2-4_Rohdaten'!$A$3:$G$54,6,FALSE)</f>
        <v>1110</v>
      </c>
      <c r="L42" s="5">
        <f>VLOOKUP(A42,'2020_1-2-4_Rohdaten'!$A$3:$G$54,7,FALSE)</f>
        <v>265</v>
      </c>
      <c r="M42" s="5">
        <f t="shared" si="1"/>
        <v>364.96815286624206</v>
      </c>
      <c r="N42" s="5">
        <f t="shared" si="2"/>
        <v>0</v>
      </c>
      <c r="O42" s="5">
        <f t="shared" si="3"/>
        <v>1836.7816091954023</v>
      </c>
      <c r="P42" s="5">
        <f t="shared" si="4"/>
        <v>3480.6451612903224</v>
      </c>
      <c r="Q42" s="5">
        <f t="shared" si="5"/>
        <v>219.27710843373495</v>
      </c>
    </row>
    <row r="43" spans="1:17">
      <c r="A43" s="65">
        <v>453</v>
      </c>
      <c r="B43" s="9" t="s">
        <v>44</v>
      </c>
      <c r="C43" s="8">
        <v>782</v>
      </c>
      <c r="D43" s="8">
        <v>1028</v>
      </c>
      <c r="E43" s="8">
        <v>138</v>
      </c>
      <c r="F43" s="8">
        <v>34</v>
      </c>
      <c r="G43" s="8">
        <v>149</v>
      </c>
      <c r="H43" s="5">
        <f>VLOOKUP(A43,'2020_1-2-4_Rohdaten'!$A$3:$G$54,3,FALSE)</f>
        <v>3520</v>
      </c>
      <c r="I43" s="5">
        <f>VLOOKUP(A43,'2020_1-2-4_Rohdaten'!$A$3:$G$54,4,FALSE)</f>
        <v>755</v>
      </c>
      <c r="J43" s="5">
        <f>VLOOKUP(A43,'2020_1-2-4_Rohdaten'!$A$3:$G$54,5,FALSE)</f>
        <v>1365</v>
      </c>
      <c r="K43" s="5">
        <f>VLOOKUP(A43,'2020_1-2-4_Rohdaten'!$A$3:$G$54,6,FALSE)</f>
        <v>5655</v>
      </c>
      <c r="L43" s="5">
        <f>VLOOKUP(A43,'2020_1-2-4_Rohdaten'!$A$3:$G$54,7,FALSE)</f>
        <v>1105</v>
      </c>
      <c r="M43" s="5">
        <f t="shared" si="1"/>
        <v>350.12787723785164</v>
      </c>
      <c r="N43" s="5">
        <f t="shared" si="2"/>
        <v>-26.556420233463037</v>
      </c>
      <c r="O43" s="5">
        <f t="shared" si="3"/>
        <v>889.13043478260875</v>
      </c>
      <c r="P43" s="5">
        <f t="shared" si="4"/>
        <v>16532.352941176472</v>
      </c>
      <c r="Q43" s="5">
        <f t="shared" si="5"/>
        <v>641.61073825503354</v>
      </c>
    </row>
    <row r="44" spans="1:17">
      <c r="A44" s="65">
        <v>454</v>
      </c>
      <c r="B44" s="9" t="s">
        <v>45</v>
      </c>
      <c r="C44" s="8">
        <v>1625</v>
      </c>
      <c r="D44" s="8">
        <v>1204</v>
      </c>
      <c r="E44" s="8">
        <v>102</v>
      </c>
      <c r="F44" s="8">
        <v>76</v>
      </c>
      <c r="G44" s="8">
        <v>157</v>
      </c>
      <c r="H44" s="5">
        <f>VLOOKUP(A44,'2020_1-2-4_Rohdaten'!$A$3:$G$54,3,FALSE)</f>
        <v>7345</v>
      </c>
      <c r="I44" s="5">
        <f>VLOOKUP(A44,'2020_1-2-4_Rohdaten'!$A$3:$G$54,4,FALSE)</f>
        <v>905</v>
      </c>
      <c r="J44" s="5">
        <f>VLOOKUP(A44,'2020_1-2-4_Rohdaten'!$A$3:$G$54,5,FALSE)</f>
        <v>2980</v>
      </c>
      <c r="K44" s="5">
        <f>VLOOKUP(A44,'2020_1-2-4_Rohdaten'!$A$3:$G$54,6,FALSE)</f>
        <v>7080</v>
      </c>
      <c r="L44" s="5">
        <f>VLOOKUP(A44,'2020_1-2-4_Rohdaten'!$A$3:$G$54,7,FALSE)</f>
        <v>995</v>
      </c>
      <c r="M44" s="5">
        <f t="shared" si="1"/>
        <v>352</v>
      </c>
      <c r="N44" s="5">
        <f t="shared" si="2"/>
        <v>-24.833887043189367</v>
      </c>
      <c r="O44" s="5">
        <f t="shared" si="3"/>
        <v>2821.5686274509803</v>
      </c>
      <c r="P44" s="5">
        <f t="shared" si="4"/>
        <v>9215.78947368421</v>
      </c>
      <c r="Q44" s="5">
        <f t="shared" si="5"/>
        <v>533.75796178343944</v>
      </c>
    </row>
    <row r="45" spans="1:17">
      <c r="A45" s="65">
        <v>455</v>
      </c>
      <c r="B45" s="9" t="s">
        <v>46</v>
      </c>
      <c r="C45" s="8">
        <v>167</v>
      </c>
      <c r="D45" s="8">
        <v>345</v>
      </c>
      <c r="E45" s="8">
        <v>40</v>
      </c>
      <c r="F45" s="8">
        <v>23</v>
      </c>
      <c r="G45" s="8">
        <v>45</v>
      </c>
      <c r="H45" s="5">
        <f>VLOOKUP(A45,'2020_1-2-4_Rohdaten'!$A$3:$G$54,3,FALSE)</f>
        <v>470</v>
      </c>
      <c r="I45" s="5">
        <f>VLOOKUP(A45,'2020_1-2-4_Rohdaten'!$A$3:$G$54,4,FALSE)</f>
        <v>240</v>
      </c>
      <c r="J45" s="5">
        <f>VLOOKUP(A45,'2020_1-2-4_Rohdaten'!$A$3:$G$54,5,FALSE)</f>
        <v>820</v>
      </c>
      <c r="K45" s="5">
        <f>VLOOKUP(A45,'2020_1-2-4_Rohdaten'!$A$3:$G$54,6,FALSE)</f>
        <v>205</v>
      </c>
      <c r="L45" s="5">
        <f>VLOOKUP(A45,'2020_1-2-4_Rohdaten'!$A$3:$G$54,7,FALSE)</f>
        <v>185</v>
      </c>
      <c r="M45" s="5">
        <f t="shared" si="1"/>
        <v>181.43712574850301</v>
      </c>
      <c r="N45" s="5">
        <f t="shared" si="2"/>
        <v>-30.434782608695652</v>
      </c>
      <c r="O45" s="5">
        <f t="shared" si="3"/>
        <v>1950</v>
      </c>
      <c r="P45" s="5">
        <f t="shared" si="4"/>
        <v>791.304347826087</v>
      </c>
      <c r="Q45" s="5">
        <f t="shared" si="5"/>
        <v>311.11111111111109</v>
      </c>
    </row>
    <row r="46" spans="1:17">
      <c r="A46" s="65">
        <v>456</v>
      </c>
      <c r="B46" s="9" t="s">
        <v>47</v>
      </c>
      <c r="C46" s="8">
        <v>328</v>
      </c>
      <c r="D46" s="8">
        <v>1750</v>
      </c>
      <c r="E46" s="8">
        <v>97</v>
      </c>
      <c r="F46" s="8">
        <v>37</v>
      </c>
      <c r="G46" s="8">
        <v>140</v>
      </c>
      <c r="H46" s="5">
        <f>VLOOKUP(A46,'2020_1-2-4_Rohdaten'!$A$3:$G$54,3,FALSE)</f>
        <v>2680</v>
      </c>
      <c r="I46" s="5">
        <f>VLOOKUP(A46,'2020_1-2-4_Rohdaten'!$A$3:$G$54,4,FALSE)</f>
        <v>1230</v>
      </c>
      <c r="J46" s="5">
        <f>VLOOKUP(A46,'2020_1-2-4_Rohdaten'!$A$3:$G$54,5,FALSE)</f>
        <v>1270</v>
      </c>
      <c r="K46" s="5">
        <f>VLOOKUP(A46,'2020_1-2-4_Rohdaten'!$A$3:$G$54,6,FALSE)</f>
        <v>845</v>
      </c>
      <c r="L46" s="5">
        <f>VLOOKUP(A46,'2020_1-2-4_Rohdaten'!$A$3:$G$54,7,FALSE)</f>
        <v>390</v>
      </c>
      <c r="M46" s="5">
        <f t="shared" si="1"/>
        <v>717.07317073170736</v>
      </c>
      <c r="N46" s="5">
        <f t="shared" si="2"/>
        <v>-29.714285714285715</v>
      </c>
      <c r="O46" s="5">
        <f t="shared" si="3"/>
        <v>1209.2783505154639</v>
      </c>
      <c r="P46" s="5">
        <f t="shared" si="4"/>
        <v>2183.7837837837837</v>
      </c>
      <c r="Q46" s="5">
        <f t="shared" si="5"/>
        <v>178.57142857142858</v>
      </c>
    </row>
    <row r="47" spans="1:17">
      <c r="A47" s="65">
        <v>457</v>
      </c>
      <c r="B47" s="9" t="s">
        <v>48</v>
      </c>
      <c r="C47" s="8">
        <v>399</v>
      </c>
      <c r="D47" s="8">
        <v>639</v>
      </c>
      <c r="E47" s="8">
        <v>111</v>
      </c>
      <c r="F47" s="8">
        <v>122</v>
      </c>
      <c r="G47" s="8">
        <v>98</v>
      </c>
      <c r="H47" s="5">
        <f>VLOOKUP(A47,'2020_1-2-4_Rohdaten'!$A$3:$G$54,3,FALSE)</f>
        <v>1255</v>
      </c>
      <c r="I47" s="5">
        <f>VLOOKUP(A47,'2020_1-2-4_Rohdaten'!$A$3:$G$54,4,FALSE)</f>
        <v>500</v>
      </c>
      <c r="J47" s="5">
        <f>VLOOKUP(A47,'2020_1-2-4_Rohdaten'!$A$3:$G$54,5,FALSE)</f>
        <v>1845</v>
      </c>
      <c r="K47" s="5">
        <f>VLOOKUP(A47,'2020_1-2-4_Rohdaten'!$A$3:$G$54,6,FALSE)</f>
        <v>1625</v>
      </c>
      <c r="L47" s="5">
        <f>VLOOKUP(A47,'2020_1-2-4_Rohdaten'!$A$3:$G$54,7,FALSE)</f>
        <v>480</v>
      </c>
      <c r="M47" s="5">
        <f t="shared" si="1"/>
        <v>214.53634085213034</v>
      </c>
      <c r="N47" s="5">
        <f t="shared" si="2"/>
        <v>-21.752738654147105</v>
      </c>
      <c r="O47" s="5">
        <f t="shared" si="3"/>
        <v>1562.1621621621621</v>
      </c>
      <c r="P47" s="5">
        <f t="shared" si="4"/>
        <v>1231.967213114754</v>
      </c>
      <c r="Q47" s="5">
        <f t="shared" si="5"/>
        <v>389.79591836734693</v>
      </c>
    </row>
    <row r="48" spans="1:17">
      <c r="A48" s="65">
        <v>458</v>
      </c>
      <c r="B48" s="9" t="s">
        <v>49</v>
      </c>
      <c r="C48" s="8">
        <v>406</v>
      </c>
      <c r="D48" s="8">
        <v>627</v>
      </c>
      <c r="E48" s="8">
        <v>119</v>
      </c>
      <c r="F48" s="8">
        <v>36</v>
      </c>
      <c r="G48" s="8">
        <v>224</v>
      </c>
      <c r="H48" s="5">
        <f>VLOOKUP(A48,'2020_1-2-4_Rohdaten'!$A$3:$G$54,3,FALSE)</f>
        <v>1810</v>
      </c>
      <c r="I48" s="5">
        <f>VLOOKUP(A48,'2020_1-2-4_Rohdaten'!$A$3:$G$54,4,FALSE)</f>
        <v>390</v>
      </c>
      <c r="J48" s="5">
        <f>VLOOKUP(A48,'2020_1-2-4_Rohdaten'!$A$3:$G$54,5,FALSE)</f>
        <v>940</v>
      </c>
      <c r="K48" s="5">
        <f>VLOOKUP(A48,'2020_1-2-4_Rohdaten'!$A$3:$G$54,6,FALSE)</f>
        <v>2500</v>
      </c>
      <c r="L48" s="5">
        <f>VLOOKUP(A48,'2020_1-2-4_Rohdaten'!$A$3:$G$54,7,FALSE)</f>
        <v>1285</v>
      </c>
      <c r="M48" s="5">
        <f t="shared" si="1"/>
        <v>345.81280788177338</v>
      </c>
      <c r="N48" s="5">
        <f t="shared" si="2"/>
        <v>-37.799043062200958</v>
      </c>
      <c r="O48" s="5">
        <f t="shared" si="3"/>
        <v>689.9159663865546</v>
      </c>
      <c r="P48" s="5">
        <f t="shared" si="4"/>
        <v>6844.4444444444443</v>
      </c>
      <c r="Q48" s="5">
        <f t="shared" si="5"/>
        <v>473.66071428571428</v>
      </c>
    </row>
    <row r="49" spans="1:17">
      <c r="A49" s="65">
        <v>459</v>
      </c>
      <c r="B49" s="9" t="s">
        <v>50</v>
      </c>
      <c r="C49" s="8">
        <v>1099</v>
      </c>
      <c r="D49" s="8">
        <v>3684</v>
      </c>
      <c r="E49" s="8">
        <v>172</v>
      </c>
      <c r="F49" s="8">
        <v>131</v>
      </c>
      <c r="G49" s="8">
        <v>181</v>
      </c>
      <c r="H49" s="5">
        <f>VLOOKUP(A49,'2020_1-2-4_Rohdaten'!$A$3:$G$54,3,FALSE)</f>
        <v>5060</v>
      </c>
      <c r="I49" s="5">
        <f>VLOOKUP(A49,'2020_1-2-4_Rohdaten'!$A$3:$G$54,4,FALSE)</f>
        <v>3055</v>
      </c>
      <c r="J49" s="5">
        <f>VLOOKUP(A49,'2020_1-2-4_Rohdaten'!$A$3:$G$54,5,FALSE)</f>
        <v>2315</v>
      </c>
      <c r="K49" s="5">
        <f>VLOOKUP(A49,'2020_1-2-4_Rohdaten'!$A$3:$G$54,6,FALSE)</f>
        <v>6475</v>
      </c>
      <c r="L49" s="5">
        <f>VLOOKUP(A49,'2020_1-2-4_Rohdaten'!$A$3:$G$54,7,FALSE)</f>
        <v>735</v>
      </c>
      <c r="M49" s="5">
        <f t="shared" si="1"/>
        <v>360.41856232939034</v>
      </c>
      <c r="N49" s="5">
        <f t="shared" si="2"/>
        <v>-17.073832790445167</v>
      </c>
      <c r="O49" s="5">
        <f t="shared" si="3"/>
        <v>1245.9302325581396</v>
      </c>
      <c r="P49" s="5">
        <f t="shared" si="4"/>
        <v>4842.7480916030536</v>
      </c>
      <c r="Q49" s="5">
        <f t="shared" si="5"/>
        <v>306.07734806629833</v>
      </c>
    </row>
    <row r="50" spans="1:17">
      <c r="A50" s="65">
        <v>460</v>
      </c>
      <c r="B50" s="9" t="s">
        <v>51</v>
      </c>
      <c r="C50" s="8">
        <v>906</v>
      </c>
      <c r="D50" s="8">
        <v>3143</v>
      </c>
      <c r="E50" s="8">
        <v>207</v>
      </c>
      <c r="F50" s="8">
        <v>86</v>
      </c>
      <c r="G50" s="8">
        <v>160</v>
      </c>
      <c r="H50" s="5">
        <f>VLOOKUP(A50,'2020_1-2-4_Rohdaten'!$A$3:$G$54,3,FALSE)</f>
        <v>3880</v>
      </c>
      <c r="I50" s="5">
        <f>VLOOKUP(A50,'2020_1-2-4_Rohdaten'!$A$3:$G$54,4,FALSE)</f>
        <v>2345</v>
      </c>
      <c r="J50" s="5">
        <f>VLOOKUP(A50,'2020_1-2-4_Rohdaten'!$A$3:$G$54,5,FALSE)</f>
        <v>2780</v>
      </c>
      <c r="K50" s="5">
        <f>VLOOKUP(A50,'2020_1-2-4_Rohdaten'!$A$3:$G$54,6,FALSE)</f>
        <v>3295</v>
      </c>
      <c r="L50" s="5">
        <f>VLOOKUP(A50,'2020_1-2-4_Rohdaten'!$A$3:$G$54,7,FALSE)</f>
        <v>970</v>
      </c>
      <c r="M50" s="5">
        <f t="shared" si="1"/>
        <v>328.25607064017657</v>
      </c>
      <c r="N50" s="5">
        <f t="shared" si="2"/>
        <v>-25.389755011135858</v>
      </c>
      <c r="O50" s="5">
        <f t="shared" si="3"/>
        <v>1242.9951690821256</v>
      </c>
      <c r="P50" s="5">
        <f t="shared" si="4"/>
        <v>3731.3953488372094</v>
      </c>
      <c r="Q50" s="5">
        <f t="shared" si="5"/>
        <v>506.25</v>
      </c>
    </row>
    <row r="51" spans="1:17">
      <c r="A51" s="65">
        <v>461</v>
      </c>
      <c r="B51" s="9" t="s">
        <v>52</v>
      </c>
      <c r="C51" s="8">
        <v>356</v>
      </c>
      <c r="D51" s="8">
        <v>1574</v>
      </c>
      <c r="E51" s="8">
        <v>43</v>
      </c>
      <c r="F51" s="8">
        <v>80</v>
      </c>
      <c r="G51" s="8">
        <v>77</v>
      </c>
      <c r="H51" s="5">
        <f>VLOOKUP(A51,'2020_1-2-4_Rohdaten'!$A$3:$G$54,3,FALSE)</f>
        <v>1085</v>
      </c>
      <c r="I51" s="5">
        <f>VLOOKUP(A51,'2020_1-2-4_Rohdaten'!$A$3:$G$54,4,FALSE)</f>
        <v>1030</v>
      </c>
      <c r="J51" s="5">
        <f>VLOOKUP(A51,'2020_1-2-4_Rohdaten'!$A$3:$G$54,5,FALSE)</f>
        <v>785</v>
      </c>
      <c r="K51" s="5">
        <f>VLOOKUP(A51,'2020_1-2-4_Rohdaten'!$A$3:$G$54,6,FALSE)</f>
        <v>455</v>
      </c>
      <c r="L51" s="5">
        <f>VLOOKUP(A51,'2020_1-2-4_Rohdaten'!$A$3:$G$54,7,FALSE)</f>
        <v>335</v>
      </c>
      <c r="M51" s="5">
        <f t="shared" si="1"/>
        <v>204.77528089887642</v>
      </c>
      <c r="N51" s="5">
        <f t="shared" si="2"/>
        <v>-34.561626429479034</v>
      </c>
      <c r="O51" s="5">
        <f t="shared" si="3"/>
        <v>1725.5813953488373</v>
      </c>
      <c r="P51" s="5">
        <f t="shared" si="4"/>
        <v>468.75</v>
      </c>
      <c r="Q51" s="5">
        <f t="shared" si="5"/>
        <v>335.06493506493507</v>
      </c>
    </row>
    <row r="52" spans="1:17">
      <c r="A52" s="65">
        <v>462</v>
      </c>
      <c r="B52" s="9" t="s">
        <v>53</v>
      </c>
      <c r="C52" s="8">
        <v>92</v>
      </c>
      <c r="D52" s="8">
        <v>164</v>
      </c>
      <c r="E52" s="8">
        <v>7</v>
      </c>
      <c r="F52" s="8">
        <v>8</v>
      </c>
      <c r="G52" s="8">
        <v>13</v>
      </c>
      <c r="H52" s="5">
        <f>VLOOKUP(A52,'2020_1-2-4_Rohdaten'!$A$3:$G$54,3,FALSE)</f>
        <v>400</v>
      </c>
      <c r="I52" s="5">
        <f>VLOOKUP(A52,'2020_1-2-4_Rohdaten'!$A$3:$G$54,4,FALSE)</f>
        <v>85</v>
      </c>
      <c r="J52" s="5">
        <f>VLOOKUP(A52,'2020_1-2-4_Rohdaten'!$A$3:$G$54,5,FALSE)</f>
        <v>365</v>
      </c>
      <c r="K52" s="5">
        <f>VLOOKUP(A52,'2020_1-2-4_Rohdaten'!$A$3:$G$54,6,FALSE)</f>
        <v>270</v>
      </c>
      <c r="L52" s="5">
        <f>VLOOKUP(A52,'2020_1-2-4_Rohdaten'!$A$3:$G$54,7,FALSE)</f>
        <v>155</v>
      </c>
      <c r="M52" s="5">
        <f t="shared" si="1"/>
        <v>334.78260869565219</v>
      </c>
      <c r="N52" s="5">
        <f t="shared" si="2"/>
        <v>-48.170731707317074</v>
      </c>
      <c r="O52" s="5">
        <f t="shared" si="3"/>
        <v>5114.2857142857147</v>
      </c>
      <c r="P52" s="5">
        <f t="shared" si="4"/>
        <v>3275</v>
      </c>
      <c r="Q52" s="5">
        <f t="shared" si="5"/>
        <v>1092.3076923076924</v>
      </c>
    </row>
    <row r="53" spans="1:17">
      <c r="A53" s="65">
        <v>4</v>
      </c>
      <c r="B53" s="9" t="s">
        <v>61</v>
      </c>
      <c r="C53" s="8">
        <v>9062</v>
      </c>
      <c r="D53" s="8">
        <v>24901</v>
      </c>
      <c r="E53" s="8">
        <v>1545</v>
      </c>
      <c r="F53" s="8">
        <v>943</v>
      </c>
      <c r="G53" s="8">
        <v>2096</v>
      </c>
      <c r="H53" s="5">
        <f>VLOOKUP(A53,'2020_1-2-4_Rohdaten'!$A$3:$G$54,3,FALSE)</f>
        <v>36230</v>
      </c>
      <c r="I53" s="5">
        <f>VLOOKUP(A53,'2020_1-2-4_Rohdaten'!$A$3:$G$54,4,FALSE)</f>
        <v>18505</v>
      </c>
      <c r="J53" s="5">
        <f>VLOOKUP(A53,'2020_1-2-4_Rohdaten'!$A$3:$G$54,5,FALSE)</f>
        <v>28905</v>
      </c>
      <c r="K53" s="5">
        <f>VLOOKUP(A53,'2020_1-2-4_Rohdaten'!$A$3:$G$54,6,FALSE)</f>
        <v>34980</v>
      </c>
      <c r="L53" s="5">
        <f>VLOOKUP(A53,'2020_1-2-4_Rohdaten'!$A$3:$G$54,7,FALSE)</f>
        <v>13620</v>
      </c>
      <c r="M53" s="5">
        <f t="shared" si="1"/>
        <v>299.80136835135733</v>
      </c>
      <c r="N53" s="5">
        <f t="shared" si="2"/>
        <v>-25.685715433115135</v>
      </c>
      <c r="O53" s="5">
        <f t="shared" si="3"/>
        <v>1770.8737864077671</v>
      </c>
      <c r="P53" s="5">
        <f t="shared" si="4"/>
        <v>3609.4379639448566</v>
      </c>
      <c r="Q53" s="5">
        <f t="shared" si="5"/>
        <v>549.80916030534354</v>
      </c>
    </row>
    <row r="54" spans="1:17">
      <c r="A54" s="65">
        <v>0</v>
      </c>
      <c r="B54" s="9" t="s">
        <v>62</v>
      </c>
      <c r="C54" s="8">
        <v>32413</v>
      </c>
      <c r="D54" s="8">
        <v>111598</v>
      </c>
      <c r="E54" s="8">
        <v>5458</v>
      </c>
      <c r="F54" s="8">
        <v>3382</v>
      </c>
      <c r="G54" s="8">
        <v>7448</v>
      </c>
      <c r="H54" s="5">
        <f>VLOOKUP(A54,'2020_1-2-4_Rohdaten'!$A$3:$G$54,3,FALSE)</f>
        <v>98355</v>
      </c>
      <c r="I54" s="5">
        <f>VLOOKUP(A54,'2020_1-2-4_Rohdaten'!$A$3:$G$54,4,FALSE)</f>
        <v>88085</v>
      </c>
      <c r="J54" s="5">
        <f>VLOOKUP(A54,'2020_1-2-4_Rohdaten'!$A$3:$G$54,5,FALSE)</f>
        <v>87680</v>
      </c>
      <c r="K54" s="5">
        <f>VLOOKUP(A54,'2020_1-2-4_Rohdaten'!$A$3:$G$54,6,FALSE)</f>
        <v>64675</v>
      </c>
      <c r="L54" s="5">
        <f>VLOOKUP(A54,'2020_1-2-4_Rohdaten'!$A$3:$G$54,7,FALSE)</f>
        <v>42860</v>
      </c>
      <c r="M54" s="5">
        <f t="shared" si="1"/>
        <v>203.443062968562</v>
      </c>
      <c r="N54" s="5">
        <f t="shared" si="2"/>
        <v>-21.069374003118334</v>
      </c>
      <c r="O54" s="5">
        <f t="shared" si="3"/>
        <v>1506.4492488090875</v>
      </c>
      <c r="P54" s="5">
        <f t="shared" si="4"/>
        <v>1812.3299822590184</v>
      </c>
      <c r="Q54" s="5">
        <f t="shared" si="5"/>
        <v>475.45649838882923</v>
      </c>
    </row>
  </sheetData>
  <mergeCells count="4">
    <mergeCell ref="A1:B2"/>
    <mergeCell ref="C1:G1"/>
    <mergeCell ref="H1:L1"/>
    <mergeCell ref="M1:Q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/>
  <dimension ref="A1:Q55"/>
  <sheetViews>
    <sheetView workbookViewId="0">
      <selection activeCell="M4" sqref="M4"/>
    </sheetView>
  </sheetViews>
  <sheetFormatPr baseColWidth="10" defaultRowHeight="15"/>
  <cols>
    <col min="2" max="2" width="35.85546875" customWidth="1"/>
  </cols>
  <sheetData>
    <row r="1" spans="1:17">
      <c r="A1" s="111"/>
      <c r="B1" s="111"/>
      <c r="C1" s="112">
        <v>2005</v>
      </c>
      <c r="D1" s="112"/>
      <c r="E1" s="112"/>
      <c r="F1" s="112"/>
      <c r="G1" s="112"/>
      <c r="H1" s="109">
        <v>2019</v>
      </c>
      <c r="I1" s="110"/>
      <c r="J1" s="110"/>
      <c r="K1" s="110"/>
      <c r="L1" s="110"/>
      <c r="M1" s="109" t="s">
        <v>162</v>
      </c>
      <c r="N1" s="110"/>
      <c r="O1" s="110"/>
      <c r="P1" s="110"/>
      <c r="Q1" s="110"/>
    </row>
    <row r="2" spans="1:17">
      <c r="A2" s="111"/>
      <c r="B2" s="111"/>
      <c r="C2" s="10" t="s">
        <v>2</v>
      </c>
      <c r="D2" s="10" t="s">
        <v>1</v>
      </c>
      <c r="E2" s="10" t="s">
        <v>56</v>
      </c>
      <c r="F2" s="10" t="s">
        <v>57</v>
      </c>
      <c r="G2" s="10" t="s">
        <v>63</v>
      </c>
      <c r="H2" s="10" t="s">
        <v>2</v>
      </c>
      <c r="I2" s="10" t="s">
        <v>1</v>
      </c>
      <c r="J2" s="10" t="s">
        <v>56</v>
      </c>
      <c r="K2" s="10" t="s">
        <v>57</v>
      </c>
      <c r="L2" s="10" t="s">
        <v>63</v>
      </c>
      <c r="M2" s="10" t="s">
        <v>2</v>
      </c>
      <c r="N2" s="10" t="s">
        <v>1</v>
      </c>
      <c r="O2" s="10" t="s">
        <v>56</v>
      </c>
      <c r="P2" s="10" t="s">
        <v>57</v>
      </c>
      <c r="Q2" s="10" t="s">
        <v>63</v>
      </c>
    </row>
    <row r="3" spans="1:17">
      <c r="A3" s="65">
        <v>101</v>
      </c>
      <c r="B3" s="9" t="s">
        <v>4</v>
      </c>
      <c r="C3" s="8">
        <v>1942</v>
      </c>
      <c r="D3" s="8">
        <v>5957</v>
      </c>
      <c r="E3" s="8">
        <v>183</v>
      </c>
      <c r="F3" s="8">
        <v>238</v>
      </c>
      <c r="G3" s="8">
        <v>212</v>
      </c>
      <c r="H3">
        <f>VLOOKUP(A3,Rohdaten_2019!$A$3:$G$54,3,FALSE)</f>
        <v>3635</v>
      </c>
      <c r="I3" s="5">
        <f>VLOOKUP(A3,Rohdaten_2019!$A$3:$G$54,4,FALSE)</f>
        <v>5115</v>
      </c>
      <c r="J3" s="5">
        <f>VLOOKUP(A3,Rohdaten_2019!$A$3:$G$54,5,FALSE)</f>
        <v>2645</v>
      </c>
      <c r="K3" s="5">
        <f>VLOOKUP(A3,Rohdaten_2019!$A$3:$G$54,6,FALSE)</f>
        <v>610</v>
      </c>
      <c r="L3" s="5">
        <f>VLOOKUP(A3,Rohdaten_2019!$A$3:$G$54,7,FALSE)</f>
        <v>670</v>
      </c>
      <c r="M3" s="80">
        <f>(H3-C3)*100/C3</f>
        <v>87.178166838311014</v>
      </c>
      <c r="N3" s="80">
        <f t="shared" ref="N3:Q3" si="0">(I3-D3)*100/D3</f>
        <v>-14.134631525935873</v>
      </c>
      <c r="O3" s="80">
        <f t="shared" si="0"/>
        <v>1345.3551912568305</v>
      </c>
      <c r="P3" s="80">
        <f t="shared" si="0"/>
        <v>156.30252100840337</v>
      </c>
      <c r="Q3" s="80">
        <f t="shared" si="0"/>
        <v>216.03773584905662</v>
      </c>
    </row>
    <row r="4" spans="1:17">
      <c r="A4" s="65">
        <v>102</v>
      </c>
      <c r="B4" s="9" t="s">
        <v>5</v>
      </c>
      <c r="C4" s="8">
        <v>543</v>
      </c>
      <c r="D4" s="8">
        <v>6320</v>
      </c>
      <c r="E4" s="8">
        <v>46</v>
      </c>
      <c r="F4" s="8">
        <v>120</v>
      </c>
      <c r="G4" s="8">
        <v>103</v>
      </c>
      <c r="H4" s="5">
        <f>VLOOKUP(A4,Rohdaten_2019!$A$3:$G$54,3,FALSE)</f>
        <v>1680</v>
      </c>
      <c r="I4" s="5">
        <f>VLOOKUP(A4,Rohdaten_2019!$A$3:$G$54,4,FALSE)</f>
        <v>5095</v>
      </c>
      <c r="J4" s="5">
        <f>VLOOKUP(A4,Rohdaten_2019!$A$3:$G$54,5,FALSE)</f>
        <v>4325</v>
      </c>
      <c r="K4" s="5">
        <f>VLOOKUP(A4,Rohdaten_2019!$A$3:$G$54,6,FALSE)</f>
        <v>1635</v>
      </c>
      <c r="L4" s="5">
        <f>VLOOKUP(A4,Rohdaten_2019!$A$3:$G$54,7,FALSE)</f>
        <v>305</v>
      </c>
      <c r="M4" s="80">
        <f t="shared" ref="M4:M54" si="1">(H4-C4)*100/C4</f>
        <v>209.39226519337018</v>
      </c>
      <c r="N4" s="80">
        <f t="shared" ref="N4:N54" si="2">(I4-D4)*100/D4</f>
        <v>-19.382911392405063</v>
      </c>
      <c r="O4" s="80">
        <f t="shared" ref="O4:O54" si="3">(J4-E4)*100/E4</f>
        <v>9302.173913043478</v>
      </c>
      <c r="P4" s="80">
        <f>(K4-F4)*100/F4</f>
        <v>1262.5</v>
      </c>
      <c r="Q4" s="80">
        <f t="shared" ref="Q4:Q54" si="4">(L4-G4)*100/G4</f>
        <v>196.11650485436894</v>
      </c>
    </row>
    <row r="5" spans="1:17">
      <c r="A5" s="65">
        <v>103</v>
      </c>
      <c r="B5" s="9" t="s">
        <v>6</v>
      </c>
      <c r="C5" s="8">
        <v>596</v>
      </c>
      <c r="D5" s="8">
        <v>581</v>
      </c>
      <c r="E5" s="8">
        <v>112</v>
      </c>
      <c r="F5" s="8">
        <v>78</v>
      </c>
      <c r="G5" s="8">
        <v>181</v>
      </c>
      <c r="H5" s="5">
        <f>VLOOKUP(A5,Rohdaten_2019!$A$3:$G$54,3,FALSE)</f>
        <v>1330</v>
      </c>
      <c r="I5" s="5">
        <f>VLOOKUP(A5,Rohdaten_2019!$A$3:$G$54,4,FALSE)</f>
        <v>700</v>
      </c>
      <c r="J5" s="5">
        <f>VLOOKUP(A5,Rohdaten_2019!$A$3:$G$54,5,FALSE)</f>
        <v>1625</v>
      </c>
      <c r="K5" s="5">
        <f>VLOOKUP(A5,Rohdaten_2019!$A$3:$G$54,6,FALSE)</f>
        <v>485</v>
      </c>
      <c r="L5" s="5">
        <f>VLOOKUP(A5,Rohdaten_2019!$A$3:$G$54,7,FALSE)</f>
        <v>540</v>
      </c>
      <c r="M5" s="80">
        <f t="shared" si="1"/>
        <v>123.15436241610739</v>
      </c>
      <c r="N5" s="80">
        <f t="shared" si="2"/>
        <v>20.481927710843372</v>
      </c>
      <c r="O5" s="80">
        <f t="shared" si="3"/>
        <v>1350.8928571428571</v>
      </c>
      <c r="P5" s="80">
        <f t="shared" ref="P5:P54" si="5">(K5-F5)*100/F5</f>
        <v>521.79487179487182</v>
      </c>
      <c r="Q5" s="80">
        <f t="shared" si="4"/>
        <v>198.34254143646407</v>
      </c>
    </row>
    <row r="6" spans="1:17">
      <c r="A6" s="65">
        <v>151</v>
      </c>
      <c r="B6" s="9" t="s">
        <v>7</v>
      </c>
      <c r="C6" s="8">
        <v>523</v>
      </c>
      <c r="D6" s="8">
        <v>1903</v>
      </c>
      <c r="E6" s="8">
        <v>61</v>
      </c>
      <c r="F6" s="8">
        <v>54</v>
      </c>
      <c r="G6" s="8">
        <v>100</v>
      </c>
      <c r="H6" s="5">
        <f>VLOOKUP(A6,Rohdaten_2019!$A$3:$G$54,3,FALSE)</f>
        <v>1050</v>
      </c>
      <c r="I6" s="5">
        <f>VLOOKUP(A6,Rohdaten_2019!$A$3:$G$54,4,FALSE)</f>
        <v>1655</v>
      </c>
      <c r="J6" s="5">
        <f>VLOOKUP(A6,Rohdaten_2019!$A$3:$G$54,5,FALSE)</f>
        <v>875</v>
      </c>
      <c r="K6" s="5">
        <f>VLOOKUP(A6,Rohdaten_2019!$A$3:$G$54,6,FALSE)</f>
        <v>625</v>
      </c>
      <c r="L6" s="5">
        <f>VLOOKUP(A6,Rohdaten_2019!$A$3:$G$54,7,FALSE)</f>
        <v>455</v>
      </c>
      <c r="M6" s="80">
        <f t="shared" si="1"/>
        <v>100.76481835564053</v>
      </c>
      <c r="N6" s="80">
        <f t="shared" si="2"/>
        <v>-13.03205465055176</v>
      </c>
      <c r="O6" s="80">
        <f t="shared" si="3"/>
        <v>1334.4262295081967</v>
      </c>
      <c r="P6" s="80">
        <f t="shared" si="5"/>
        <v>1057.4074074074074</v>
      </c>
      <c r="Q6" s="80">
        <f t="shared" si="4"/>
        <v>355</v>
      </c>
    </row>
    <row r="7" spans="1:17">
      <c r="A7" s="65">
        <v>153</v>
      </c>
      <c r="B7" s="9" t="s">
        <v>9</v>
      </c>
      <c r="C7" s="8">
        <v>430</v>
      </c>
      <c r="D7" s="8">
        <v>1936</v>
      </c>
      <c r="E7" s="8">
        <v>58</v>
      </c>
      <c r="F7" s="8">
        <v>46</v>
      </c>
      <c r="G7" s="8">
        <v>38</v>
      </c>
      <c r="H7" s="5">
        <f>VLOOKUP(A7,Rohdaten_2019!$A$3:$G$54,3,FALSE)</f>
        <v>875</v>
      </c>
      <c r="I7" s="5">
        <f>VLOOKUP(A7,Rohdaten_2019!$A$3:$G$54,4,FALSE)</f>
        <v>1450</v>
      </c>
      <c r="J7" s="5">
        <f>VLOOKUP(A7,Rohdaten_2019!$A$3:$G$54,5,FALSE)</f>
        <v>1570</v>
      </c>
      <c r="K7" s="5">
        <f>VLOOKUP(A7,Rohdaten_2019!$A$3:$G$54,6,FALSE)</f>
        <v>480</v>
      </c>
      <c r="L7" s="5">
        <f>VLOOKUP(A7,Rohdaten_2019!$A$3:$G$54,7,FALSE)</f>
        <v>360</v>
      </c>
      <c r="M7" s="80">
        <f t="shared" si="1"/>
        <v>103.48837209302326</v>
      </c>
      <c r="N7" s="80">
        <f t="shared" si="2"/>
        <v>-25.103305785123968</v>
      </c>
      <c r="O7" s="80">
        <f t="shared" si="3"/>
        <v>2606.8965517241381</v>
      </c>
      <c r="P7" s="80">
        <f t="shared" si="5"/>
        <v>943.47826086956525</v>
      </c>
      <c r="Q7" s="80">
        <f t="shared" si="4"/>
        <v>847.36842105263156</v>
      </c>
    </row>
    <row r="8" spans="1:17">
      <c r="A8" s="65">
        <v>154</v>
      </c>
      <c r="B8" s="9" t="s">
        <v>10</v>
      </c>
      <c r="C8" s="8">
        <v>316</v>
      </c>
      <c r="D8" s="8">
        <v>1146</v>
      </c>
      <c r="E8" s="8">
        <v>26</v>
      </c>
      <c r="F8" s="8">
        <v>18</v>
      </c>
      <c r="G8" s="8">
        <v>125</v>
      </c>
      <c r="H8" s="5">
        <f>VLOOKUP(A8,Rohdaten_2019!$A$3:$G$54,3,FALSE)</f>
        <v>860</v>
      </c>
      <c r="I8" s="5">
        <f>VLOOKUP(A8,Rohdaten_2019!$A$3:$G$54,4,FALSE)</f>
        <v>865</v>
      </c>
      <c r="J8" s="5">
        <f>VLOOKUP(A8,Rohdaten_2019!$A$3:$G$54,5,FALSE)</f>
        <v>445</v>
      </c>
      <c r="K8" s="5">
        <f>VLOOKUP(A8,Rohdaten_2019!$A$3:$G$54,6,FALSE)</f>
        <v>315</v>
      </c>
      <c r="L8" s="5">
        <f>VLOOKUP(A8,Rohdaten_2019!$A$3:$G$54,7,FALSE)</f>
        <v>390</v>
      </c>
      <c r="M8" s="80">
        <f t="shared" si="1"/>
        <v>172.15189873417722</v>
      </c>
      <c r="N8" s="80">
        <f t="shared" si="2"/>
        <v>-24.520069808027923</v>
      </c>
      <c r="O8" s="80">
        <f t="shared" si="3"/>
        <v>1611.5384615384614</v>
      </c>
      <c r="P8" s="80">
        <f t="shared" si="5"/>
        <v>1650</v>
      </c>
      <c r="Q8" s="80">
        <f t="shared" si="4"/>
        <v>212</v>
      </c>
    </row>
    <row r="9" spans="1:17">
      <c r="A9" s="65">
        <v>155</v>
      </c>
      <c r="B9" s="9" t="s">
        <v>11</v>
      </c>
      <c r="C9" s="8">
        <v>336</v>
      </c>
      <c r="D9" s="8">
        <v>1026</v>
      </c>
      <c r="E9" s="8">
        <v>99</v>
      </c>
      <c r="F9" s="8">
        <v>39</v>
      </c>
      <c r="G9" s="8">
        <v>43</v>
      </c>
      <c r="H9" s="5">
        <f>VLOOKUP(A9,Rohdaten_2019!$A$3:$G$54,3,FALSE)</f>
        <v>895</v>
      </c>
      <c r="I9" s="5">
        <f>VLOOKUP(A9,Rohdaten_2019!$A$3:$G$54,4,FALSE)</f>
        <v>690</v>
      </c>
      <c r="J9" s="5">
        <f>VLOOKUP(A9,Rohdaten_2019!$A$3:$G$54,5,FALSE)</f>
        <v>1065</v>
      </c>
      <c r="K9" s="5">
        <f>VLOOKUP(A9,Rohdaten_2019!$A$3:$G$54,6,FALSE)</f>
        <v>495</v>
      </c>
      <c r="L9" s="5">
        <f>VLOOKUP(A9,Rohdaten_2019!$A$3:$G$54,7,FALSE)</f>
        <v>465</v>
      </c>
      <c r="M9" s="80">
        <f t="shared" si="1"/>
        <v>166.36904761904762</v>
      </c>
      <c r="N9" s="80">
        <f t="shared" si="2"/>
        <v>-32.748538011695906</v>
      </c>
      <c r="O9" s="80">
        <f t="shared" si="3"/>
        <v>975.75757575757575</v>
      </c>
      <c r="P9" s="80">
        <f t="shared" si="5"/>
        <v>1169.2307692307693</v>
      </c>
      <c r="Q9" s="80">
        <f t="shared" si="4"/>
        <v>981.39534883720933</v>
      </c>
    </row>
    <row r="10" spans="1:17">
      <c r="A10" s="65">
        <v>157</v>
      </c>
      <c r="B10" s="9" t="s">
        <v>12</v>
      </c>
      <c r="C10" s="8">
        <v>478</v>
      </c>
      <c r="D10" s="8">
        <v>2946</v>
      </c>
      <c r="E10" s="8">
        <v>101</v>
      </c>
      <c r="F10" s="8">
        <v>32</v>
      </c>
      <c r="G10" s="8">
        <v>70</v>
      </c>
      <c r="H10" s="5">
        <f>VLOOKUP(A10,Rohdaten_2019!$A$3:$G$54,3,FALSE)</f>
        <v>1450</v>
      </c>
      <c r="I10" s="5">
        <f>VLOOKUP(A10,Rohdaten_2019!$A$3:$G$54,4,FALSE)</f>
        <v>2245</v>
      </c>
      <c r="J10" s="5">
        <f>VLOOKUP(A10,Rohdaten_2019!$A$3:$G$54,5,FALSE)</f>
        <v>1585</v>
      </c>
      <c r="K10" s="5">
        <f>VLOOKUP(A10,Rohdaten_2019!$A$3:$G$54,6,FALSE)</f>
        <v>520</v>
      </c>
      <c r="L10" s="5">
        <f>VLOOKUP(A10,Rohdaten_2019!$A$3:$G$54,7,FALSE)</f>
        <v>620</v>
      </c>
      <c r="M10" s="80">
        <f t="shared" si="1"/>
        <v>203.34728033472803</v>
      </c>
      <c r="N10" s="80">
        <f t="shared" si="2"/>
        <v>-23.794976238968093</v>
      </c>
      <c r="O10" s="80">
        <f t="shared" si="3"/>
        <v>1469.3069306930693</v>
      </c>
      <c r="P10" s="80">
        <f t="shared" si="5"/>
        <v>1525</v>
      </c>
      <c r="Q10" s="80">
        <f t="shared" si="4"/>
        <v>785.71428571428567</v>
      </c>
    </row>
    <row r="11" spans="1:17">
      <c r="A11" s="65">
        <v>158</v>
      </c>
      <c r="B11" s="9" t="s">
        <v>13</v>
      </c>
      <c r="C11" s="8">
        <v>326</v>
      </c>
      <c r="D11" s="8">
        <v>1325</v>
      </c>
      <c r="E11" s="8">
        <v>161</v>
      </c>
      <c r="F11" s="8">
        <v>24</v>
      </c>
      <c r="G11" s="8">
        <v>57</v>
      </c>
      <c r="H11" s="5">
        <f>VLOOKUP(A11,Rohdaten_2019!$A$3:$G$54,3,FALSE)</f>
        <v>750</v>
      </c>
      <c r="I11" s="5">
        <f>VLOOKUP(A11,Rohdaten_2019!$A$3:$G$54,4,FALSE)</f>
        <v>915</v>
      </c>
      <c r="J11" s="5">
        <f>VLOOKUP(A11,Rohdaten_2019!$A$3:$G$54,5,FALSE)</f>
        <v>1050</v>
      </c>
      <c r="K11" s="5">
        <f>VLOOKUP(A11,Rohdaten_2019!$A$3:$G$54,6,FALSE)</f>
        <v>125</v>
      </c>
      <c r="L11" s="5">
        <f>VLOOKUP(A11,Rohdaten_2019!$A$3:$G$54,7,FALSE)</f>
        <v>250</v>
      </c>
      <c r="M11" s="80">
        <f t="shared" si="1"/>
        <v>130.06134969325154</v>
      </c>
      <c r="N11" s="80">
        <f t="shared" si="2"/>
        <v>-30.943396226415093</v>
      </c>
      <c r="O11" s="80">
        <f t="shared" si="3"/>
        <v>552.17391304347825</v>
      </c>
      <c r="P11" s="80">
        <f t="shared" si="5"/>
        <v>420.83333333333331</v>
      </c>
      <c r="Q11" s="80">
        <f t="shared" si="4"/>
        <v>338.59649122807019</v>
      </c>
    </row>
    <row r="12" spans="1:17">
      <c r="A12" s="65">
        <v>159</v>
      </c>
      <c r="B12" s="9" t="s">
        <v>8</v>
      </c>
      <c r="C12" s="8">
        <v>989</v>
      </c>
      <c r="D12" s="8">
        <v>3823</v>
      </c>
      <c r="E12" s="8">
        <v>181</v>
      </c>
      <c r="F12" s="8">
        <v>159</v>
      </c>
      <c r="G12" s="8">
        <v>334</v>
      </c>
      <c r="H12" s="5">
        <f>VLOOKUP(A12,Rohdaten_2019!$A$3:$G$54,3,FALSE)</f>
        <v>1545</v>
      </c>
      <c r="I12" s="5">
        <f>VLOOKUP(A12,Rohdaten_2019!$A$3:$G$54,4,FALSE)</f>
        <v>3000</v>
      </c>
      <c r="J12" s="5">
        <f>VLOOKUP(A12,Rohdaten_2019!$A$3:$G$54,5,FALSE)</f>
        <v>2860</v>
      </c>
      <c r="K12" s="5">
        <f>VLOOKUP(A12,Rohdaten_2019!$A$3:$G$54,6,FALSE)</f>
        <v>1135</v>
      </c>
      <c r="L12" s="5">
        <f>VLOOKUP(A12,Rohdaten_2019!$A$3:$G$54,7,FALSE)</f>
        <v>815</v>
      </c>
      <c r="M12" s="80">
        <f t="shared" si="1"/>
        <v>56.218402426693629</v>
      </c>
      <c r="N12" s="80">
        <f t="shared" si="2"/>
        <v>-21.527596128694743</v>
      </c>
      <c r="O12" s="80">
        <f t="shared" si="3"/>
        <v>1480.110497237569</v>
      </c>
      <c r="P12" s="80">
        <f t="shared" si="5"/>
        <v>613.8364779874214</v>
      </c>
      <c r="Q12" s="80">
        <f t="shared" si="4"/>
        <v>144.0119760479042</v>
      </c>
    </row>
    <row r="13" spans="1:17">
      <c r="A13" s="65">
        <v>1</v>
      </c>
      <c r="B13" s="9" t="s">
        <v>58</v>
      </c>
      <c r="C13" s="8">
        <v>6479</v>
      </c>
      <c r="D13" s="8">
        <v>26963</v>
      </c>
      <c r="E13" s="8">
        <v>1028</v>
      </c>
      <c r="F13" s="8">
        <v>808</v>
      </c>
      <c r="G13" s="8">
        <v>1263</v>
      </c>
      <c r="H13" s="5">
        <f>VLOOKUP(A13,Rohdaten_2019!$A$3:$G$54,3,FALSE)</f>
        <v>14065</v>
      </c>
      <c r="I13" s="5">
        <f>VLOOKUP(A13,Rohdaten_2019!$A$3:$G$54,4,FALSE)</f>
        <v>21725</v>
      </c>
      <c r="J13" s="5">
        <f>VLOOKUP(A13,Rohdaten_2019!$A$3:$G$54,5,FALSE)</f>
        <v>18045</v>
      </c>
      <c r="K13" s="5">
        <f>VLOOKUP(A13,Rohdaten_2019!$A$3:$G$54,6,FALSE)</f>
        <v>6430</v>
      </c>
      <c r="L13" s="5">
        <f>VLOOKUP(A13,Rohdaten_2019!$A$3:$G$54,7,FALSE)</f>
        <v>4860</v>
      </c>
      <c r="M13" s="80">
        <f t="shared" si="1"/>
        <v>117.08597005710757</v>
      </c>
      <c r="N13" s="80">
        <f t="shared" si="2"/>
        <v>-19.426621666728479</v>
      </c>
      <c r="O13" s="80">
        <f t="shared" si="3"/>
        <v>1655.3501945525293</v>
      </c>
      <c r="P13" s="80">
        <f t="shared" si="5"/>
        <v>695.79207920792078</v>
      </c>
      <c r="Q13" s="80">
        <f t="shared" si="4"/>
        <v>284.79809976247031</v>
      </c>
    </row>
    <row r="14" spans="1:17">
      <c r="A14" s="65">
        <v>241</v>
      </c>
      <c r="B14" s="9" t="s">
        <v>15</v>
      </c>
      <c r="C14" s="8">
        <v>7889</v>
      </c>
      <c r="D14" s="8">
        <v>29699</v>
      </c>
      <c r="E14" s="8">
        <v>978</v>
      </c>
      <c r="F14" s="8">
        <v>732</v>
      </c>
      <c r="G14" s="8">
        <v>2607</v>
      </c>
      <c r="H14" s="5">
        <f>VLOOKUP(A14,Rohdaten_2019!$A$3:$G$54,3,FALSE)</f>
        <v>18065</v>
      </c>
      <c r="I14" s="5">
        <f>VLOOKUP(A14,Rohdaten_2019!$A$3:$G$54,4,FALSE)</f>
        <v>25830</v>
      </c>
      <c r="J14" s="5">
        <f>VLOOKUP(A14,Rohdaten_2019!$A$3:$G$54,5,FALSE)</f>
        <v>14770</v>
      </c>
      <c r="K14" s="5">
        <f>VLOOKUP(A14,Rohdaten_2019!$A$3:$G$54,6,FALSE)</f>
        <v>6870</v>
      </c>
      <c r="L14" s="5">
        <f>VLOOKUP(A14,Rohdaten_2019!$A$3:$G$54,7,FALSE)</f>
        <v>11295</v>
      </c>
      <c r="M14" s="80">
        <f t="shared" si="1"/>
        <v>128.98973253897833</v>
      </c>
      <c r="N14" s="80">
        <f t="shared" si="2"/>
        <v>-13.027374659079431</v>
      </c>
      <c r="O14" s="80">
        <f t="shared" si="3"/>
        <v>1410.2249488752557</v>
      </c>
      <c r="P14" s="80">
        <f t="shared" si="5"/>
        <v>838.52459016393448</v>
      </c>
      <c r="Q14" s="80">
        <f t="shared" si="4"/>
        <v>333.2566168009206</v>
      </c>
    </row>
    <row r="15" spans="1:17">
      <c r="A15" s="65">
        <v>241001</v>
      </c>
      <c r="B15" s="9" t="s">
        <v>16</v>
      </c>
      <c r="C15" s="8">
        <v>4696</v>
      </c>
      <c r="D15" s="8">
        <v>19350</v>
      </c>
      <c r="E15" s="8">
        <v>516</v>
      </c>
      <c r="F15" s="8">
        <v>335</v>
      </c>
      <c r="G15" s="8">
        <v>1993</v>
      </c>
      <c r="H15" s="5">
        <f>VLOOKUP(A15,Rohdaten_2019!$A$3:$G$54,3,FALSE)</f>
        <v>9470</v>
      </c>
      <c r="I15" s="5">
        <f>VLOOKUP(A15,Rohdaten_2019!$A$3:$G$54,4,FALSE)</f>
        <v>16275</v>
      </c>
      <c r="J15" s="5">
        <f>VLOOKUP(A15,Rohdaten_2019!$A$3:$G$54,5,FALSE)</f>
        <v>6715</v>
      </c>
      <c r="K15" s="5">
        <f>VLOOKUP(A15,Rohdaten_2019!$A$3:$G$54,6,FALSE)</f>
        <v>3715</v>
      </c>
      <c r="L15" s="5">
        <f>VLOOKUP(A15,Rohdaten_2019!$A$3:$G$54,7,FALSE)</f>
        <v>5320</v>
      </c>
      <c r="M15" s="80">
        <f t="shared" si="1"/>
        <v>101.66098807495742</v>
      </c>
      <c r="N15" s="80">
        <f t="shared" si="2"/>
        <v>-15.891472868217054</v>
      </c>
      <c r="O15" s="80">
        <f t="shared" si="3"/>
        <v>1201.3565891472867</v>
      </c>
      <c r="P15" s="80">
        <f t="shared" si="5"/>
        <v>1008.955223880597</v>
      </c>
      <c r="Q15" s="80">
        <f t="shared" si="4"/>
        <v>166.93426994480683</v>
      </c>
    </row>
    <row r="16" spans="1:17">
      <c r="A16" s="65">
        <v>241999</v>
      </c>
      <c r="B16" s="9" t="s">
        <v>17</v>
      </c>
      <c r="C16" s="8">
        <v>3193</v>
      </c>
      <c r="D16" s="8">
        <v>10349</v>
      </c>
      <c r="E16" s="8">
        <v>462</v>
      </c>
      <c r="F16" s="8">
        <v>397</v>
      </c>
      <c r="G16" s="8">
        <v>614</v>
      </c>
      <c r="H16" s="5">
        <f>VLOOKUP(A16,Rohdaten_2019!$A$3:$G$54,3,FALSE)</f>
        <v>8595</v>
      </c>
      <c r="I16" s="5">
        <f>VLOOKUP(A16,Rohdaten_2019!$A$3:$G$54,4,FALSE)</f>
        <v>9555</v>
      </c>
      <c r="J16" s="5">
        <f>VLOOKUP(A16,Rohdaten_2019!$A$3:$G$54,5,FALSE)</f>
        <v>8055</v>
      </c>
      <c r="K16" s="5">
        <f>VLOOKUP(A16,Rohdaten_2019!$A$3:$G$54,6,FALSE)</f>
        <v>3155</v>
      </c>
      <c r="L16" s="5">
        <f>VLOOKUP(A16,Rohdaten_2019!$A$3:$G$54,7,FALSE)</f>
        <v>5975</v>
      </c>
      <c r="M16" s="80">
        <f t="shared" si="1"/>
        <v>169.18258690886313</v>
      </c>
      <c r="N16" s="80">
        <f t="shared" si="2"/>
        <v>-7.6722388636583245</v>
      </c>
      <c r="O16" s="80">
        <f t="shared" si="3"/>
        <v>1643.5064935064936</v>
      </c>
      <c r="P16" s="80">
        <f t="shared" si="5"/>
        <v>694.71032745591936</v>
      </c>
      <c r="Q16" s="80">
        <f t="shared" si="4"/>
        <v>873.12703583061887</v>
      </c>
    </row>
    <row r="17" spans="1:17">
      <c r="A17" s="65">
        <v>251</v>
      </c>
      <c r="B17" s="9" t="s">
        <v>18</v>
      </c>
      <c r="C17" s="8">
        <v>754</v>
      </c>
      <c r="D17" s="8">
        <v>1788</v>
      </c>
      <c r="E17" s="8">
        <v>121</v>
      </c>
      <c r="F17" s="8">
        <v>59</v>
      </c>
      <c r="G17" s="8">
        <v>94</v>
      </c>
      <c r="H17" s="5">
        <f>VLOOKUP(A17,Rohdaten_2019!$A$3:$G$54,3,FALSE)</f>
        <v>3430</v>
      </c>
      <c r="I17" s="5">
        <f>VLOOKUP(A17,Rohdaten_2019!$A$3:$G$54,4,FALSE)</f>
        <v>1540</v>
      </c>
      <c r="J17" s="5">
        <f>VLOOKUP(A17,Rohdaten_2019!$A$3:$G$54,5,FALSE)</f>
        <v>1805</v>
      </c>
      <c r="K17" s="5">
        <f>VLOOKUP(A17,Rohdaten_2019!$A$3:$G$54,6,FALSE)</f>
        <v>1780</v>
      </c>
      <c r="L17" s="5">
        <f>VLOOKUP(A17,Rohdaten_2019!$A$3:$G$54,7,FALSE)</f>
        <v>895</v>
      </c>
      <c r="M17" s="80">
        <f t="shared" si="1"/>
        <v>354.90716180371351</v>
      </c>
      <c r="N17" s="80">
        <f t="shared" si="2"/>
        <v>-13.870246085011185</v>
      </c>
      <c r="O17" s="80">
        <f t="shared" si="3"/>
        <v>1391.7355371900826</v>
      </c>
      <c r="P17" s="80">
        <f t="shared" si="5"/>
        <v>2916.9491525423728</v>
      </c>
      <c r="Q17" s="80">
        <f t="shared" si="4"/>
        <v>852.12765957446811</v>
      </c>
    </row>
    <row r="18" spans="1:17">
      <c r="A18" s="65">
        <v>252</v>
      </c>
      <c r="B18" s="9" t="s">
        <v>19</v>
      </c>
      <c r="C18" s="8">
        <v>568</v>
      </c>
      <c r="D18" s="8">
        <v>3221</v>
      </c>
      <c r="E18" s="8">
        <v>142</v>
      </c>
      <c r="F18" s="8">
        <v>55</v>
      </c>
      <c r="G18" s="8">
        <v>46</v>
      </c>
      <c r="H18" s="5">
        <f>VLOOKUP(A18,Rohdaten_2019!$A$3:$G$54,3,FALSE)</f>
        <v>1050</v>
      </c>
      <c r="I18" s="5">
        <f>VLOOKUP(A18,Rohdaten_2019!$A$3:$G$54,4,FALSE)</f>
        <v>2670</v>
      </c>
      <c r="J18" s="5">
        <f>VLOOKUP(A18,Rohdaten_2019!$A$3:$G$54,5,FALSE)</f>
        <v>2170</v>
      </c>
      <c r="K18" s="5">
        <f>VLOOKUP(A18,Rohdaten_2019!$A$3:$G$54,6,FALSE)</f>
        <v>1295</v>
      </c>
      <c r="L18" s="5">
        <f>VLOOKUP(A18,Rohdaten_2019!$A$3:$G$54,7,FALSE)</f>
        <v>1155</v>
      </c>
      <c r="M18" s="80">
        <f t="shared" si="1"/>
        <v>84.859154929577471</v>
      </c>
      <c r="N18" s="80">
        <f t="shared" si="2"/>
        <v>-17.106488668115492</v>
      </c>
      <c r="O18" s="80">
        <f t="shared" si="3"/>
        <v>1428.1690140845071</v>
      </c>
      <c r="P18" s="80">
        <f t="shared" si="5"/>
        <v>2254.5454545454545</v>
      </c>
      <c r="Q18" s="80">
        <f t="shared" si="4"/>
        <v>2410.8695652173915</v>
      </c>
    </row>
    <row r="19" spans="1:17">
      <c r="A19" s="65">
        <v>254</v>
      </c>
      <c r="B19" s="9" t="s">
        <v>20</v>
      </c>
      <c r="C19" s="8">
        <v>979</v>
      </c>
      <c r="D19" s="8">
        <v>4163</v>
      </c>
      <c r="E19" s="8">
        <v>292</v>
      </c>
      <c r="F19" s="8">
        <v>130</v>
      </c>
      <c r="G19" s="8">
        <v>215</v>
      </c>
      <c r="H19" s="5">
        <f>VLOOKUP(A19,Rohdaten_2019!$A$3:$G$54,3,FALSE)</f>
        <v>2320</v>
      </c>
      <c r="I19" s="5">
        <f>VLOOKUP(A19,Rohdaten_2019!$A$3:$G$54,4,FALSE)</f>
        <v>3235</v>
      </c>
      <c r="J19" s="5">
        <f>VLOOKUP(A19,Rohdaten_2019!$A$3:$G$54,5,FALSE)</f>
        <v>2640</v>
      </c>
      <c r="K19" s="5">
        <f>VLOOKUP(A19,Rohdaten_2019!$A$3:$G$54,6,FALSE)</f>
        <v>1220</v>
      </c>
      <c r="L19" s="5">
        <f>VLOOKUP(A19,Rohdaten_2019!$A$3:$G$54,7,FALSE)</f>
        <v>1740</v>
      </c>
      <c r="M19" s="80">
        <f t="shared" si="1"/>
        <v>136.97650663942798</v>
      </c>
      <c r="N19" s="80">
        <f t="shared" si="2"/>
        <v>-22.291616622627913</v>
      </c>
      <c r="O19" s="80">
        <f t="shared" si="3"/>
        <v>804.10958904109589</v>
      </c>
      <c r="P19" s="80">
        <f t="shared" si="5"/>
        <v>838.46153846153845</v>
      </c>
      <c r="Q19" s="80">
        <f t="shared" si="4"/>
        <v>709.30232558139539</v>
      </c>
    </row>
    <row r="20" spans="1:17">
      <c r="A20" s="65">
        <v>255</v>
      </c>
      <c r="B20" s="9" t="s">
        <v>21</v>
      </c>
      <c r="C20" s="8">
        <v>179</v>
      </c>
      <c r="D20" s="8">
        <v>1355</v>
      </c>
      <c r="E20" s="8">
        <v>26</v>
      </c>
      <c r="F20" s="8">
        <v>14</v>
      </c>
      <c r="G20" s="8">
        <v>13</v>
      </c>
      <c r="H20" s="5">
        <f>VLOOKUP(A20,Rohdaten_2019!$A$3:$G$54,3,FALSE)</f>
        <v>155</v>
      </c>
      <c r="I20" s="5">
        <f>VLOOKUP(A20,Rohdaten_2019!$A$3:$G$54,4,FALSE)</f>
        <v>965</v>
      </c>
      <c r="J20" s="5">
        <f>VLOOKUP(A20,Rohdaten_2019!$A$3:$G$54,5,FALSE)</f>
        <v>640</v>
      </c>
      <c r="K20" s="5">
        <f>VLOOKUP(A20,Rohdaten_2019!$A$3:$G$54,6,FALSE)</f>
        <v>65</v>
      </c>
      <c r="L20" s="5">
        <f>VLOOKUP(A20,Rohdaten_2019!$A$3:$G$54,7,FALSE)</f>
        <v>150</v>
      </c>
      <c r="M20" s="80">
        <f t="shared" si="1"/>
        <v>-13.407821229050279</v>
      </c>
      <c r="N20" s="80">
        <f t="shared" si="2"/>
        <v>-28.782287822878228</v>
      </c>
      <c r="O20" s="80">
        <f t="shared" si="3"/>
        <v>2361.5384615384614</v>
      </c>
      <c r="P20" s="80">
        <f t="shared" si="5"/>
        <v>364.28571428571428</v>
      </c>
      <c r="Q20" s="80">
        <f t="shared" si="4"/>
        <v>1053.8461538461538</v>
      </c>
    </row>
    <row r="21" spans="1:17">
      <c r="A21" s="65">
        <v>256</v>
      </c>
      <c r="B21" s="9" t="s">
        <v>22</v>
      </c>
      <c r="C21" s="8">
        <v>482</v>
      </c>
      <c r="D21" s="8">
        <v>1984</v>
      </c>
      <c r="E21" s="8">
        <v>331</v>
      </c>
      <c r="F21" s="8">
        <v>33</v>
      </c>
      <c r="G21" s="8">
        <v>58</v>
      </c>
      <c r="H21" s="5">
        <f>VLOOKUP(A21,Rohdaten_2019!$A$3:$G$54,3,FALSE)</f>
        <v>1670</v>
      </c>
      <c r="I21" s="5">
        <f>VLOOKUP(A21,Rohdaten_2019!$A$3:$G$54,4,FALSE)</f>
        <v>1315</v>
      </c>
      <c r="J21" s="5">
        <f>VLOOKUP(A21,Rohdaten_2019!$A$3:$G$54,5,FALSE)</f>
        <v>1375</v>
      </c>
      <c r="K21" s="5">
        <f>VLOOKUP(A21,Rohdaten_2019!$A$3:$G$54,6,FALSE)</f>
        <v>1180</v>
      </c>
      <c r="L21" s="5">
        <f>VLOOKUP(A21,Rohdaten_2019!$A$3:$G$54,7,FALSE)</f>
        <v>1055</v>
      </c>
      <c r="M21" s="80">
        <f t="shared" si="1"/>
        <v>246.47302904564316</v>
      </c>
      <c r="N21" s="80">
        <f t="shared" si="2"/>
        <v>-33.719758064516128</v>
      </c>
      <c r="O21" s="80">
        <f t="shared" si="3"/>
        <v>315.40785498489424</v>
      </c>
      <c r="P21" s="80">
        <f t="shared" si="5"/>
        <v>3475.757575757576</v>
      </c>
      <c r="Q21" s="80">
        <f t="shared" si="4"/>
        <v>1718.9655172413793</v>
      </c>
    </row>
    <row r="22" spans="1:17">
      <c r="A22" s="65">
        <v>257</v>
      </c>
      <c r="B22" s="9" t="s">
        <v>23</v>
      </c>
      <c r="C22" s="8">
        <v>599</v>
      </c>
      <c r="D22" s="8">
        <v>3060</v>
      </c>
      <c r="E22" s="8">
        <v>153</v>
      </c>
      <c r="F22" s="8">
        <v>59</v>
      </c>
      <c r="G22" s="8">
        <v>145</v>
      </c>
      <c r="H22" s="5">
        <f>VLOOKUP(A22,Rohdaten_2019!$A$3:$G$54,3,FALSE)</f>
        <v>1730</v>
      </c>
      <c r="I22" s="5">
        <f>VLOOKUP(A22,Rohdaten_2019!$A$3:$G$54,4,FALSE)</f>
        <v>2085</v>
      </c>
      <c r="J22" s="5">
        <f>VLOOKUP(A22,Rohdaten_2019!$A$3:$G$54,5,FALSE)</f>
        <v>1550</v>
      </c>
      <c r="K22" s="5">
        <f>VLOOKUP(A22,Rohdaten_2019!$A$3:$G$54,6,FALSE)</f>
        <v>625</v>
      </c>
      <c r="L22" s="5">
        <f>VLOOKUP(A22,Rohdaten_2019!$A$3:$G$54,7,FALSE)</f>
        <v>810</v>
      </c>
      <c r="M22" s="80">
        <f t="shared" si="1"/>
        <v>188.81469115191987</v>
      </c>
      <c r="N22" s="80">
        <f t="shared" si="2"/>
        <v>-31.862745098039216</v>
      </c>
      <c r="O22" s="80">
        <f t="shared" si="3"/>
        <v>913.07189542483661</v>
      </c>
      <c r="P22" s="80">
        <f t="shared" si="5"/>
        <v>959.32203389830511</v>
      </c>
      <c r="Q22" s="80">
        <f t="shared" si="4"/>
        <v>458.62068965517244</v>
      </c>
    </row>
    <row r="23" spans="1:17">
      <c r="A23" s="65">
        <v>2</v>
      </c>
      <c r="B23" s="9" t="s">
        <v>59</v>
      </c>
      <c r="C23" s="8">
        <v>11450</v>
      </c>
      <c r="D23" s="8">
        <v>45270</v>
      </c>
      <c r="E23" s="8">
        <v>2043</v>
      </c>
      <c r="F23" s="8">
        <v>1082</v>
      </c>
      <c r="G23" s="8">
        <v>3178</v>
      </c>
      <c r="H23" s="5">
        <f>VLOOKUP(A23,Rohdaten_2019!$A$3:$G$54,3,FALSE)</f>
        <v>28425</v>
      </c>
      <c r="I23" s="5">
        <f>VLOOKUP(A23,Rohdaten_2019!$A$3:$G$54,4,FALSE)</f>
        <v>37635</v>
      </c>
      <c r="J23" s="5">
        <f>VLOOKUP(A23,Rohdaten_2019!$A$3:$G$54,5,FALSE)</f>
        <v>24950</v>
      </c>
      <c r="K23" s="5">
        <f>VLOOKUP(A23,Rohdaten_2019!$A$3:$G$54,6,FALSE)</f>
        <v>13035</v>
      </c>
      <c r="L23" s="5">
        <f>VLOOKUP(A23,Rohdaten_2019!$A$3:$G$54,7,FALSE)</f>
        <v>17105</v>
      </c>
      <c r="M23" s="80">
        <f t="shared" si="1"/>
        <v>148.25327510917032</v>
      </c>
      <c r="N23" s="80">
        <f t="shared" si="2"/>
        <v>-16.865473823724322</v>
      </c>
      <c r="O23" s="80">
        <f t="shared" si="3"/>
        <v>1121.2432697014194</v>
      </c>
      <c r="P23" s="80">
        <f t="shared" si="5"/>
        <v>1104.7134935304991</v>
      </c>
      <c r="Q23" s="80">
        <f t="shared" si="4"/>
        <v>438.23159219634988</v>
      </c>
    </row>
    <row r="24" spans="1:17">
      <c r="A24" s="65">
        <v>351</v>
      </c>
      <c r="B24" s="9" t="s">
        <v>25</v>
      </c>
      <c r="C24" s="8">
        <v>421</v>
      </c>
      <c r="D24" s="8">
        <v>2418</v>
      </c>
      <c r="E24" s="8">
        <v>121</v>
      </c>
      <c r="F24" s="8">
        <v>75</v>
      </c>
      <c r="G24" s="8">
        <v>150</v>
      </c>
      <c r="H24" s="5">
        <f>VLOOKUP(A24,Rohdaten_2019!$A$3:$G$54,3,FALSE)</f>
        <v>1595</v>
      </c>
      <c r="I24" s="5">
        <f>VLOOKUP(A24,Rohdaten_2019!$A$3:$G$54,4,FALSE)</f>
        <v>1370</v>
      </c>
      <c r="J24" s="5">
        <f>VLOOKUP(A24,Rohdaten_2019!$A$3:$G$54,5,FALSE)</f>
        <v>1660</v>
      </c>
      <c r="K24" s="5">
        <f>VLOOKUP(A24,Rohdaten_2019!$A$3:$G$54,6,FALSE)</f>
        <v>915</v>
      </c>
      <c r="L24" s="5">
        <f>VLOOKUP(A24,Rohdaten_2019!$A$3:$G$54,7,FALSE)</f>
        <v>1930</v>
      </c>
      <c r="M24" s="80">
        <f t="shared" si="1"/>
        <v>278.85985748218525</v>
      </c>
      <c r="N24" s="80">
        <f t="shared" si="2"/>
        <v>-43.341604631927211</v>
      </c>
      <c r="O24" s="80">
        <f t="shared" si="3"/>
        <v>1271.9008264462809</v>
      </c>
      <c r="P24" s="80">
        <f t="shared" si="5"/>
        <v>1120</v>
      </c>
      <c r="Q24" s="80">
        <f t="shared" si="4"/>
        <v>1186.6666666666667</v>
      </c>
    </row>
    <row r="25" spans="1:17">
      <c r="A25" s="65">
        <v>352</v>
      </c>
      <c r="B25" s="9" t="s">
        <v>26</v>
      </c>
      <c r="C25" s="8">
        <v>426</v>
      </c>
      <c r="D25" s="8">
        <v>1151</v>
      </c>
      <c r="E25" s="8">
        <v>87</v>
      </c>
      <c r="F25" s="8">
        <v>39</v>
      </c>
      <c r="G25" s="8">
        <v>79</v>
      </c>
      <c r="H25" s="5">
        <f>VLOOKUP(A25,Rohdaten_2019!$A$3:$G$54,3,FALSE)</f>
        <v>1450</v>
      </c>
      <c r="I25" s="5">
        <f>VLOOKUP(A25,Rohdaten_2019!$A$3:$G$54,4,FALSE)</f>
        <v>790</v>
      </c>
      <c r="J25" s="5">
        <f>VLOOKUP(A25,Rohdaten_2019!$A$3:$G$54,5,FALSE)</f>
        <v>1580</v>
      </c>
      <c r="K25" s="5">
        <f>VLOOKUP(A25,Rohdaten_2019!$A$3:$G$54,6,FALSE)</f>
        <v>580</v>
      </c>
      <c r="L25" s="5">
        <f>VLOOKUP(A25,Rohdaten_2019!$A$3:$G$54,7,FALSE)</f>
        <v>365</v>
      </c>
      <c r="M25" s="80">
        <f t="shared" si="1"/>
        <v>240.3755868544601</v>
      </c>
      <c r="N25" s="80">
        <f t="shared" si="2"/>
        <v>-31.364031277150303</v>
      </c>
      <c r="O25" s="80">
        <f t="shared" si="3"/>
        <v>1716.0919540229886</v>
      </c>
      <c r="P25" s="80">
        <f t="shared" si="5"/>
        <v>1387.1794871794871</v>
      </c>
      <c r="Q25" s="80">
        <f t="shared" si="4"/>
        <v>362.02531645569621</v>
      </c>
    </row>
    <row r="26" spans="1:17">
      <c r="A26" s="65">
        <v>353</v>
      </c>
      <c r="B26" s="9" t="s">
        <v>27</v>
      </c>
      <c r="C26" s="8">
        <v>878</v>
      </c>
      <c r="D26" s="8">
        <v>1619</v>
      </c>
      <c r="E26" s="8">
        <v>96</v>
      </c>
      <c r="F26" s="8">
        <v>126</v>
      </c>
      <c r="G26" s="8">
        <v>58</v>
      </c>
      <c r="H26" s="5">
        <f>VLOOKUP(A26,Rohdaten_2019!$A$3:$G$54,3,FALSE)</f>
        <v>3105</v>
      </c>
      <c r="I26" s="5">
        <f>VLOOKUP(A26,Rohdaten_2019!$A$3:$G$54,4,FALSE)</f>
        <v>1565</v>
      </c>
      <c r="J26" s="5">
        <f>VLOOKUP(A26,Rohdaten_2019!$A$3:$G$54,5,FALSE)</f>
        <v>1190</v>
      </c>
      <c r="K26" s="5">
        <f>VLOOKUP(A26,Rohdaten_2019!$A$3:$G$54,6,FALSE)</f>
        <v>1640</v>
      </c>
      <c r="L26" s="5">
        <f>VLOOKUP(A26,Rohdaten_2019!$A$3:$G$54,7,FALSE)</f>
        <v>425</v>
      </c>
      <c r="M26" s="80">
        <f t="shared" si="1"/>
        <v>253.64464692482915</v>
      </c>
      <c r="N26" s="80">
        <f t="shared" si="2"/>
        <v>-3.3353922174181592</v>
      </c>
      <c r="O26" s="80">
        <f t="shared" si="3"/>
        <v>1139.5833333333333</v>
      </c>
      <c r="P26" s="80">
        <f t="shared" si="5"/>
        <v>1201.5873015873017</v>
      </c>
      <c r="Q26" s="80">
        <f t="shared" si="4"/>
        <v>632.75862068965512</v>
      </c>
    </row>
    <row r="27" spans="1:17">
      <c r="A27" s="65">
        <v>354</v>
      </c>
      <c r="B27" s="9" t="s">
        <v>28</v>
      </c>
      <c r="C27" s="8">
        <v>235</v>
      </c>
      <c r="D27" s="8">
        <v>104</v>
      </c>
      <c r="E27" s="8">
        <v>7</v>
      </c>
      <c r="F27" s="8">
        <v>8</v>
      </c>
      <c r="G27" s="8">
        <v>1</v>
      </c>
      <c r="H27" s="5">
        <f>VLOOKUP(A27,Rohdaten_2019!$A$3:$G$54,3,FALSE)</f>
        <v>645</v>
      </c>
      <c r="I27" s="5">
        <f>VLOOKUP(A27,Rohdaten_2019!$A$3:$G$54,4,FALSE)</f>
        <v>110</v>
      </c>
      <c r="J27" s="5">
        <f>VLOOKUP(A27,Rohdaten_2019!$A$3:$G$54,5,FALSE)</f>
        <v>275</v>
      </c>
      <c r="K27" s="5">
        <f>VLOOKUP(A27,Rohdaten_2019!$A$3:$G$54,6,FALSE)</f>
        <v>135</v>
      </c>
      <c r="L27" s="5">
        <f>VLOOKUP(A27,Rohdaten_2019!$A$3:$G$54,7,FALSE)</f>
        <v>55</v>
      </c>
      <c r="M27" s="80">
        <f t="shared" si="1"/>
        <v>174.46808510638297</v>
      </c>
      <c r="N27" s="80">
        <f t="shared" si="2"/>
        <v>5.7692307692307692</v>
      </c>
      <c r="O27" s="80">
        <f t="shared" si="3"/>
        <v>3828.5714285714284</v>
      </c>
      <c r="P27" s="80">
        <f t="shared" si="5"/>
        <v>1587.5</v>
      </c>
      <c r="Q27" s="80">
        <f t="shared" si="4"/>
        <v>5400</v>
      </c>
    </row>
    <row r="28" spans="1:17">
      <c r="A28" s="65">
        <v>355</v>
      </c>
      <c r="B28" s="9" t="s">
        <v>29</v>
      </c>
      <c r="C28" s="8">
        <v>585</v>
      </c>
      <c r="D28" s="8">
        <v>995</v>
      </c>
      <c r="E28" s="8">
        <v>117</v>
      </c>
      <c r="F28" s="8">
        <v>37</v>
      </c>
      <c r="G28" s="8">
        <v>157</v>
      </c>
      <c r="H28" s="5">
        <f>VLOOKUP(A28,Rohdaten_2019!$A$3:$G$54,3,FALSE)</f>
        <v>1465</v>
      </c>
      <c r="I28" s="5">
        <f>VLOOKUP(A28,Rohdaten_2019!$A$3:$G$54,4,FALSE)</f>
        <v>775</v>
      </c>
      <c r="J28" s="5">
        <f>VLOOKUP(A28,Rohdaten_2019!$A$3:$G$54,5,FALSE)</f>
        <v>1910</v>
      </c>
      <c r="K28" s="5">
        <f>VLOOKUP(A28,Rohdaten_2019!$A$3:$G$54,6,FALSE)</f>
        <v>555</v>
      </c>
      <c r="L28" s="5">
        <f>VLOOKUP(A28,Rohdaten_2019!$A$3:$G$54,7,FALSE)</f>
        <v>795</v>
      </c>
      <c r="M28" s="80">
        <f t="shared" si="1"/>
        <v>150.42735042735043</v>
      </c>
      <c r="N28" s="80">
        <f t="shared" si="2"/>
        <v>-22.110552763819097</v>
      </c>
      <c r="O28" s="80">
        <f t="shared" si="3"/>
        <v>1532.4786324786326</v>
      </c>
      <c r="P28" s="80">
        <f t="shared" si="5"/>
        <v>1400</v>
      </c>
      <c r="Q28" s="80">
        <f t="shared" si="4"/>
        <v>406.36942675159236</v>
      </c>
    </row>
    <row r="29" spans="1:17">
      <c r="A29" s="65">
        <v>356</v>
      </c>
      <c r="B29" s="9" t="s">
        <v>30</v>
      </c>
      <c r="C29" s="8">
        <v>263</v>
      </c>
      <c r="D29" s="8">
        <v>1008</v>
      </c>
      <c r="E29" s="8">
        <v>83</v>
      </c>
      <c r="F29" s="8">
        <v>32</v>
      </c>
      <c r="G29" s="8">
        <v>35</v>
      </c>
      <c r="H29" s="5">
        <f>VLOOKUP(A29,Rohdaten_2019!$A$3:$G$54,3,FALSE)</f>
        <v>725</v>
      </c>
      <c r="I29" s="5">
        <f>VLOOKUP(A29,Rohdaten_2019!$A$3:$G$54,4,FALSE)</f>
        <v>750</v>
      </c>
      <c r="J29" s="5">
        <f>VLOOKUP(A29,Rohdaten_2019!$A$3:$G$54,5,FALSE)</f>
        <v>715</v>
      </c>
      <c r="K29" s="5">
        <f>VLOOKUP(A29,Rohdaten_2019!$A$3:$G$54,6,FALSE)</f>
        <v>190</v>
      </c>
      <c r="L29" s="5">
        <f>VLOOKUP(A29,Rohdaten_2019!$A$3:$G$54,7,FALSE)</f>
        <v>285</v>
      </c>
      <c r="M29" s="80">
        <f t="shared" si="1"/>
        <v>175.66539923954372</v>
      </c>
      <c r="N29" s="80">
        <f t="shared" si="2"/>
        <v>-25.595238095238095</v>
      </c>
      <c r="O29" s="80">
        <f t="shared" si="3"/>
        <v>761.4457831325301</v>
      </c>
      <c r="P29" s="80">
        <f t="shared" si="5"/>
        <v>493.75</v>
      </c>
      <c r="Q29" s="80">
        <f t="shared" si="4"/>
        <v>714.28571428571433</v>
      </c>
    </row>
    <row r="30" spans="1:17">
      <c r="A30" s="65">
        <v>357</v>
      </c>
      <c r="B30" s="9" t="s">
        <v>31</v>
      </c>
      <c r="C30" s="8">
        <v>709</v>
      </c>
      <c r="D30" s="8">
        <v>1000</v>
      </c>
      <c r="E30" s="8">
        <v>43</v>
      </c>
      <c r="F30" s="8">
        <v>56</v>
      </c>
      <c r="G30" s="8">
        <v>60</v>
      </c>
      <c r="H30" s="5">
        <f>VLOOKUP(A30,Rohdaten_2019!$A$3:$G$54,3,FALSE)</f>
        <v>1840</v>
      </c>
      <c r="I30" s="5">
        <f>VLOOKUP(A30,Rohdaten_2019!$A$3:$G$54,4,FALSE)</f>
        <v>725</v>
      </c>
      <c r="J30" s="5">
        <f>VLOOKUP(A30,Rohdaten_2019!$A$3:$G$54,5,FALSE)</f>
        <v>1150</v>
      </c>
      <c r="K30" s="5">
        <f>VLOOKUP(A30,Rohdaten_2019!$A$3:$G$54,6,FALSE)</f>
        <v>725</v>
      </c>
      <c r="L30" s="5">
        <f>VLOOKUP(A30,Rohdaten_2019!$A$3:$G$54,7,FALSE)</f>
        <v>320</v>
      </c>
      <c r="M30" s="80">
        <f t="shared" si="1"/>
        <v>159.52045133991538</v>
      </c>
      <c r="N30" s="80">
        <f t="shared" si="2"/>
        <v>-27.5</v>
      </c>
      <c r="O30" s="80">
        <f t="shared" si="3"/>
        <v>2574.4186046511627</v>
      </c>
      <c r="P30" s="80">
        <f t="shared" si="5"/>
        <v>1194.6428571428571</v>
      </c>
      <c r="Q30" s="80">
        <f t="shared" si="4"/>
        <v>433.33333333333331</v>
      </c>
    </row>
    <row r="31" spans="1:17">
      <c r="A31" s="65">
        <v>358</v>
      </c>
      <c r="B31" s="9" t="s">
        <v>32</v>
      </c>
      <c r="C31" s="8">
        <v>464</v>
      </c>
      <c r="D31" s="8">
        <v>1297</v>
      </c>
      <c r="E31" s="8">
        <v>91</v>
      </c>
      <c r="F31" s="8">
        <v>41</v>
      </c>
      <c r="G31" s="8">
        <v>83</v>
      </c>
      <c r="H31" s="5">
        <f>VLOOKUP(A31,Rohdaten_2019!$A$3:$G$54,3,FALSE)</f>
        <v>2350</v>
      </c>
      <c r="I31" s="5">
        <f>VLOOKUP(A31,Rohdaten_2019!$A$3:$G$54,4,FALSE)</f>
        <v>910</v>
      </c>
      <c r="J31" s="5">
        <f>VLOOKUP(A31,Rohdaten_2019!$A$3:$G$54,5,FALSE)</f>
        <v>1170</v>
      </c>
      <c r="K31" s="5">
        <f>VLOOKUP(A31,Rohdaten_2019!$A$3:$G$54,6,FALSE)</f>
        <v>745</v>
      </c>
      <c r="L31" s="5">
        <f>VLOOKUP(A31,Rohdaten_2019!$A$3:$G$54,7,FALSE)</f>
        <v>500</v>
      </c>
      <c r="M31" s="80">
        <f t="shared" si="1"/>
        <v>406.4655172413793</v>
      </c>
      <c r="N31" s="80">
        <f t="shared" si="2"/>
        <v>-29.838087895142635</v>
      </c>
      <c r="O31" s="80">
        <f t="shared" si="3"/>
        <v>1185.7142857142858</v>
      </c>
      <c r="P31" s="80">
        <f t="shared" si="5"/>
        <v>1717.0731707317073</v>
      </c>
      <c r="Q31" s="80">
        <f t="shared" si="4"/>
        <v>502.40963855421688</v>
      </c>
    </row>
    <row r="32" spans="1:17">
      <c r="A32" s="65">
        <v>359</v>
      </c>
      <c r="B32" s="9" t="s">
        <v>33</v>
      </c>
      <c r="C32" s="8">
        <v>701</v>
      </c>
      <c r="D32" s="8">
        <v>1961</v>
      </c>
      <c r="E32" s="8">
        <v>70</v>
      </c>
      <c r="F32" s="8">
        <v>85</v>
      </c>
      <c r="G32" s="8">
        <v>116</v>
      </c>
      <c r="H32" s="5">
        <f>VLOOKUP(A32,Rohdaten_2019!$A$3:$G$54,3,FALSE)</f>
        <v>3735</v>
      </c>
      <c r="I32" s="5">
        <f>VLOOKUP(A32,Rohdaten_2019!$A$3:$G$54,4,FALSE)</f>
        <v>1775</v>
      </c>
      <c r="J32" s="5">
        <f>VLOOKUP(A32,Rohdaten_2019!$A$3:$G$54,5,FALSE)</f>
        <v>2490</v>
      </c>
      <c r="K32" s="5">
        <f>VLOOKUP(A32,Rohdaten_2019!$A$3:$G$54,6,FALSE)</f>
        <v>1520</v>
      </c>
      <c r="L32" s="5">
        <f>VLOOKUP(A32,Rohdaten_2019!$A$3:$G$54,7,FALSE)</f>
        <v>400</v>
      </c>
      <c r="M32" s="80">
        <f t="shared" si="1"/>
        <v>432.81027104136945</v>
      </c>
      <c r="N32" s="80">
        <f t="shared" si="2"/>
        <v>-9.4849566547679753</v>
      </c>
      <c r="O32" s="80">
        <f t="shared" si="3"/>
        <v>3457.1428571428573</v>
      </c>
      <c r="P32" s="80">
        <f t="shared" si="5"/>
        <v>1688.2352941176471</v>
      </c>
      <c r="Q32" s="80">
        <f t="shared" si="4"/>
        <v>244.82758620689654</v>
      </c>
    </row>
    <row r="33" spans="1:17">
      <c r="A33" s="65">
        <v>360</v>
      </c>
      <c r="B33" s="9" t="s">
        <v>34</v>
      </c>
      <c r="C33" s="8">
        <v>294</v>
      </c>
      <c r="D33" s="8">
        <v>356</v>
      </c>
      <c r="E33" s="8">
        <v>34</v>
      </c>
      <c r="F33" s="8">
        <v>22</v>
      </c>
      <c r="G33" s="8">
        <v>61</v>
      </c>
      <c r="H33" s="5">
        <f>VLOOKUP(A33,Rohdaten_2019!$A$3:$G$54,3,FALSE)</f>
        <v>940</v>
      </c>
      <c r="I33" s="5">
        <f>VLOOKUP(A33,Rohdaten_2019!$A$3:$G$54,4,FALSE)</f>
        <v>280</v>
      </c>
      <c r="J33" s="5">
        <f>VLOOKUP(A33,Rohdaten_2019!$A$3:$G$54,5,FALSE)</f>
        <v>710</v>
      </c>
      <c r="K33" s="5">
        <f>VLOOKUP(A33,Rohdaten_2019!$A$3:$G$54,6,FALSE)</f>
        <v>345</v>
      </c>
      <c r="L33" s="5">
        <f>VLOOKUP(A33,Rohdaten_2019!$A$3:$G$54,7,FALSE)</f>
        <v>225</v>
      </c>
      <c r="M33" s="80">
        <f t="shared" si="1"/>
        <v>219.72789115646259</v>
      </c>
      <c r="N33" s="80">
        <f t="shared" si="2"/>
        <v>-21.348314606741575</v>
      </c>
      <c r="O33" s="80">
        <f t="shared" si="3"/>
        <v>1988.2352941176471</v>
      </c>
      <c r="P33" s="80">
        <f t="shared" si="5"/>
        <v>1468.1818181818182</v>
      </c>
      <c r="Q33" s="80">
        <f t="shared" si="4"/>
        <v>268.85245901639342</v>
      </c>
    </row>
    <row r="34" spans="1:17">
      <c r="A34" s="65">
        <v>361</v>
      </c>
      <c r="B34" s="9" t="s">
        <v>35</v>
      </c>
      <c r="C34" s="8">
        <v>446</v>
      </c>
      <c r="D34" s="8">
        <v>2555</v>
      </c>
      <c r="E34" s="8">
        <v>93</v>
      </c>
      <c r="F34" s="8">
        <v>28</v>
      </c>
      <c r="G34" s="8">
        <v>111</v>
      </c>
      <c r="H34" s="5">
        <f>VLOOKUP(A34,Rohdaten_2019!$A$3:$G$54,3,FALSE)</f>
        <v>1385</v>
      </c>
      <c r="I34" s="5">
        <f>VLOOKUP(A34,Rohdaten_2019!$A$3:$G$54,4,FALSE)</f>
        <v>1660</v>
      </c>
      <c r="J34" s="5">
        <f>VLOOKUP(A34,Rohdaten_2019!$A$3:$G$54,5,FALSE)</f>
        <v>1145</v>
      </c>
      <c r="K34" s="5">
        <f>VLOOKUP(A34,Rohdaten_2019!$A$3:$G$54,6,FALSE)</f>
        <v>585</v>
      </c>
      <c r="L34" s="5">
        <f>VLOOKUP(A34,Rohdaten_2019!$A$3:$G$54,7,FALSE)</f>
        <v>720</v>
      </c>
      <c r="M34" s="80">
        <f t="shared" si="1"/>
        <v>210.53811659192826</v>
      </c>
      <c r="N34" s="80">
        <f t="shared" si="2"/>
        <v>-35.029354207436398</v>
      </c>
      <c r="O34" s="80">
        <f t="shared" si="3"/>
        <v>1131.1827956989248</v>
      </c>
      <c r="P34" s="80">
        <f t="shared" si="5"/>
        <v>1989.2857142857142</v>
      </c>
      <c r="Q34" s="80">
        <f t="shared" si="4"/>
        <v>548.64864864864865</v>
      </c>
    </row>
    <row r="35" spans="1:17">
      <c r="A35" s="65">
        <v>3</v>
      </c>
      <c r="B35" s="9" t="s">
        <v>60</v>
      </c>
      <c r="C35" s="8">
        <v>5422</v>
      </c>
      <c r="D35" s="8">
        <v>14464</v>
      </c>
      <c r="E35" s="8">
        <v>842</v>
      </c>
      <c r="F35" s="8">
        <v>549</v>
      </c>
      <c r="G35" s="8">
        <v>911</v>
      </c>
      <c r="H35" s="5">
        <f>VLOOKUP(A35,Rohdaten_2019!$A$3:$G$54,3,FALSE)</f>
        <v>19240</v>
      </c>
      <c r="I35" s="5">
        <f>VLOOKUP(A35,Rohdaten_2019!$A$3:$G$54,4,FALSE)</f>
        <v>10710</v>
      </c>
      <c r="J35" s="5">
        <f>VLOOKUP(A35,Rohdaten_2019!$A$3:$G$54,5,FALSE)</f>
        <v>13990</v>
      </c>
      <c r="K35" s="5">
        <f>VLOOKUP(A35,Rohdaten_2019!$A$3:$G$54,6,FALSE)</f>
        <v>7930</v>
      </c>
      <c r="L35" s="5">
        <f>VLOOKUP(A35,Rohdaten_2019!$A$3:$G$54,7,FALSE)</f>
        <v>6025</v>
      </c>
      <c r="M35" s="80">
        <f t="shared" si="1"/>
        <v>254.8506086315013</v>
      </c>
      <c r="N35" s="80">
        <f t="shared" si="2"/>
        <v>-25.954092920353983</v>
      </c>
      <c r="O35" s="80">
        <f t="shared" si="3"/>
        <v>1561.520190023753</v>
      </c>
      <c r="P35" s="80">
        <f t="shared" si="5"/>
        <v>1344.4444444444443</v>
      </c>
      <c r="Q35" s="80">
        <f t="shared" si="4"/>
        <v>561.36114160263446</v>
      </c>
    </row>
    <row r="36" spans="1:17">
      <c r="A36" s="65">
        <v>401</v>
      </c>
      <c r="B36" s="9" t="s">
        <v>37</v>
      </c>
      <c r="C36" s="8">
        <v>499</v>
      </c>
      <c r="D36" s="8">
        <v>3167</v>
      </c>
      <c r="E36" s="8">
        <v>104</v>
      </c>
      <c r="F36" s="8">
        <v>26</v>
      </c>
      <c r="G36" s="8">
        <v>70</v>
      </c>
      <c r="H36" s="5">
        <f>VLOOKUP(A36,Rohdaten_2019!$A$3:$G$54,3,FALSE)</f>
        <v>1425</v>
      </c>
      <c r="I36" s="5">
        <f>VLOOKUP(A36,Rohdaten_2019!$A$3:$G$54,4,FALSE)</f>
        <v>2305</v>
      </c>
      <c r="J36" s="5">
        <f>VLOOKUP(A36,Rohdaten_2019!$A$3:$G$54,5,FALSE)</f>
        <v>1775</v>
      </c>
      <c r="K36" s="5">
        <f>VLOOKUP(A36,Rohdaten_2019!$A$3:$G$54,6,FALSE)</f>
        <v>1120</v>
      </c>
      <c r="L36" s="5">
        <f>VLOOKUP(A36,Rohdaten_2019!$A$3:$G$54,7,FALSE)</f>
        <v>995</v>
      </c>
      <c r="M36" s="80">
        <f t="shared" si="1"/>
        <v>185.57114228456913</v>
      </c>
      <c r="N36" s="80">
        <f t="shared" si="2"/>
        <v>-27.218187559204296</v>
      </c>
      <c r="O36" s="80">
        <f t="shared" si="3"/>
        <v>1606.7307692307693</v>
      </c>
      <c r="P36" s="80">
        <f t="shared" si="5"/>
        <v>4207.6923076923076</v>
      </c>
      <c r="Q36" s="80">
        <f t="shared" si="4"/>
        <v>1321.4285714285713</v>
      </c>
    </row>
    <row r="37" spans="1:17">
      <c r="A37" s="65">
        <v>402</v>
      </c>
      <c r="B37" s="9" t="s">
        <v>38</v>
      </c>
      <c r="C37" s="8">
        <v>270</v>
      </c>
      <c r="D37" s="8">
        <v>373</v>
      </c>
      <c r="E37" s="8">
        <v>1</v>
      </c>
      <c r="F37" s="8">
        <v>39</v>
      </c>
      <c r="G37" s="8">
        <v>27</v>
      </c>
      <c r="H37" s="5">
        <f>VLOOKUP(A37,Rohdaten_2019!$A$3:$G$54,3,FALSE)</f>
        <v>835</v>
      </c>
      <c r="I37" s="5">
        <f>VLOOKUP(A37,Rohdaten_2019!$A$3:$G$54,4,FALSE)</f>
        <v>270</v>
      </c>
      <c r="J37" s="5">
        <f>VLOOKUP(A37,Rohdaten_2019!$A$3:$G$54,5,FALSE)</f>
        <v>945</v>
      </c>
      <c r="K37" s="5">
        <f>VLOOKUP(A37,Rohdaten_2019!$A$3:$G$54,6,FALSE)</f>
        <v>570</v>
      </c>
      <c r="L37" s="5">
        <f>VLOOKUP(A37,Rohdaten_2019!$A$3:$G$54,7,FALSE)</f>
        <v>160</v>
      </c>
      <c r="M37" s="80">
        <f t="shared" si="1"/>
        <v>209.25925925925927</v>
      </c>
      <c r="N37" s="80">
        <f t="shared" si="2"/>
        <v>-27.613941018766756</v>
      </c>
      <c r="O37" s="80">
        <f t="shared" si="3"/>
        <v>94400</v>
      </c>
      <c r="P37" s="80">
        <f t="shared" si="5"/>
        <v>1361.5384615384614</v>
      </c>
      <c r="Q37" s="80">
        <f t="shared" si="4"/>
        <v>492.59259259259261</v>
      </c>
    </row>
    <row r="38" spans="1:17">
      <c r="A38" s="65">
        <v>403</v>
      </c>
      <c r="B38" s="9" t="s">
        <v>39</v>
      </c>
      <c r="C38" s="8">
        <v>715</v>
      </c>
      <c r="D38" s="8">
        <v>2137</v>
      </c>
      <c r="E38" s="8">
        <v>92</v>
      </c>
      <c r="F38" s="8">
        <v>115</v>
      </c>
      <c r="G38" s="8">
        <v>445</v>
      </c>
      <c r="H38" s="5">
        <f>VLOOKUP(A38,Rohdaten_2019!$A$3:$G$54,3,FALSE)</f>
        <v>1365</v>
      </c>
      <c r="I38" s="5">
        <f>VLOOKUP(A38,Rohdaten_2019!$A$3:$G$54,4,FALSE)</f>
        <v>1440</v>
      </c>
      <c r="J38" s="5">
        <f>VLOOKUP(A38,Rohdaten_2019!$A$3:$G$54,5,FALSE)</f>
        <v>2040</v>
      </c>
      <c r="K38" s="5">
        <f>VLOOKUP(A38,Rohdaten_2019!$A$3:$G$54,6,FALSE)</f>
        <v>965</v>
      </c>
      <c r="L38" s="5">
        <f>VLOOKUP(A38,Rohdaten_2019!$A$3:$G$54,7,FALSE)</f>
        <v>3370</v>
      </c>
      <c r="M38" s="80">
        <f t="shared" si="1"/>
        <v>90.909090909090907</v>
      </c>
      <c r="N38" s="80">
        <f t="shared" si="2"/>
        <v>-32.615816565278429</v>
      </c>
      <c r="O38" s="80">
        <f t="shared" si="3"/>
        <v>2117.391304347826</v>
      </c>
      <c r="P38" s="80">
        <f t="shared" si="5"/>
        <v>739.13043478260875</v>
      </c>
      <c r="Q38" s="80">
        <f t="shared" si="4"/>
        <v>657.30337078651689</v>
      </c>
    </row>
    <row r="39" spans="1:17">
      <c r="A39" s="65">
        <v>404</v>
      </c>
      <c r="B39" s="9" t="s">
        <v>40</v>
      </c>
      <c r="C39" s="8">
        <v>619</v>
      </c>
      <c r="D39" s="8">
        <v>3213</v>
      </c>
      <c r="E39" s="8">
        <v>72</v>
      </c>
      <c r="F39" s="8">
        <v>59</v>
      </c>
      <c r="G39" s="8">
        <v>41</v>
      </c>
      <c r="H39" s="5">
        <f>VLOOKUP(A39,Rohdaten_2019!$A$3:$G$54,3,FALSE)</f>
        <v>1585</v>
      </c>
      <c r="I39" s="5">
        <f>VLOOKUP(A39,Rohdaten_2019!$A$3:$G$54,4,FALSE)</f>
        <v>2640</v>
      </c>
      <c r="J39" s="5">
        <f>VLOOKUP(A39,Rohdaten_2019!$A$3:$G$54,5,FALSE)</f>
        <v>3300</v>
      </c>
      <c r="K39" s="5">
        <f>VLOOKUP(A39,Rohdaten_2019!$A$3:$G$54,6,FALSE)</f>
        <v>975</v>
      </c>
      <c r="L39" s="5">
        <f>VLOOKUP(A39,Rohdaten_2019!$A$3:$G$54,7,FALSE)</f>
        <v>575</v>
      </c>
      <c r="M39" s="80">
        <f t="shared" si="1"/>
        <v>156.05815831987076</v>
      </c>
      <c r="N39" s="80">
        <f t="shared" si="2"/>
        <v>-17.833800186741364</v>
      </c>
      <c r="O39" s="80">
        <f t="shared" si="3"/>
        <v>4483.333333333333</v>
      </c>
      <c r="P39" s="80">
        <f t="shared" si="5"/>
        <v>1552.542372881356</v>
      </c>
      <c r="Q39" s="80">
        <f t="shared" si="4"/>
        <v>1302.439024390244</v>
      </c>
    </row>
    <row r="40" spans="1:17">
      <c r="A40" s="65">
        <v>405</v>
      </c>
      <c r="B40" s="9" t="s">
        <v>41</v>
      </c>
      <c r="C40" s="8">
        <v>214</v>
      </c>
      <c r="D40" s="8">
        <v>691</v>
      </c>
      <c r="E40" s="8">
        <v>56</v>
      </c>
      <c r="F40" s="8">
        <v>15</v>
      </c>
      <c r="G40" s="8">
        <v>94</v>
      </c>
      <c r="H40" s="5">
        <f>VLOOKUP(A40,Rohdaten_2019!$A$3:$G$54,3,FALSE)</f>
        <v>680</v>
      </c>
      <c r="I40" s="5">
        <f>VLOOKUP(A40,Rohdaten_2019!$A$3:$G$54,4,FALSE)</f>
        <v>475</v>
      </c>
      <c r="J40" s="5">
        <f>VLOOKUP(A40,Rohdaten_2019!$A$3:$G$54,5,FALSE)</f>
        <v>2100</v>
      </c>
      <c r="K40" s="5">
        <f>VLOOKUP(A40,Rohdaten_2019!$A$3:$G$54,6,FALSE)</f>
        <v>525</v>
      </c>
      <c r="L40" s="5">
        <f>VLOOKUP(A40,Rohdaten_2019!$A$3:$G$54,7,FALSE)</f>
        <v>650</v>
      </c>
      <c r="M40" s="80">
        <f t="shared" si="1"/>
        <v>217.75700934579439</v>
      </c>
      <c r="N40" s="80">
        <f t="shared" si="2"/>
        <v>-31.259044862518088</v>
      </c>
      <c r="O40" s="80">
        <f t="shared" si="3"/>
        <v>3650</v>
      </c>
      <c r="P40" s="80">
        <f t="shared" si="5"/>
        <v>3400</v>
      </c>
      <c r="Q40" s="80">
        <f t="shared" si="4"/>
        <v>591.48936170212767</v>
      </c>
    </row>
    <row r="41" spans="1:17">
      <c r="A41" s="65">
        <v>451</v>
      </c>
      <c r="B41" s="9" t="s">
        <v>42</v>
      </c>
      <c r="C41" s="8">
        <v>271</v>
      </c>
      <c r="D41" s="8">
        <v>722</v>
      </c>
      <c r="E41" s="8">
        <v>97</v>
      </c>
      <c r="F41" s="8">
        <v>25</v>
      </c>
      <c r="G41" s="8">
        <v>92</v>
      </c>
      <c r="H41" s="5">
        <f>VLOOKUP(A41,Rohdaten_2019!$A$3:$G$54,3,FALSE)</f>
        <v>1655</v>
      </c>
      <c r="I41" s="5">
        <f>VLOOKUP(A41,Rohdaten_2019!$A$3:$G$54,4,FALSE)</f>
        <v>500</v>
      </c>
      <c r="J41" s="5">
        <f>VLOOKUP(A41,Rohdaten_2019!$A$3:$G$54,5,FALSE)</f>
        <v>1090</v>
      </c>
      <c r="K41" s="5">
        <f>VLOOKUP(A41,Rohdaten_2019!$A$3:$G$54,6,FALSE)</f>
        <v>785</v>
      </c>
      <c r="L41" s="5">
        <f>VLOOKUP(A41,Rohdaten_2019!$A$3:$G$54,7,FALSE)</f>
        <v>595</v>
      </c>
      <c r="M41" s="80">
        <f t="shared" si="1"/>
        <v>510.70110701107012</v>
      </c>
      <c r="N41" s="80">
        <f t="shared" si="2"/>
        <v>-30.747922437673129</v>
      </c>
      <c r="O41" s="80">
        <f t="shared" si="3"/>
        <v>1023.7113402061856</v>
      </c>
      <c r="P41" s="80">
        <f t="shared" si="5"/>
        <v>3040</v>
      </c>
      <c r="Q41" s="80">
        <f t="shared" si="4"/>
        <v>546.73913043478262</v>
      </c>
    </row>
    <row r="42" spans="1:17">
      <c r="A42" s="65">
        <v>452</v>
      </c>
      <c r="B42" s="9" t="s">
        <v>43</v>
      </c>
      <c r="C42" s="8">
        <v>314</v>
      </c>
      <c r="D42" s="8">
        <v>440</v>
      </c>
      <c r="E42" s="8">
        <v>87</v>
      </c>
      <c r="F42" s="8">
        <v>31</v>
      </c>
      <c r="G42" s="8">
        <v>83</v>
      </c>
      <c r="H42" s="5">
        <f>VLOOKUP(A42,Rohdaten_2019!$A$3:$G$54,3,FALSE)</f>
        <v>1495</v>
      </c>
      <c r="I42" s="5">
        <f>VLOOKUP(A42,Rohdaten_2019!$A$3:$G$54,4,FALSE)</f>
        <v>425</v>
      </c>
      <c r="J42" s="5">
        <f>VLOOKUP(A42,Rohdaten_2019!$A$3:$G$54,5,FALSE)</f>
        <v>1705</v>
      </c>
      <c r="K42" s="5">
        <f>VLOOKUP(A42,Rohdaten_2019!$A$3:$G$54,6,FALSE)</f>
        <v>1075</v>
      </c>
      <c r="L42" s="5">
        <f>VLOOKUP(A42,Rohdaten_2019!$A$3:$G$54,7,FALSE)</f>
        <v>285</v>
      </c>
      <c r="M42" s="80">
        <f t="shared" si="1"/>
        <v>376.11464968152865</v>
      </c>
      <c r="N42" s="80">
        <f t="shared" si="2"/>
        <v>-3.4090909090909092</v>
      </c>
      <c r="O42" s="80">
        <f t="shared" si="3"/>
        <v>1859.7701149425288</v>
      </c>
      <c r="P42" s="80">
        <f t="shared" si="5"/>
        <v>3367.7419354838707</v>
      </c>
      <c r="Q42" s="80">
        <f t="shared" si="4"/>
        <v>243.37349397590361</v>
      </c>
    </row>
    <row r="43" spans="1:17">
      <c r="A43" s="65">
        <v>453</v>
      </c>
      <c r="B43" s="9" t="s">
        <v>44</v>
      </c>
      <c r="C43" s="8">
        <v>782</v>
      </c>
      <c r="D43" s="8">
        <v>1028</v>
      </c>
      <c r="E43" s="8">
        <v>138</v>
      </c>
      <c r="F43" s="8">
        <v>34</v>
      </c>
      <c r="G43" s="8">
        <v>149</v>
      </c>
      <c r="H43" s="5">
        <f>VLOOKUP(A43,Rohdaten_2019!$A$3:$G$54,3,FALSE)</f>
        <v>3420</v>
      </c>
      <c r="I43" s="5">
        <f>VLOOKUP(A43,Rohdaten_2019!$A$3:$G$54,4,FALSE)</f>
        <v>745</v>
      </c>
      <c r="J43" s="5">
        <f>VLOOKUP(A43,Rohdaten_2019!$A$3:$G$54,5,FALSE)</f>
        <v>1370</v>
      </c>
      <c r="K43" s="5">
        <f>VLOOKUP(A43,Rohdaten_2019!$A$3:$G$54,6,FALSE)</f>
        <v>4515</v>
      </c>
      <c r="L43" s="5">
        <f>VLOOKUP(A43,Rohdaten_2019!$A$3:$G$54,7,FALSE)</f>
        <v>1110</v>
      </c>
      <c r="M43" s="80">
        <f t="shared" si="1"/>
        <v>337.3401534526854</v>
      </c>
      <c r="N43" s="80">
        <f t="shared" si="2"/>
        <v>-27.529182879377434</v>
      </c>
      <c r="O43" s="80">
        <f t="shared" si="3"/>
        <v>892.75362318840575</v>
      </c>
      <c r="P43" s="80">
        <f t="shared" si="5"/>
        <v>13179.411764705883</v>
      </c>
      <c r="Q43" s="80">
        <f t="shared" si="4"/>
        <v>644.96644295302008</v>
      </c>
    </row>
    <row r="44" spans="1:17">
      <c r="A44" s="65">
        <v>454</v>
      </c>
      <c r="B44" s="9" t="s">
        <v>45</v>
      </c>
      <c r="C44" s="8">
        <v>1625</v>
      </c>
      <c r="D44" s="8">
        <v>1204</v>
      </c>
      <c r="E44" s="8">
        <v>102</v>
      </c>
      <c r="F44" s="8">
        <v>76</v>
      </c>
      <c r="G44" s="8">
        <v>157</v>
      </c>
      <c r="H44" s="5">
        <f>VLOOKUP(A44,Rohdaten_2019!$A$3:$G$54,3,FALSE)</f>
        <v>7360</v>
      </c>
      <c r="I44" s="5">
        <f>VLOOKUP(A44,Rohdaten_2019!$A$3:$G$54,4,FALSE)</f>
        <v>900</v>
      </c>
      <c r="J44" s="5">
        <f>VLOOKUP(A44,Rohdaten_2019!$A$3:$G$54,5,FALSE)</f>
        <v>2890</v>
      </c>
      <c r="K44" s="5">
        <f>VLOOKUP(A44,Rohdaten_2019!$A$3:$G$54,6,FALSE)</f>
        <v>6875</v>
      </c>
      <c r="L44" s="5">
        <f>VLOOKUP(A44,Rohdaten_2019!$A$3:$G$54,7,FALSE)</f>
        <v>990</v>
      </c>
      <c r="M44" s="80">
        <f t="shared" si="1"/>
        <v>352.92307692307691</v>
      </c>
      <c r="N44" s="80">
        <f t="shared" si="2"/>
        <v>-25.249169435215947</v>
      </c>
      <c r="O44" s="80">
        <f t="shared" si="3"/>
        <v>2733.3333333333335</v>
      </c>
      <c r="P44" s="80">
        <f t="shared" si="5"/>
        <v>8946.0526315789466</v>
      </c>
      <c r="Q44" s="80">
        <f t="shared" si="4"/>
        <v>530.57324840764329</v>
      </c>
    </row>
    <row r="45" spans="1:17">
      <c r="A45" s="65">
        <v>455</v>
      </c>
      <c r="B45" s="9" t="s">
        <v>46</v>
      </c>
      <c r="C45" s="8">
        <v>167</v>
      </c>
      <c r="D45" s="8">
        <v>345</v>
      </c>
      <c r="E45" s="8">
        <v>40</v>
      </c>
      <c r="F45" s="8">
        <v>23</v>
      </c>
      <c r="G45" s="8">
        <v>45</v>
      </c>
      <c r="H45" s="5">
        <f>VLOOKUP(A45,Rohdaten_2019!$A$3:$G$54,3,FALSE)</f>
        <v>475</v>
      </c>
      <c r="I45" s="5">
        <f>VLOOKUP(A45,Rohdaten_2019!$A$3:$G$54,4,FALSE)</f>
        <v>225</v>
      </c>
      <c r="J45" s="5">
        <f>VLOOKUP(A45,Rohdaten_2019!$A$3:$G$54,5,FALSE)</f>
        <v>805</v>
      </c>
      <c r="K45" s="5">
        <f>VLOOKUP(A45,Rohdaten_2019!$A$3:$G$54,6,FALSE)</f>
        <v>185</v>
      </c>
      <c r="L45" s="5">
        <f>VLOOKUP(A45,Rohdaten_2019!$A$3:$G$54,7,FALSE)</f>
        <v>170</v>
      </c>
      <c r="M45" s="80">
        <f t="shared" si="1"/>
        <v>184.43113772455089</v>
      </c>
      <c r="N45" s="80">
        <f t="shared" si="2"/>
        <v>-34.782608695652172</v>
      </c>
      <c r="O45" s="80">
        <f t="shared" si="3"/>
        <v>1912.5</v>
      </c>
      <c r="P45" s="80">
        <f t="shared" si="5"/>
        <v>704.3478260869565</v>
      </c>
      <c r="Q45" s="80">
        <f t="shared" si="4"/>
        <v>277.77777777777777</v>
      </c>
    </row>
    <row r="46" spans="1:17">
      <c r="A46" s="65">
        <v>456</v>
      </c>
      <c r="B46" s="9" t="s">
        <v>47</v>
      </c>
      <c r="C46" s="8">
        <v>328</v>
      </c>
      <c r="D46" s="8">
        <v>1750</v>
      </c>
      <c r="E46" s="8">
        <v>97</v>
      </c>
      <c r="F46" s="8">
        <v>37</v>
      </c>
      <c r="G46" s="8">
        <v>140</v>
      </c>
      <c r="H46" s="5">
        <f>VLOOKUP(A46,Rohdaten_2019!$A$3:$G$54,3,FALSE)</f>
        <v>2630</v>
      </c>
      <c r="I46" s="5">
        <f>VLOOKUP(A46,Rohdaten_2019!$A$3:$G$54,4,FALSE)</f>
        <v>1215</v>
      </c>
      <c r="J46" s="5">
        <f>VLOOKUP(A46,Rohdaten_2019!$A$3:$G$54,5,FALSE)</f>
        <v>1200</v>
      </c>
      <c r="K46" s="5">
        <f>VLOOKUP(A46,Rohdaten_2019!$A$3:$G$54,6,FALSE)</f>
        <v>725</v>
      </c>
      <c r="L46" s="5">
        <f>VLOOKUP(A46,Rohdaten_2019!$A$3:$G$54,7,FALSE)</f>
        <v>355</v>
      </c>
      <c r="M46" s="80">
        <f t="shared" si="1"/>
        <v>701.82926829268297</v>
      </c>
      <c r="N46" s="80">
        <f t="shared" si="2"/>
        <v>-30.571428571428573</v>
      </c>
      <c r="O46" s="80">
        <f t="shared" si="3"/>
        <v>1137.1134020618556</v>
      </c>
      <c r="P46" s="80">
        <f t="shared" si="5"/>
        <v>1859.4594594594594</v>
      </c>
      <c r="Q46" s="80">
        <f t="shared" si="4"/>
        <v>153.57142857142858</v>
      </c>
    </row>
    <row r="47" spans="1:17">
      <c r="A47" s="65">
        <v>457</v>
      </c>
      <c r="B47" s="9" t="s">
        <v>48</v>
      </c>
      <c r="C47" s="8">
        <v>399</v>
      </c>
      <c r="D47" s="8">
        <v>639</v>
      </c>
      <c r="E47" s="8">
        <v>111</v>
      </c>
      <c r="F47" s="8">
        <v>122</v>
      </c>
      <c r="G47" s="8">
        <v>98</v>
      </c>
      <c r="H47" s="5">
        <f>VLOOKUP(A47,Rohdaten_2019!$A$3:$G$54,3,FALSE)</f>
        <v>1240</v>
      </c>
      <c r="I47" s="5">
        <f>VLOOKUP(A47,Rohdaten_2019!$A$3:$G$54,4,FALSE)</f>
        <v>495</v>
      </c>
      <c r="J47" s="5">
        <f>VLOOKUP(A47,Rohdaten_2019!$A$3:$G$54,5,FALSE)</f>
        <v>1655</v>
      </c>
      <c r="K47" s="5">
        <f>VLOOKUP(A47,Rohdaten_2019!$A$3:$G$54,6,FALSE)</f>
        <v>1635</v>
      </c>
      <c r="L47" s="5">
        <f>VLOOKUP(A47,Rohdaten_2019!$A$3:$G$54,7,FALSE)</f>
        <v>455</v>
      </c>
      <c r="M47" s="80">
        <f t="shared" si="1"/>
        <v>210.77694235588973</v>
      </c>
      <c r="N47" s="80">
        <f t="shared" si="2"/>
        <v>-22.535211267605632</v>
      </c>
      <c r="O47" s="80">
        <f t="shared" si="3"/>
        <v>1390.9909909909909</v>
      </c>
      <c r="P47" s="80">
        <f t="shared" si="5"/>
        <v>1240.1639344262296</v>
      </c>
      <c r="Q47" s="80">
        <f t="shared" si="4"/>
        <v>364.28571428571428</v>
      </c>
    </row>
    <row r="48" spans="1:17">
      <c r="A48" s="65">
        <v>458</v>
      </c>
      <c r="B48" s="9" t="s">
        <v>49</v>
      </c>
      <c r="C48" s="8">
        <v>406</v>
      </c>
      <c r="D48" s="8">
        <v>627</v>
      </c>
      <c r="E48" s="8">
        <v>119</v>
      </c>
      <c r="F48" s="8">
        <v>36</v>
      </c>
      <c r="G48" s="8">
        <v>224</v>
      </c>
      <c r="H48" s="5">
        <f>VLOOKUP(A48,Rohdaten_2019!$A$3:$G$54,3,FALSE)</f>
        <v>1820</v>
      </c>
      <c r="I48" s="5">
        <f>VLOOKUP(A48,Rohdaten_2019!$A$3:$G$54,4,FALSE)</f>
        <v>390</v>
      </c>
      <c r="J48" s="5">
        <f>VLOOKUP(A48,Rohdaten_2019!$A$3:$G$54,5,FALSE)</f>
        <v>945</v>
      </c>
      <c r="K48" s="5">
        <f>VLOOKUP(A48,Rohdaten_2019!$A$3:$G$54,6,FALSE)</f>
        <v>2405</v>
      </c>
      <c r="L48" s="5">
        <f>VLOOKUP(A48,Rohdaten_2019!$A$3:$G$54,7,FALSE)</f>
        <v>1280</v>
      </c>
      <c r="M48" s="80">
        <f t="shared" si="1"/>
        <v>348.27586206896552</v>
      </c>
      <c r="N48" s="80">
        <f t="shared" si="2"/>
        <v>-37.799043062200958</v>
      </c>
      <c r="O48" s="80">
        <f t="shared" si="3"/>
        <v>694.11764705882354</v>
      </c>
      <c r="P48" s="80">
        <f t="shared" si="5"/>
        <v>6580.5555555555557</v>
      </c>
      <c r="Q48" s="80">
        <f t="shared" si="4"/>
        <v>471.42857142857144</v>
      </c>
    </row>
    <row r="49" spans="1:17">
      <c r="A49" s="65">
        <v>459</v>
      </c>
      <c r="B49" s="9" t="s">
        <v>50</v>
      </c>
      <c r="C49" s="8">
        <v>1099</v>
      </c>
      <c r="D49" s="8">
        <v>3684</v>
      </c>
      <c r="E49" s="8">
        <v>172</v>
      </c>
      <c r="F49" s="8">
        <v>131</v>
      </c>
      <c r="G49" s="8">
        <v>181</v>
      </c>
      <c r="H49" s="5">
        <f>VLOOKUP(A49,Rohdaten_2019!$A$3:$G$54,3,FALSE)</f>
        <v>4895</v>
      </c>
      <c r="I49" s="5">
        <f>VLOOKUP(A49,Rohdaten_2019!$A$3:$G$54,4,FALSE)</f>
        <v>3065</v>
      </c>
      <c r="J49" s="5">
        <f>VLOOKUP(A49,Rohdaten_2019!$A$3:$G$54,5,FALSE)</f>
        <v>2255</v>
      </c>
      <c r="K49" s="5">
        <f>VLOOKUP(A49,Rohdaten_2019!$A$3:$G$54,6,FALSE)</f>
        <v>5560</v>
      </c>
      <c r="L49" s="5">
        <f>VLOOKUP(A49,Rohdaten_2019!$A$3:$G$54,7,FALSE)</f>
        <v>735</v>
      </c>
      <c r="M49" s="80">
        <f t="shared" si="1"/>
        <v>345.40491355777982</v>
      </c>
      <c r="N49" s="80">
        <f t="shared" si="2"/>
        <v>-16.802388707926166</v>
      </c>
      <c r="O49" s="80">
        <f t="shared" si="3"/>
        <v>1211.046511627907</v>
      </c>
      <c r="P49" s="80">
        <f t="shared" si="5"/>
        <v>4144.2748091603053</v>
      </c>
      <c r="Q49" s="80">
        <f t="shared" si="4"/>
        <v>306.07734806629833</v>
      </c>
    </row>
    <row r="50" spans="1:17">
      <c r="A50" s="65">
        <v>460</v>
      </c>
      <c r="B50" s="9" t="s">
        <v>51</v>
      </c>
      <c r="C50" s="8">
        <v>906</v>
      </c>
      <c r="D50" s="8">
        <v>3143</v>
      </c>
      <c r="E50" s="8">
        <v>207</v>
      </c>
      <c r="F50" s="8">
        <v>86</v>
      </c>
      <c r="G50" s="8">
        <v>160</v>
      </c>
      <c r="H50" s="5">
        <f>VLOOKUP(A50,Rohdaten_2019!$A$3:$G$54,3,FALSE)</f>
        <v>3900</v>
      </c>
      <c r="I50" s="5">
        <f>VLOOKUP(A50,Rohdaten_2019!$A$3:$G$54,4,FALSE)</f>
        <v>2380</v>
      </c>
      <c r="J50" s="5">
        <f>VLOOKUP(A50,Rohdaten_2019!$A$3:$G$54,5,FALSE)</f>
        <v>2685</v>
      </c>
      <c r="K50" s="5">
        <f>VLOOKUP(A50,Rohdaten_2019!$A$3:$G$54,6,FALSE)</f>
        <v>3020</v>
      </c>
      <c r="L50" s="5">
        <f>VLOOKUP(A50,Rohdaten_2019!$A$3:$G$54,7,FALSE)</f>
        <v>895</v>
      </c>
      <c r="M50" s="80">
        <f t="shared" si="1"/>
        <v>330.46357615894038</v>
      </c>
      <c r="N50" s="80">
        <f t="shared" si="2"/>
        <v>-24.276169265033406</v>
      </c>
      <c r="O50" s="80">
        <f t="shared" si="3"/>
        <v>1197.1014492753623</v>
      </c>
      <c r="P50" s="80">
        <f t="shared" si="5"/>
        <v>3411.6279069767443</v>
      </c>
      <c r="Q50" s="80">
        <f t="shared" si="4"/>
        <v>459.375</v>
      </c>
    </row>
    <row r="51" spans="1:17">
      <c r="A51" s="65">
        <v>461</v>
      </c>
      <c r="B51" s="9" t="s">
        <v>52</v>
      </c>
      <c r="C51" s="8">
        <v>356</v>
      </c>
      <c r="D51" s="8">
        <v>1574</v>
      </c>
      <c r="E51" s="8">
        <v>43</v>
      </c>
      <c r="F51" s="8">
        <v>80</v>
      </c>
      <c r="G51" s="8">
        <v>77</v>
      </c>
      <c r="H51" s="5">
        <f>VLOOKUP(A51,Rohdaten_2019!$A$3:$G$54,3,FALSE)</f>
        <v>1110</v>
      </c>
      <c r="I51" s="5">
        <f>VLOOKUP(A51,Rohdaten_2019!$A$3:$G$54,4,FALSE)</f>
        <v>1110</v>
      </c>
      <c r="J51" s="5">
        <f>VLOOKUP(A51,Rohdaten_2019!$A$3:$G$54,5,FALSE)</f>
        <v>735</v>
      </c>
      <c r="K51" s="5">
        <f>VLOOKUP(A51,Rohdaten_2019!$A$3:$G$54,6,FALSE)</f>
        <v>415</v>
      </c>
      <c r="L51" s="5">
        <f>VLOOKUP(A51,Rohdaten_2019!$A$3:$G$54,7,FALSE)</f>
        <v>305</v>
      </c>
      <c r="M51" s="80">
        <f t="shared" si="1"/>
        <v>211.79775280898878</v>
      </c>
      <c r="N51" s="80">
        <f t="shared" si="2"/>
        <v>-29.479034307496825</v>
      </c>
      <c r="O51" s="80">
        <f t="shared" si="3"/>
        <v>1609.3023255813953</v>
      </c>
      <c r="P51" s="80">
        <f t="shared" si="5"/>
        <v>418.75</v>
      </c>
      <c r="Q51" s="80">
        <f t="shared" si="4"/>
        <v>296.10389610389609</v>
      </c>
    </row>
    <row r="52" spans="1:17">
      <c r="A52" s="65">
        <v>462</v>
      </c>
      <c r="B52" s="9" t="s">
        <v>53</v>
      </c>
      <c r="C52" s="8">
        <v>92</v>
      </c>
      <c r="D52" s="8">
        <v>164</v>
      </c>
      <c r="E52" s="8">
        <v>7</v>
      </c>
      <c r="F52" s="8">
        <v>8</v>
      </c>
      <c r="G52" s="8">
        <v>13</v>
      </c>
      <c r="H52" s="5">
        <f>VLOOKUP(A52,Rohdaten_2019!$A$3:$G$54,3,FALSE)</f>
        <v>395</v>
      </c>
      <c r="I52" s="5">
        <f>VLOOKUP(A52,Rohdaten_2019!$A$3:$G$54,4,FALSE)</f>
        <v>75</v>
      </c>
      <c r="J52" s="5">
        <f>VLOOKUP(A52,Rohdaten_2019!$A$3:$G$54,5,FALSE)</f>
        <v>325</v>
      </c>
      <c r="K52" s="5">
        <f>VLOOKUP(A52,Rohdaten_2019!$A$3:$G$54,6,FALSE)</f>
        <v>225</v>
      </c>
      <c r="L52" s="5">
        <f>VLOOKUP(A52,Rohdaten_2019!$A$3:$G$54,7,FALSE)</f>
        <v>115</v>
      </c>
      <c r="M52" s="80">
        <f t="shared" si="1"/>
        <v>329.3478260869565</v>
      </c>
      <c r="N52" s="80">
        <f t="shared" si="2"/>
        <v>-54.268292682926827</v>
      </c>
      <c r="O52" s="80">
        <f t="shared" si="3"/>
        <v>4542.8571428571431</v>
      </c>
      <c r="P52" s="80">
        <f t="shared" si="5"/>
        <v>2712.5</v>
      </c>
      <c r="Q52" s="80">
        <f t="shared" si="4"/>
        <v>784.61538461538464</v>
      </c>
    </row>
    <row r="53" spans="1:17">
      <c r="A53" s="65">
        <v>4</v>
      </c>
      <c r="B53" s="9" t="s">
        <v>61</v>
      </c>
      <c r="C53" s="8">
        <v>9062</v>
      </c>
      <c r="D53" s="8">
        <v>24901</v>
      </c>
      <c r="E53" s="8">
        <v>1545</v>
      </c>
      <c r="F53" s="8">
        <v>943</v>
      </c>
      <c r="G53" s="8">
        <v>2096</v>
      </c>
      <c r="H53" s="5">
        <f>VLOOKUP(A53,Rohdaten_2019!$A$3:$G$54,3,FALSE)</f>
        <v>36290</v>
      </c>
      <c r="I53" s="5">
        <f>VLOOKUP(A53,Rohdaten_2019!$A$3:$G$54,4,FALSE)</f>
        <v>18660</v>
      </c>
      <c r="J53" s="5">
        <f>VLOOKUP(A53,Rohdaten_2019!$A$3:$G$54,5,FALSE)</f>
        <v>27820</v>
      </c>
      <c r="K53" s="5">
        <f>VLOOKUP(A53,Rohdaten_2019!$A$3:$G$54,6,FALSE)</f>
        <v>31580</v>
      </c>
      <c r="L53" s="5">
        <f>VLOOKUP(A53,Rohdaten_2019!$A$3:$G$54,7,FALSE)</f>
        <v>13040</v>
      </c>
      <c r="M53" s="80">
        <f t="shared" si="1"/>
        <v>300.46347384683293</v>
      </c>
      <c r="N53" s="80">
        <f t="shared" si="2"/>
        <v>-25.063250471868599</v>
      </c>
      <c r="O53" s="80">
        <f t="shared" si="3"/>
        <v>1700.6472491909385</v>
      </c>
      <c r="P53" s="80">
        <f t="shared" si="5"/>
        <v>3248.8865323435843</v>
      </c>
      <c r="Q53" s="80">
        <f t="shared" si="4"/>
        <v>522.13740458015263</v>
      </c>
    </row>
    <row r="54" spans="1:17">
      <c r="A54" s="65">
        <v>0</v>
      </c>
      <c r="B54" s="9" t="s">
        <v>62</v>
      </c>
      <c r="C54" s="8">
        <v>32413</v>
      </c>
      <c r="D54" s="8">
        <v>111598</v>
      </c>
      <c r="E54" s="8">
        <v>5458</v>
      </c>
      <c r="F54" s="8">
        <v>3382</v>
      </c>
      <c r="G54" s="8">
        <v>7448</v>
      </c>
      <c r="H54" s="5">
        <f>VLOOKUP(A54,Rohdaten_2019!$A$3:$G$54,3,FALSE)</f>
        <v>98015</v>
      </c>
      <c r="I54" s="5">
        <f>VLOOKUP(A54,Rohdaten_2019!$A$3:$G$54,4,FALSE)</f>
        <v>88735</v>
      </c>
      <c r="J54" s="5">
        <f>VLOOKUP(A54,Rohdaten_2019!$A$3:$G$54,5,FALSE)</f>
        <v>84805</v>
      </c>
      <c r="K54" s="5">
        <f>VLOOKUP(A54,Rohdaten_2019!$A$3:$G$54,6,FALSE)</f>
        <v>58980</v>
      </c>
      <c r="L54" s="5">
        <f>VLOOKUP(A54,Rohdaten_2019!$A$3:$G$54,7,FALSE)</f>
        <v>41035</v>
      </c>
      <c r="M54" s="80">
        <f t="shared" si="1"/>
        <v>202.39410113226174</v>
      </c>
      <c r="N54" s="80">
        <f t="shared" si="2"/>
        <v>-20.486926289001595</v>
      </c>
      <c r="O54" s="80">
        <f t="shared" si="3"/>
        <v>1453.7742762916819</v>
      </c>
      <c r="P54" s="80">
        <f t="shared" si="5"/>
        <v>1643.9384979302188</v>
      </c>
      <c r="Q54" s="80">
        <f t="shared" si="4"/>
        <v>450.953276047261</v>
      </c>
    </row>
    <row r="55" spans="1:17">
      <c r="A55" s="9"/>
      <c r="B55" s="8"/>
      <c r="C55" s="8"/>
      <c r="D55" s="8"/>
      <c r="E55" s="8"/>
      <c r="F55" s="8"/>
      <c r="G55" s="8"/>
    </row>
  </sheetData>
  <mergeCells count="4">
    <mergeCell ref="M1:Q1"/>
    <mergeCell ref="A1:B2"/>
    <mergeCell ref="C1:G1"/>
    <mergeCell ref="H1:L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Y70"/>
  <sheetViews>
    <sheetView topLeftCell="C1" workbookViewId="0">
      <selection activeCell="Y11" sqref="Y11"/>
    </sheetView>
  </sheetViews>
  <sheetFormatPr baseColWidth="10" defaultRowHeight="15"/>
  <cols>
    <col min="25" max="25" width="11.42578125" style="13"/>
  </cols>
  <sheetData>
    <row r="1" spans="1:25" ht="18.75">
      <c r="B1" s="56" t="s">
        <v>149</v>
      </c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4"/>
      <c r="Q3" s="14"/>
      <c r="R3" s="14"/>
      <c r="S3" s="14"/>
    </row>
    <row r="4" spans="1:25">
      <c r="A4" s="15" t="s">
        <v>67</v>
      </c>
      <c r="B4" s="5"/>
      <c r="C4" s="16"/>
      <c r="D4" s="16"/>
      <c r="E4" s="16"/>
      <c r="F4" s="16"/>
      <c r="G4" s="16"/>
      <c r="H4" s="16"/>
      <c r="I4" s="16"/>
      <c r="J4" s="5"/>
      <c r="K4" s="5"/>
      <c r="L4" s="5"/>
      <c r="M4" s="5"/>
      <c r="N4" s="5"/>
      <c r="O4" s="5"/>
      <c r="P4" s="14"/>
      <c r="Q4" s="14"/>
      <c r="R4" s="14"/>
      <c r="S4" s="14"/>
    </row>
    <row r="5" spans="1:25">
      <c r="A5" s="17" t="s">
        <v>68</v>
      </c>
      <c r="B5" s="5"/>
      <c r="C5" s="18"/>
      <c r="D5" s="18"/>
      <c r="E5" s="18"/>
      <c r="F5" s="18"/>
      <c r="G5" s="18"/>
      <c r="H5" s="18"/>
      <c r="I5" s="18"/>
      <c r="J5" s="5"/>
      <c r="K5" s="5"/>
      <c r="L5" s="5"/>
      <c r="M5" s="5"/>
      <c r="N5" s="5"/>
      <c r="O5" s="5"/>
      <c r="P5" s="14"/>
      <c r="Q5" s="14"/>
      <c r="R5" s="14"/>
      <c r="S5" s="14"/>
    </row>
    <row r="6" spans="1: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4"/>
      <c r="Q6" s="14"/>
      <c r="R6" s="14"/>
      <c r="S6" s="14"/>
    </row>
    <row r="7" spans="1:25" ht="15" customHeight="1">
      <c r="A7" s="115" t="s">
        <v>64</v>
      </c>
      <c r="B7" s="118" t="s">
        <v>0</v>
      </c>
      <c r="C7" s="108" t="s">
        <v>69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9"/>
      <c r="P7" s="20"/>
      <c r="Q7" s="121" t="s">
        <v>70</v>
      </c>
      <c r="R7" s="122"/>
      <c r="S7" s="122"/>
      <c r="W7" s="108" t="s">
        <v>69</v>
      </c>
      <c r="X7" s="113"/>
      <c r="Y7" s="114" t="s">
        <v>150</v>
      </c>
    </row>
    <row r="8" spans="1:25">
      <c r="A8" s="116"/>
      <c r="B8" s="119"/>
      <c r="C8" s="21">
        <v>2005</v>
      </c>
      <c r="D8" s="22">
        <v>2006</v>
      </c>
      <c r="E8" s="22">
        <v>2007</v>
      </c>
      <c r="F8" s="22">
        <v>2008</v>
      </c>
      <c r="G8" s="21">
        <v>2009</v>
      </c>
      <c r="H8" s="21">
        <v>2010</v>
      </c>
      <c r="I8" s="21">
        <v>2011</v>
      </c>
      <c r="J8" s="21">
        <v>2012</v>
      </c>
      <c r="K8" s="21">
        <v>2013</v>
      </c>
      <c r="L8" s="21">
        <v>2014</v>
      </c>
      <c r="M8" s="23">
        <v>2015</v>
      </c>
      <c r="N8" s="23">
        <v>2016</v>
      </c>
      <c r="O8" s="24">
        <v>2017</v>
      </c>
      <c r="P8" s="25">
        <v>2018</v>
      </c>
      <c r="Q8" s="26">
        <v>2005</v>
      </c>
      <c r="R8" s="25">
        <v>2015</v>
      </c>
      <c r="S8" s="27">
        <v>2018</v>
      </c>
      <c r="W8" s="21">
        <v>2005</v>
      </c>
      <c r="X8" s="25">
        <v>2018</v>
      </c>
      <c r="Y8" s="114"/>
    </row>
    <row r="9" spans="1:25">
      <c r="A9" s="117"/>
      <c r="B9" s="120"/>
      <c r="C9" s="108" t="s">
        <v>71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9"/>
      <c r="P9" s="20"/>
      <c r="Q9" s="121" t="s">
        <v>72</v>
      </c>
      <c r="R9" s="122"/>
      <c r="S9" s="122"/>
      <c r="W9" s="108" t="s">
        <v>71</v>
      </c>
      <c r="X9" s="113"/>
      <c r="Y9" s="57" t="s">
        <v>72</v>
      </c>
    </row>
    <row r="10" spans="1:25">
      <c r="A10" s="11" t="s">
        <v>3</v>
      </c>
      <c r="B10" s="11" t="s">
        <v>73</v>
      </c>
      <c r="C10" s="28" t="s">
        <v>74</v>
      </c>
      <c r="D10" s="28" t="s">
        <v>75</v>
      </c>
      <c r="E10" s="28" t="s">
        <v>76</v>
      </c>
      <c r="F10" s="28" t="s">
        <v>77</v>
      </c>
      <c r="G10" s="28" t="s">
        <v>78</v>
      </c>
      <c r="H10" s="28" t="s">
        <v>79</v>
      </c>
      <c r="I10" s="28" t="s">
        <v>80</v>
      </c>
      <c r="J10" s="28" t="s">
        <v>81</v>
      </c>
      <c r="K10" s="28" t="s">
        <v>82</v>
      </c>
      <c r="L10" s="28" t="s">
        <v>83</v>
      </c>
      <c r="M10" s="28" t="s">
        <v>84</v>
      </c>
      <c r="N10" s="28" t="s">
        <v>85</v>
      </c>
      <c r="O10" s="29" t="s">
        <v>86</v>
      </c>
      <c r="P10" s="30" t="s">
        <v>87</v>
      </c>
      <c r="Q10" s="30" t="s">
        <v>88</v>
      </c>
      <c r="R10" s="30" t="s">
        <v>89</v>
      </c>
      <c r="S10" s="31" t="s">
        <v>90</v>
      </c>
    </row>
    <row r="11" spans="1:25">
      <c r="A11" s="12">
        <v>101</v>
      </c>
      <c r="B11" s="32" t="s">
        <v>91</v>
      </c>
      <c r="C11" s="33">
        <v>20275</v>
      </c>
      <c r="D11" s="33">
        <v>20282</v>
      </c>
      <c r="E11" s="33">
        <v>19875</v>
      </c>
      <c r="F11" s="33">
        <v>19402</v>
      </c>
      <c r="G11" s="33">
        <v>19399</v>
      </c>
      <c r="H11" s="33">
        <v>19660</v>
      </c>
      <c r="I11" s="33">
        <v>20214</v>
      </c>
      <c r="J11" s="33">
        <v>20820</v>
      </c>
      <c r="K11" s="33">
        <v>22122</v>
      </c>
      <c r="L11" s="33">
        <v>23055</v>
      </c>
      <c r="M11" s="33">
        <v>26108</v>
      </c>
      <c r="N11" s="34">
        <v>28200</v>
      </c>
      <c r="O11" s="35">
        <v>28420</v>
      </c>
      <c r="P11" s="36">
        <v>29730</v>
      </c>
      <c r="Q11" s="37">
        <v>8.2662991849897871</v>
      </c>
      <c r="R11" s="37">
        <v>10.386531086392642</v>
      </c>
      <c r="S11" s="38">
        <v>11.973805036006</v>
      </c>
      <c r="W11" s="33">
        <v>20275</v>
      </c>
      <c r="X11" s="36">
        <v>29730</v>
      </c>
      <c r="Y11" s="58">
        <f>X11/W11*100-100</f>
        <v>46.633785450061652</v>
      </c>
    </row>
    <row r="12" spans="1:25">
      <c r="A12" s="12">
        <v>102</v>
      </c>
      <c r="B12" s="32" t="s">
        <v>92</v>
      </c>
      <c r="C12" s="33">
        <v>10721</v>
      </c>
      <c r="D12" s="33">
        <v>10474</v>
      </c>
      <c r="E12" s="33">
        <v>10224</v>
      </c>
      <c r="F12" s="33">
        <v>10191</v>
      </c>
      <c r="G12" s="33">
        <v>10062</v>
      </c>
      <c r="H12" s="33">
        <v>9810</v>
      </c>
      <c r="I12" s="33">
        <v>9804</v>
      </c>
      <c r="J12" s="33">
        <v>9918</v>
      </c>
      <c r="K12" s="33">
        <v>10596</v>
      </c>
      <c r="L12" s="33">
        <v>11620</v>
      </c>
      <c r="M12" s="33">
        <v>13554</v>
      </c>
      <c r="N12" s="34">
        <v>16885</v>
      </c>
      <c r="O12" s="35">
        <v>18835</v>
      </c>
      <c r="P12" s="36">
        <v>19850</v>
      </c>
      <c r="Q12" s="37">
        <v>9.9521006999238804</v>
      </c>
      <c r="R12" s="37">
        <v>13.409313507256702</v>
      </c>
      <c r="S12" s="38">
        <v>18.914128901932401</v>
      </c>
      <c r="W12" s="33">
        <v>10721</v>
      </c>
      <c r="X12" s="36">
        <v>19850</v>
      </c>
      <c r="Y12" s="58">
        <f t="shared" ref="Y12:Y70" si="0">X12/W12*100-100</f>
        <v>85.150638932935351</v>
      </c>
    </row>
    <row r="13" spans="1:25">
      <c r="A13" s="12">
        <v>103</v>
      </c>
      <c r="B13" s="32" t="s">
        <v>93</v>
      </c>
      <c r="C13" s="33">
        <v>11986</v>
      </c>
      <c r="D13" s="33">
        <v>11941</v>
      </c>
      <c r="E13" s="33">
        <v>11772</v>
      </c>
      <c r="F13" s="33">
        <v>11824</v>
      </c>
      <c r="G13" s="33">
        <v>11796</v>
      </c>
      <c r="H13" s="33">
        <v>11804</v>
      </c>
      <c r="I13" s="33">
        <v>12080</v>
      </c>
      <c r="J13" s="33">
        <v>12680</v>
      </c>
      <c r="K13" s="33">
        <v>14017</v>
      </c>
      <c r="L13" s="33">
        <v>15224</v>
      </c>
      <c r="M13" s="33">
        <v>16966</v>
      </c>
      <c r="N13" s="34">
        <v>17770</v>
      </c>
      <c r="O13" s="35">
        <v>18420</v>
      </c>
      <c r="P13" s="36">
        <v>19325</v>
      </c>
      <c r="Q13" s="37">
        <v>9.8895205405985198</v>
      </c>
      <c r="R13" s="37">
        <v>13.67729453021081</v>
      </c>
      <c r="S13" s="38">
        <v>15.56572238644876</v>
      </c>
      <c r="W13" s="33">
        <v>11986</v>
      </c>
      <c r="X13" s="36">
        <v>19325</v>
      </c>
      <c r="Y13" s="58">
        <f t="shared" si="0"/>
        <v>61.229768062739851</v>
      </c>
    </row>
    <row r="14" spans="1:25">
      <c r="A14" s="12">
        <v>151</v>
      </c>
      <c r="B14" s="32" t="s">
        <v>94</v>
      </c>
      <c r="C14" s="33">
        <v>7612</v>
      </c>
      <c r="D14" s="33">
        <v>7371</v>
      </c>
      <c r="E14" s="33">
        <v>7223</v>
      </c>
      <c r="F14" s="33">
        <v>7038</v>
      </c>
      <c r="G14" s="33">
        <v>7058</v>
      </c>
      <c r="H14" s="33">
        <v>7024</v>
      </c>
      <c r="I14" s="33">
        <v>7135</v>
      </c>
      <c r="J14" s="33">
        <v>7552</v>
      </c>
      <c r="K14" s="33">
        <v>7991</v>
      </c>
      <c r="L14" s="33">
        <v>8866</v>
      </c>
      <c r="M14" s="33">
        <v>9857</v>
      </c>
      <c r="N14" s="34">
        <v>10840</v>
      </c>
      <c r="O14" s="35">
        <v>11140</v>
      </c>
      <c r="P14" s="36">
        <v>11810</v>
      </c>
      <c r="Q14" s="37">
        <v>4.3423199351960662</v>
      </c>
      <c r="R14" s="37">
        <v>5.65827616888149</v>
      </c>
      <c r="S14" s="38">
        <v>6.7132787630741246</v>
      </c>
      <c r="W14" s="33">
        <v>7612</v>
      </c>
      <c r="X14" s="36">
        <v>11810</v>
      </c>
      <c r="Y14" s="58">
        <f t="shared" si="0"/>
        <v>55.149763531266416</v>
      </c>
    </row>
    <row r="15" spans="1:25">
      <c r="A15" s="39">
        <v>152</v>
      </c>
      <c r="B15" s="32" t="s">
        <v>95</v>
      </c>
      <c r="C15" s="33">
        <v>16872</v>
      </c>
      <c r="D15" s="33">
        <v>16481</v>
      </c>
      <c r="E15" s="33">
        <v>15947</v>
      </c>
      <c r="F15" s="33">
        <v>15547</v>
      </c>
      <c r="G15" s="33">
        <v>15863</v>
      </c>
      <c r="H15" s="33">
        <v>15606</v>
      </c>
      <c r="I15" s="33">
        <v>16006</v>
      </c>
      <c r="J15" s="33">
        <v>16723</v>
      </c>
      <c r="K15" s="33">
        <v>17736</v>
      </c>
      <c r="L15" s="33">
        <v>18839</v>
      </c>
      <c r="M15" s="33">
        <v>21783</v>
      </c>
      <c r="N15" s="34" t="s">
        <v>96</v>
      </c>
      <c r="O15" s="40" t="s">
        <v>96</v>
      </c>
      <c r="P15" s="40" t="s">
        <v>96</v>
      </c>
      <c r="Q15" s="37">
        <v>4.9045513608734703</v>
      </c>
      <c r="R15" s="37">
        <v>6.6101633195564693</v>
      </c>
      <c r="S15" s="38" t="s">
        <v>96</v>
      </c>
      <c r="W15" s="33">
        <v>16872</v>
      </c>
      <c r="X15" s="40" t="s">
        <v>96</v>
      </c>
      <c r="Y15" s="40" t="s">
        <v>96</v>
      </c>
    </row>
    <row r="16" spans="1:25">
      <c r="A16" s="39">
        <v>152012</v>
      </c>
      <c r="B16" s="32" t="s">
        <v>97</v>
      </c>
      <c r="C16" s="41" t="s">
        <v>96</v>
      </c>
      <c r="D16" s="41" t="s">
        <v>96</v>
      </c>
      <c r="E16" s="41" t="s">
        <v>96</v>
      </c>
      <c r="F16" s="41" t="s">
        <v>96</v>
      </c>
      <c r="G16" s="41" t="s">
        <v>96</v>
      </c>
      <c r="H16" s="41" t="s">
        <v>96</v>
      </c>
      <c r="I16" s="41" t="s">
        <v>96</v>
      </c>
      <c r="J16" s="41" t="s">
        <v>96</v>
      </c>
      <c r="K16" s="41" t="s">
        <v>96</v>
      </c>
      <c r="L16" s="33">
        <v>13391</v>
      </c>
      <c r="M16" s="33">
        <v>15410</v>
      </c>
      <c r="N16" s="34" t="s">
        <v>96</v>
      </c>
      <c r="O16" s="40" t="s">
        <v>96</v>
      </c>
      <c r="P16" s="40" t="s">
        <v>96</v>
      </c>
      <c r="Q16" s="37" t="s">
        <v>96</v>
      </c>
      <c r="R16" s="37">
        <v>12.95894512000269</v>
      </c>
      <c r="S16" s="38" t="s">
        <v>96</v>
      </c>
      <c r="W16" s="41" t="s">
        <v>96</v>
      </c>
      <c r="X16" s="40" t="s">
        <v>96</v>
      </c>
      <c r="Y16" s="40" t="s">
        <v>96</v>
      </c>
    </row>
    <row r="17" spans="1:25">
      <c r="A17" s="39" t="s">
        <v>98</v>
      </c>
      <c r="B17" s="32" t="s">
        <v>99</v>
      </c>
      <c r="C17" s="41" t="s">
        <v>96</v>
      </c>
      <c r="D17" s="41" t="s">
        <v>96</v>
      </c>
      <c r="E17" s="41" t="s">
        <v>96</v>
      </c>
      <c r="F17" s="41" t="s">
        <v>96</v>
      </c>
      <c r="G17" s="41" t="s">
        <v>96</v>
      </c>
      <c r="H17" s="41" t="s">
        <v>96</v>
      </c>
      <c r="I17" s="41" t="s">
        <v>96</v>
      </c>
      <c r="J17" s="41" t="s">
        <v>96</v>
      </c>
      <c r="K17" s="41" t="s">
        <v>96</v>
      </c>
      <c r="L17" s="33">
        <f>L15-L16</f>
        <v>5448</v>
      </c>
      <c r="M17" s="33">
        <f>M15-M16</f>
        <v>6373</v>
      </c>
      <c r="N17" s="34" t="s">
        <v>96</v>
      </c>
      <c r="O17" s="40" t="s">
        <v>96</v>
      </c>
      <c r="P17" s="40" t="s">
        <v>96</v>
      </c>
      <c r="Q17" s="37" t="s">
        <v>96</v>
      </c>
      <c r="R17" s="37">
        <v>3.0257710422364021</v>
      </c>
      <c r="S17" s="38" t="s">
        <v>96</v>
      </c>
      <c r="W17" s="41" t="s">
        <v>96</v>
      </c>
      <c r="X17" s="40" t="s">
        <v>96</v>
      </c>
      <c r="Y17" s="40" t="s">
        <v>96</v>
      </c>
    </row>
    <row r="18" spans="1:25">
      <c r="A18" s="12">
        <v>153</v>
      </c>
      <c r="B18" s="32" t="s">
        <v>100</v>
      </c>
      <c r="C18" s="33">
        <v>7506</v>
      </c>
      <c r="D18" s="33">
        <v>7325</v>
      </c>
      <c r="E18" s="33">
        <v>7231</v>
      </c>
      <c r="F18" s="33">
        <v>7086</v>
      </c>
      <c r="G18" s="33">
        <v>7041</v>
      </c>
      <c r="H18" s="33">
        <v>6980</v>
      </c>
      <c r="I18" s="33">
        <v>7059</v>
      </c>
      <c r="J18" s="33">
        <v>7419</v>
      </c>
      <c r="K18" s="33">
        <v>7947</v>
      </c>
      <c r="L18" s="33">
        <v>8634</v>
      </c>
      <c r="M18" s="33">
        <v>10620</v>
      </c>
      <c r="N18" s="34">
        <v>11745</v>
      </c>
      <c r="O18" s="35">
        <v>12780</v>
      </c>
      <c r="P18" s="36">
        <v>13455</v>
      </c>
      <c r="Q18" s="37">
        <v>4.9560256714998818</v>
      </c>
      <c r="R18" s="37">
        <v>7.6825139616308338</v>
      </c>
      <c r="S18" s="38">
        <v>9.8201643627658477</v>
      </c>
      <c r="W18" s="33">
        <v>7506</v>
      </c>
      <c r="X18" s="36">
        <v>13455</v>
      </c>
      <c r="Y18" s="58">
        <f t="shared" si="0"/>
        <v>79.256594724220633</v>
      </c>
    </row>
    <row r="19" spans="1:25">
      <c r="A19" s="12">
        <v>154</v>
      </c>
      <c r="B19" s="32" t="s">
        <v>101</v>
      </c>
      <c r="C19" s="33">
        <v>3648</v>
      </c>
      <c r="D19" s="33">
        <v>3620</v>
      </c>
      <c r="E19" s="33">
        <v>3498</v>
      </c>
      <c r="F19" s="33">
        <v>3392</v>
      </c>
      <c r="G19" s="33">
        <v>3352</v>
      </c>
      <c r="H19" s="33">
        <v>3365</v>
      </c>
      <c r="I19" s="33">
        <v>3394</v>
      </c>
      <c r="J19" s="33">
        <v>3404</v>
      </c>
      <c r="K19" s="33">
        <v>3682</v>
      </c>
      <c r="L19" s="33">
        <v>4100</v>
      </c>
      <c r="M19" s="33">
        <v>5221</v>
      </c>
      <c r="N19" s="34">
        <v>6230</v>
      </c>
      <c r="O19" s="35">
        <v>6415</v>
      </c>
      <c r="P19" s="36">
        <v>6485</v>
      </c>
      <c r="Q19" s="37">
        <v>3.7320074885676582</v>
      </c>
      <c r="R19" s="37">
        <v>5.7060109289617484</v>
      </c>
      <c r="S19" s="38">
        <v>7.1024127394394734</v>
      </c>
      <c r="W19" s="33">
        <v>3648</v>
      </c>
      <c r="X19" s="36">
        <v>6485</v>
      </c>
      <c r="Y19" s="58">
        <f t="shared" si="0"/>
        <v>77.768640350877178</v>
      </c>
    </row>
    <row r="20" spans="1:25">
      <c r="A20" s="12">
        <v>155</v>
      </c>
      <c r="B20" s="32" t="s">
        <v>102</v>
      </c>
      <c r="C20" s="33">
        <v>5806</v>
      </c>
      <c r="D20" s="33">
        <v>5607</v>
      </c>
      <c r="E20" s="33">
        <v>5438</v>
      </c>
      <c r="F20" s="33">
        <v>5213</v>
      </c>
      <c r="G20" s="33">
        <v>5115</v>
      </c>
      <c r="H20" s="33">
        <v>5093</v>
      </c>
      <c r="I20" s="33">
        <v>5094</v>
      </c>
      <c r="J20" s="33">
        <v>5113</v>
      </c>
      <c r="K20" s="33">
        <v>5406</v>
      </c>
      <c r="L20" s="33">
        <v>5924</v>
      </c>
      <c r="M20" s="33">
        <v>7164</v>
      </c>
      <c r="N20" s="34">
        <v>8245</v>
      </c>
      <c r="O20" s="35">
        <v>8440</v>
      </c>
      <c r="P20" s="36">
        <v>8805</v>
      </c>
      <c r="Q20" s="37">
        <v>3.958006680755334</v>
      </c>
      <c r="R20" s="37">
        <v>5.310757917210295</v>
      </c>
      <c r="S20" s="38">
        <v>6.6320189809061123</v>
      </c>
      <c r="W20" s="33">
        <v>5806</v>
      </c>
      <c r="X20" s="36">
        <v>8805</v>
      </c>
      <c r="Y20" s="58">
        <f t="shared" si="0"/>
        <v>51.653461935928334</v>
      </c>
    </row>
    <row r="21" spans="1:25">
      <c r="A21" s="39">
        <v>156</v>
      </c>
      <c r="B21" s="32" t="s">
        <v>103</v>
      </c>
      <c r="C21" s="33">
        <v>3390</v>
      </c>
      <c r="D21" s="33">
        <v>3238</v>
      </c>
      <c r="E21" s="33">
        <v>3105</v>
      </c>
      <c r="F21" s="33">
        <v>3001</v>
      </c>
      <c r="G21" s="33">
        <v>2916</v>
      </c>
      <c r="H21" s="33">
        <v>2904</v>
      </c>
      <c r="I21" s="33">
        <v>2904</v>
      </c>
      <c r="J21" s="33">
        <v>2931</v>
      </c>
      <c r="K21" s="33">
        <v>3068</v>
      </c>
      <c r="L21" s="33">
        <v>3290</v>
      </c>
      <c r="M21" s="33">
        <v>3926</v>
      </c>
      <c r="N21" s="34" t="s">
        <v>96</v>
      </c>
      <c r="O21" s="40" t="s">
        <v>96</v>
      </c>
      <c r="P21" s="40" t="s">
        <v>96</v>
      </c>
      <c r="Q21" s="37" t="s">
        <v>96</v>
      </c>
      <c r="R21" s="37" t="s">
        <v>96</v>
      </c>
      <c r="S21" s="38" t="s">
        <v>96</v>
      </c>
      <c r="W21" s="33">
        <v>3390</v>
      </c>
      <c r="X21" s="40" t="s">
        <v>96</v>
      </c>
      <c r="Y21" s="40" t="s">
        <v>96</v>
      </c>
    </row>
    <row r="22" spans="1:25">
      <c r="A22" s="12">
        <v>157</v>
      </c>
      <c r="B22" s="32" t="s">
        <v>104</v>
      </c>
      <c r="C22" s="33">
        <v>6834</v>
      </c>
      <c r="D22" s="33">
        <v>6676</v>
      </c>
      <c r="E22" s="33">
        <v>6488</v>
      </c>
      <c r="F22" s="33">
        <v>6382</v>
      </c>
      <c r="G22" s="33">
        <v>6401</v>
      </c>
      <c r="H22" s="33">
        <v>6373</v>
      </c>
      <c r="I22" s="33">
        <v>6369</v>
      </c>
      <c r="J22" s="33">
        <v>6508</v>
      </c>
      <c r="K22" s="33">
        <v>6874</v>
      </c>
      <c r="L22" s="33">
        <v>7401</v>
      </c>
      <c r="M22" s="33">
        <v>9059</v>
      </c>
      <c r="N22" s="34">
        <v>9910</v>
      </c>
      <c r="O22" s="35">
        <v>10415</v>
      </c>
      <c r="P22" s="36">
        <v>11035</v>
      </c>
      <c r="Q22" s="37">
        <v>5.0779827761719707</v>
      </c>
      <c r="R22" s="37">
        <v>6.8462817412333727</v>
      </c>
      <c r="S22" s="38">
        <v>8.2372261411562722</v>
      </c>
      <c r="W22" s="33">
        <v>6834</v>
      </c>
      <c r="X22" s="36">
        <v>11035</v>
      </c>
      <c r="Y22" s="58">
        <f t="shared" si="0"/>
        <v>61.472051507170022</v>
      </c>
    </row>
    <row r="23" spans="1:25">
      <c r="A23" s="42">
        <v>158</v>
      </c>
      <c r="B23" s="32" t="s">
        <v>105</v>
      </c>
      <c r="C23" s="33">
        <v>4886</v>
      </c>
      <c r="D23" s="33">
        <v>4660</v>
      </c>
      <c r="E23" s="33">
        <v>4529</v>
      </c>
      <c r="F23" s="33">
        <v>4489</v>
      </c>
      <c r="G23" s="33">
        <v>4392</v>
      </c>
      <c r="H23" s="33">
        <v>4440</v>
      </c>
      <c r="I23" s="33">
        <v>4509</v>
      </c>
      <c r="J23" s="33">
        <v>4690</v>
      </c>
      <c r="K23" s="33">
        <v>5051</v>
      </c>
      <c r="L23" s="33">
        <v>5432</v>
      </c>
      <c r="M23" s="33">
        <v>6675</v>
      </c>
      <c r="N23" s="34">
        <v>7290</v>
      </c>
      <c r="O23" s="35">
        <v>7345</v>
      </c>
      <c r="P23" s="36">
        <v>7515</v>
      </c>
      <c r="Q23" s="37">
        <v>3.8636723074489963</v>
      </c>
      <c r="R23" s="37">
        <v>5.5173952934758352</v>
      </c>
      <c r="S23" s="38">
        <v>6.2645881960653558</v>
      </c>
      <c r="W23" s="33">
        <v>4886</v>
      </c>
      <c r="X23" s="36">
        <v>7515</v>
      </c>
      <c r="Y23" s="58">
        <f t="shared" si="0"/>
        <v>53.806794924273419</v>
      </c>
    </row>
    <row r="24" spans="1:25">
      <c r="A24" s="12">
        <v>159</v>
      </c>
      <c r="B24" s="32" t="s">
        <v>106</v>
      </c>
      <c r="C24" s="41" t="s">
        <v>96</v>
      </c>
      <c r="D24" s="41" t="s">
        <v>96</v>
      </c>
      <c r="E24" s="41" t="s">
        <v>96</v>
      </c>
      <c r="F24" s="41" t="s">
        <v>96</v>
      </c>
      <c r="G24" s="41" t="s">
        <v>96</v>
      </c>
      <c r="H24" s="41" t="s">
        <v>96</v>
      </c>
      <c r="I24" s="41" t="s">
        <v>96</v>
      </c>
      <c r="J24" s="41" t="s">
        <v>96</v>
      </c>
      <c r="K24" s="41" t="s">
        <v>96</v>
      </c>
      <c r="L24" s="41" t="s">
        <v>96</v>
      </c>
      <c r="M24" s="41" t="s">
        <v>96</v>
      </c>
      <c r="N24" s="34">
        <v>28035</v>
      </c>
      <c r="O24" s="35">
        <v>28955</v>
      </c>
      <c r="P24" s="36">
        <v>30170</v>
      </c>
      <c r="Q24" s="37" t="s">
        <v>96</v>
      </c>
      <c r="R24" s="37" t="s">
        <v>96</v>
      </c>
      <c r="S24" s="43">
        <v>9.1960960027310907</v>
      </c>
      <c r="U24" t="s">
        <v>153</v>
      </c>
      <c r="W24" s="41">
        <f>C15+C21</f>
        <v>20262</v>
      </c>
      <c r="X24" s="36">
        <v>30170</v>
      </c>
      <c r="Y24" s="58">
        <f t="shared" si="0"/>
        <v>48.899417629059315</v>
      </c>
    </row>
    <row r="25" spans="1:25">
      <c r="A25" s="12">
        <v>159016</v>
      </c>
      <c r="B25" s="32" t="s">
        <v>107</v>
      </c>
      <c r="C25" s="41" t="s">
        <v>96</v>
      </c>
      <c r="D25" s="41" t="s">
        <v>96</v>
      </c>
      <c r="E25" s="41" t="s">
        <v>96</v>
      </c>
      <c r="F25" s="41" t="s">
        <v>96</v>
      </c>
      <c r="G25" s="41" t="s">
        <v>96</v>
      </c>
      <c r="H25" s="41" t="s">
        <v>96</v>
      </c>
      <c r="I25" s="41" t="s">
        <v>96</v>
      </c>
      <c r="J25" s="41" t="s">
        <v>96</v>
      </c>
      <c r="K25" s="41" t="s">
        <v>96</v>
      </c>
      <c r="L25" s="34" t="s">
        <v>96</v>
      </c>
      <c r="M25" s="34" t="s">
        <v>96</v>
      </c>
      <c r="N25" s="34">
        <v>15650</v>
      </c>
      <c r="O25" s="35">
        <v>16270</v>
      </c>
      <c r="P25" s="36">
        <v>17265</v>
      </c>
      <c r="Q25" s="37" t="s">
        <v>96</v>
      </c>
      <c r="R25" s="37" t="s">
        <v>96</v>
      </c>
      <c r="S25" s="38">
        <v>14.411398903181109</v>
      </c>
      <c r="W25" s="41" t="s">
        <v>96</v>
      </c>
      <c r="X25" s="36">
        <v>17265</v>
      </c>
      <c r="Y25" s="40" t="s">
        <v>96</v>
      </c>
    </row>
    <row r="26" spans="1:25">
      <c r="A26" s="44" t="s">
        <v>108</v>
      </c>
      <c r="B26" s="32" t="s">
        <v>99</v>
      </c>
      <c r="C26" s="41" t="s">
        <v>96</v>
      </c>
      <c r="D26" s="41" t="s">
        <v>96</v>
      </c>
      <c r="E26" s="41" t="s">
        <v>96</v>
      </c>
      <c r="F26" s="41" t="s">
        <v>96</v>
      </c>
      <c r="G26" s="41" t="s">
        <v>96</v>
      </c>
      <c r="H26" s="41" t="s">
        <v>96</v>
      </c>
      <c r="I26" s="41" t="s">
        <v>96</v>
      </c>
      <c r="J26" s="41" t="s">
        <v>96</v>
      </c>
      <c r="K26" s="41" t="s">
        <v>96</v>
      </c>
      <c r="L26" s="34" t="s">
        <v>96</v>
      </c>
      <c r="M26" s="34" t="s">
        <v>96</v>
      </c>
      <c r="N26" s="34">
        <v>12385</v>
      </c>
      <c r="O26" s="40">
        <v>12685</v>
      </c>
      <c r="P26" s="40">
        <v>12905</v>
      </c>
      <c r="Q26" s="37" t="s">
        <v>96</v>
      </c>
      <c r="R26" s="37" t="s">
        <v>96</v>
      </c>
      <c r="S26" s="38">
        <v>6.196194417903425</v>
      </c>
      <c r="W26" s="41" t="s">
        <v>96</v>
      </c>
      <c r="X26" s="40">
        <v>12905</v>
      </c>
      <c r="Y26" s="40" t="s">
        <v>96</v>
      </c>
    </row>
    <row r="27" spans="1:25">
      <c r="A27" s="45">
        <v>1</v>
      </c>
      <c r="B27" s="3" t="s">
        <v>14</v>
      </c>
      <c r="C27" s="4">
        <v>99536</v>
      </c>
      <c r="D27" s="4">
        <v>97675</v>
      </c>
      <c r="E27" s="4">
        <v>95330</v>
      </c>
      <c r="F27" s="4">
        <v>93565</v>
      </c>
      <c r="G27" s="4">
        <v>93395</v>
      </c>
      <c r="H27" s="4">
        <v>93059</v>
      </c>
      <c r="I27" s="4">
        <v>94568</v>
      </c>
      <c r="J27" s="4">
        <v>97758</v>
      </c>
      <c r="K27" s="4">
        <v>104490</v>
      </c>
      <c r="L27" s="4">
        <v>112385</v>
      </c>
      <c r="M27" s="4">
        <v>130933</v>
      </c>
      <c r="N27" s="46">
        <v>145155</v>
      </c>
      <c r="O27" s="47">
        <v>151170</v>
      </c>
      <c r="P27" s="48">
        <v>158180</v>
      </c>
      <c r="Q27" s="49">
        <v>6.0308948852878181</v>
      </c>
      <c r="R27" s="49">
        <v>8.1927136389006385</v>
      </c>
      <c r="S27" s="50">
        <v>9.908569051789156</v>
      </c>
      <c r="W27" s="4">
        <v>99536</v>
      </c>
      <c r="X27" s="48">
        <v>158180</v>
      </c>
      <c r="Y27" s="58">
        <f t="shared" si="0"/>
        <v>58.917376627551846</v>
      </c>
    </row>
    <row r="28" spans="1:25">
      <c r="A28" s="7">
        <v>241</v>
      </c>
      <c r="B28" s="32" t="s">
        <v>109</v>
      </c>
      <c r="C28" s="33">
        <v>115165</v>
      </c>
      <c r="D28" s="33">
        <v>115063</v>
      </c>
      <c r="E28" s="33">
        <v>114709</v>
      </c>
      <c r="F28" s="33">
        <v>112514</v>
      </c>
      <c r="G28" s="33">
        <v>111911</v>
      </c>
      <c r="H28" s="33">
        <v>112021</v>
      </c>
      <c r="I28" s="33">
        <v>115062</v>
      </c>
      <c r="J28" s="33">
        <v>119366</v>
      </c>
      <c r="K28" s="33">
        <v>126962</v>
      </c>
      <c r="L28" s="33">
        <v>136533</v>
      </c>
      <c r="M28" s="33">
        <v>154696</v>
      </c>
      <c r="N28" s="34">
        <v>168735</v>
      </c>
      <c r="O28" s="35">
        <v>175170</v>
      </c>
      <c r="P28" s="36">
        <v>181570</v>
      </c>
      <c r="Q28" s="37">
        <v>10.204750727265155</v>
      </c>
      <c r="R28" s="37">
        <v>13.516694466749557</v>
      </c>
      <c r="S28" s="38">
        <v>15.684712825580672</v>
      </c>
      <c r="W28" s="33">
        <v>115165</v>
      </c>
      <c r="X28" s="36">
        <v>181570</v>
      </c>
      <c r="Y28" s="58">
        <f t="shared" si="0"/>
        <v>57.66074762297572</v>
      </c>
    </row>
    <row r="29" spans="1:25">
      <c r="A29" s="7">
        <v>241001</v>
      </c>
      <c r="B29" s="32" t="s">
        <v>110</v>
      </c>
      <c r="C29" s="33">
        <v>75016</v>
      </c>
      <c r="D29" s="33">
        <v>74898</v>
      </c>
      <c r="E29" s="33">
        <v>74977</v>
      </c>
      <c r="F29" s="33">
        <v>74111</v>
      </c>
      <c r="G29" s="33">
        <v>73483</v>
      </c>
      <c r="H29" s="33">
        <v>73448</v>
      </c>
      <c r="I29" s="33">
        <v>75793</v>
      </c>
      <c r="J29" s="33">
        <v>78442</v>
      </c>
      <c r="K29" s="33">
        <v>82727</v>
      </c>
      <c r="L29" s="33">
        <v>88541</v>
      </c>
      <c r="M29" s="33">
        <v>97357</v>
      </c>
      <c r="N29" s="34">
        <v>104465</v>
      </c>
      <c r="O29" s="35">
        <v>107965</v>
      </c>
      <c r="P29" s="36">
        <v>111255</v>
      </c>
      <c r="Q29" s="37">
        <v>14.545623767521315</v>
      </c>
      <c r="R29" s="37">
        <v>18.294582674857139</v>
      </c>
      <c r="S29" s="38">
        <v>20.676754610941366</v>
      </c>
      <c r="W29" s="33">
        <v>75016</v>
      </c>
      <c r="X29" s="36">
        <v>111255</v>
      </c>
      <c r="Y29" s="58">
        <f t="shared" si="0"/>
        <v>48.30836088301163</v>
      </c>
    </row>
    <row r="30" spans="1:25">
      <c r="A30" s="44" t="s">
        <v>65</v>
      </c>
      <c r="B30" s="32" t="s">
        <v>111</v>
      </c>
      <c r="C30" s="33">
        <f t="shared" ref="C30:M30" si="1">C28-C29</f>
        <v>40149</v>
      </c>
      <c r="D30" s="33">
        <f t="shared" si="1"/>
        <v>40165</v>
      </c>
      <c r="E30" s="33">
        <f t="shared" si="1"/>
        <v>39732</v>
      </c>
      <c r="F30" s="33">
        <f t="shared" si="1"/>
        <v>38403</v>
      </c>
      <c r="G30" s="33">
        <f t="shared" si="1"/>
        <v>38428</v>
      </c>
      <c r="H30" s="33">
        <f t="shared" si="1"/>
        <v>38573</v>
      </c>
      <c r="I30" s="33">
        <f t="shared" si="1"/>
        <v>39269</v>
      </c>
      <c r="J30" s="33">
        <f t="shared" si="1"/>
        <v>40924</v>
      </c>
      <c r="K30" s="33">
        <f t="shared" si="1"/>
        <v>44235</v>
      </c>
      <c r="L30" s="33">
        <f t="shared" si="1"/>
        <v>47992</v>
      </c>
      <c r="M30" s="33">
        <f t="shared" si="1"/>
        <v>57339</v>
      </c>
      <c r="N30" s="51">
        <v>64270</v>
      </c>
      <c r="O30" s="40">
        <v>67205</v>
      </c>
      <c r="P30" s="40">
        <v>70315</v>
      </c>
      <c r="Q30" s="52">
        <v>6.5515800879222734</v>
      </c>
      <c r="R30" s="52">
        <v>9.3642519083221458</v>
      </c>
      <c r="S30" s="38">
        <v>11.349256564378361</v>
      </c>
      <c r="W30" s="33">
        <f t="shared" ref="W30" si="2">W28-W29</f>
        <v>40149</v>
      </c>
      <c r="X30" s="40">
        <v>70315</v>
      </c>
      <c r="Y30" s="58">
        <f t="shared" si="0"/>
        <v>75.135121671772652</v>
      </c>
    </row>
    <row r="31" spans="1:25">
      <c r="A31" s="12">
        <v>251</v>
      </c>
      <c r="B31" s="32" t="s">
        <v>112</v>
      </c>
      <c r="C31" s="33">
        <v>8256</v>
      </c>
      <c r="D31" s="33">
        <v>8139</v>
      </c>
      <c r="E31" s="33">
        <v>8229</v>
      </c>
      <c r="F31" s="33">
        <v>8105</v>
      </c>
      <c r="G31" s="33">
        <v>8099</v>
      </c>
      <c r="H31" s="33">
        <v>8183</v>
      </c>
      <c r="I31" s="33">
        <v>8386</v>
      </c>
      <c r="J31" s="33">
        <v>9184</v>
      </c>
      <c r="K31" s="33">
        <v>10761</v>
      </c>
      <c r="L31" s="33">
        <v>11631</v>
      </c>
      <c r="M31" s="33">
        <v>13826</v>
      </c>
      <c r="N31" s="34">
        <v>15540</v>
      </c>
      <c r="O31" s="35">
        <v>16065</v>
      </c>
      <c r="P31" s="36">
        <v>17565</v>
      </c>
      <c r="Q31" s="37">
        <v>3.8302373485256185</v>
      </c>
      <c r="R31" s="37">
        <v>6.4614723146521102</v>
      </c>
      <c r="S31" s="38">
        <v>8.0987246756360491</v>
      </c>
      <c r="W31" s="33">
        <v>8256</v>
      </c>
      <c r="X31" s="36">
        <v>17565</v>
      </c>
      <c r="Y31" s="58">
        <f t="shared" si="0"/>
        <v>112.75436046511626</v>
      </c>
    </row>
    <row r="32" spans="1:25">
      <c r="A32" s="12">
        <v>252</v>
      </c>
      <c r="B32" s="32" t="s">
        <v>113</v>
      </c>
      <c r="C32" s="33">
        <v>11014</v>
      </c>
      <c r="D32" s="33">
        <v>10617</v>
      </c>
      <c r="E32" s="33">
        <v>10381</v>
      </c>
      <c r="F32" s="33">
        <v>10213</v>
      </c>
      <c r="G32" s="33">
        <v>10154</v>
      </c>
      <c r="H32" s="33">
        <v>10394</v>
      </c>
      <c r="I32" s="33">
        <v>10319</v>
      </c>
      <c r="J32" s="33">
        <v>10342</v>
      </c>
      <c r="K32" s="33">
        <v>10719</v>
      </c>
      <c r="L32" s="33">
        <v>11665</v>
      </c>
      <c r="M32" s="33">
        <v>13461</v>
      </c>
      <c r="N32" s="34">
        <v>15065</v>
      </c>
      <c r="O32" s="35">
        <v>15795</v>
      </c>
      <c r="P32" s="36">
        <v>16535</v>
      </c>
      <c r="Q32" s="37">
        <v>6.8906406406406413</v>
      </c>
      <c r="R32" s="37">
        <v>9.0780342727658976</v>
      </c>
      <c r="S32" s="38">
        <v>11.13025801196831</v>
      </c>
      <c r="W32" s="33">
        <v>11014</v>
      </c>
      <c r="X32" s="36">
        <v>16535</v>
      </c>
      <c r="Y32" s="58">
        <f t="shared" si="0"/>
        <v>50.127110949700381</v>
      </c>
    </row>
    <row r="33" spans="1:25">
      <c r="A33" s="12">
        <v>254</v>
      </c>
      <c r="B33" s="32" t="s">
        <v>114</v>
      </c>
      <c r="C33" s="33">
        <v>14631</v>
      </c>
      <c r="D33" s="33">
        <v>14237</v>
      </c>
      <c r="E33" s="33">
        <v>13889</v>
      </c>
      <c r="F33" s="33">
        <v>13669</v>
      </c>
      <c r="G33" s="33">
        <v>13466</v>
      </c>
      <c r="H33" s="33">
        <v>13637</v>
      </c>
      <c r="I33" s="33">
        <v>13859</v>
      </c>
      <c r="J33" s="33">
        <v>14417</v>
      </c>
      <c r="K33" s="33">
        <v>15353</v>
      </c>
      <c r="L33" s="33">
        <v>16412</v>
      </c>
      <c r="M33" s="33">
        <v>19567</v>
      </c>
      <c r="N33" s="34">
        <v>21915</v>
      </c>
      <c r="O33" s="35">
        <v>22775</v>
      </c>
      <c r="P33" s="36">
        <v>24090</v>
      </c>
      <c r="Q33" s="37">
        <v>5.0340107967506524</v>
      </c>
      <c r="R33" s="37">
        <v>7.0624966161953404</v>
      </c>
      <c r="S33" s="38">
        <v>8.7095164754116148</v>
      </c>
      <c r="W33" s="33">
        <v>14631</v>
      </c>
      <c r="X33" s="36">
        <v>24090</v>
      </c>
      <c r="Y33" s="58">
        <f t="shared" si="0"/>
        <v>64.65039983596472</v>
      </c>
    </row>
    <row r="34" spans="1:25">
      <c r="A34" s="12">
        <v>254021</v>
      </c>
      <c r="B34" s="32" t="s">
        <v>115</v>
      </c>
      <c r="C34" s="41" t="s">
        <v>96</v>
      </c>
      <c r="D34" s="41" t="s">
        <v>96</v>
      </c>
      <c r="E34" s="41" t="s">
        <v>96</v>
      </c>
      <c r="F34" s="41" t="s">
        <v>96</v>
      </c>
      <c r="G34" s="41" t="s">
        <v>96</v>
      </c>
      <c r="H34" s="41" t="s">
        <v>96</v>
      </c>
      <c r="I34" s="41" t="s">
        <v>96</v>
      </c>
      <c r="J34" s="41" t="s">
        <v>96</v>
      </c>
      <c r="K34" s="41" t="s">
        <v>96</v>
      </c>
      <c r="L34" s="33">
        <v>9796</v>
      </c>
      <c r="M34" s="33">
        <v>11180</v>
      </c>
      <c r="N34" s="34">
        <v>12505</v>
      </c>
      <c r="O34" s="35">
        <v>13285</v>
      </c>
      <c r="P34" s="36">
        <v>14425</v>
      </c>
      <c r="Q34" s="37" t="s">
        <v>96</v>
      </c>
      <c r="R34" s="37">
        <v>10.99668525676965</v>
      </c>
      <c r="S34" s="38">
        <v>14.143543484655357</v>
      </c>
      <c r="W34" s="41" t="s">
        <v>96</v>
      </c>
      <c r="X34" s="36">
        <v>14425</v>
      </c>
      <c r="Y34" s="40" t="s">
        <v>96</v>
      </c>
    </row>
    <row r="35" spans="1:25">
      <c r="A35" s="53" t="s">
        <v>116</v>
      </c>
      <c r="B35" s="32" t="s">
        <v>117</v>
      </c>
      <c r="C35" s="41" t="s">
        <v>96</v>
      </c>
      <c r="D35" s="41" t="s">
        <v>96</v>
      </c>
      <c r="E35" s="41" t="s">
        <v>96</v>
      </c>
      <c r="F35" s="41" t="s">
        <v>96</v>
      </c>
      <c r="G35" s="41" t="s">
        <v>96</v>
      </c>
      <c r="H35" s="41" t="s">
        <v>96</v>
      </c>
      <c r="I35" s="41" t="s">
        <v>96</v>
      </c>
      <c r="J35" s="41" t="s">
        <v>96</v>
      </c>
      <c r="K35" s="41" t="s">
        <v>96</v>
      </c>
      <c r="L35" s="33">
        <f>L33-L34</f>
        <v>6616</v>
      </c>
      <c r="M35" s="33">
        <f>M33-M34</f>
        <v>8387</v>
      </c>
      <c r="N35" s="34">
        <v>9410</v>
      </c>
      <c r="O35" s="40">
        <v>9490</v>
      </c>
      <c r="P35" s="40">
        <v>9665</v>
      </c>
      <c r="Q35" s="37" t="s">
        <v>96</v>
      </c>
      <c r="R35" s="37">
        <v>4.7819691198941774</v>
      </c>
      <c r="S35" s="38">
        <v>5.5353829236443612</v>
      </c>
      <c r="W35" s="41" t="s">
        <v>96</v>
      </c>
      <c r="X35" s="40">
        <v>9665</v>
      </c>
      <c r="Y35" s="40" t="s">
        <v>96</v>
      </c>
    </row>
    <row r="36" spans="1:25">
      <c r="A36" s="12">
        <v>255</v>
      </c>
      <c r="B36" s="32" t="s">
        <v>118</v>
      </c>
      <c r="C36" s="33">
        <v>3433</v>
      </c>
      <c r="D36" s="33">
        <v>3274</v>
      </c>
      <c r="E36" s="33">
        <v>3213</v>
      </c>
      <c r="F36" s="33">
        <v>3109</v>
      </c>
      <c r="G36" s="33">
        <v>3033</v>
      </c>
      <c r="H36" s="33">
        <v>3063</v>
      </c>
      <c r="I36" s="33">
        <v>3100</v>
      </c>
      <c r="J36" s="33">
        <v>3072</v>
      </c>
      <c r="K36" s="33">
        <v>3094</v>
      </c>
      <c r="L36" s="33">
        <v>3131</v>
      </c>
      <c r="M36" s="33">
        <v>3855</v>
      </c>
      <c r="N36" s="34">
        <v>4300</v>
      </c>
      <c r="O36" s="35">
        <v>4350</v>
      </c>
      <c r="P36" s="36">
        <v>4330</v>
      </c>
      <c r="Q36" s="37">
        <v>4.4059139094945969</v>
      </c>
      <c r="R36" s="37">
        <v>5.3796452643771193</v>
      </c>
      <c r="S36" s="38">
        <v>6.1007396970764356</v>
      </c>
      <c r="W36" s="33">
        <v>3433</v>
      </c>
      <c r="X36" s="36">
        <v>4330</v>
      </c>
      <c r="Y36" s="58">
        <f t="shared" si="0"/>
        <v>26.128750364113017</v>
      </c>
    </row>
    <row r="37" spans="1:25">
      <c r="A37" s="12">
        <v>256</v>
      </c>
      <c r="B37" s="32" t="s">
        <v>119</v>
      </c>
      <c r="C37" s="33">
        <v>5488</v>
      </c>
      <c r="D37" s="33">
        <v>5402</v>
      </c>
      <c r="E37" s="33">
        <v>5316</v>
      </c>
      <c r="F37" s="33">
        <v>5301</v>
      </c>
      <c r="G37" s="33">
        <v>5184</v>
      </c>
      <c r="H37" s="33">
        <v>5160</v>
      </c>
      <c r="I37" s="33">
        <v>5252</v>
      </c>
      <c r="J37" s="33">
        <v>5374</v>
      </c>
      <c r="K37" s="33">
        <v>5829</v>
      </c>
      <c r="L37" s="33">
        <v>6299</v>
      </c>
      <c r="M37" s="33">
        <v>7452</v>
      </c>
      <c r="N37" s="34">
        <v>9380</v>
      </c>
      <c r="O37" s="35">
        <v>10010</v>
      </c>
      <c r="P37" s="36">
        <v>10430</v>
      </c>
      <c r="Q37" s="37">
        <v>4.3600540239930092</v>
      </c>
      <c r="R37" s="37">
        <v>6.1774653491610847</v>
      </c>
      <c r="S37" s="38">
        <v>8.592424167531675</v>
      </c>
      <c r="W37" s="33">
        <v>5488</v>
      </c>
      <c r="X37" s="36">
        <v>10430</v>
      </c>
      <c r="Y37" s="58">
        <f t="shared" si="0"/>
        <v>90.051020408163254</v>
      </c>
    </row>
    <row r="38" spans="1:25">
      <c r="A38" s="12">
        <v>257</v>
      </c>
      <c r="B38" s="32" t="s">
        <v>120</v>
      </c>
      <c r="C38" s="33">
        <v>9608</v>
      </c>
      <c r="D38" s="33">
        <v>9138</v>
      </c>
      <c r="E38" s="33">
        <v>8895</v>
      </c>
      <c r="F38" s="33">
        <v>8498</v>
      </c>
      <c r="G38" s="33">
        <v>8456</v>
      </c>
      <c r="H38" s="33">
        <v>8342</v>
      </c>
      <c r="I38" s="33">
        <v>8341</v>
      </c>
      <c r="J38" s="33">
        <v>8491</v>
      </c>
      <c r="K38" s="33">
        <v>8854</v>
      </c>
      <c r="L38" s="33">
        <v>9526</v>
      </c>
      <c r="M38" s="33">
        <v>10716</v>
      </c>
      <c r="N38" s="34">
        <v>12600</v>
      </c>
      <c r="O38" s="35">
        <v>13545</v>
      </c>
      <c r="P38" s="36">
        <v>13985</v>
      </c>
      <c r="Q38" s="37">
        <v>5.8034392988517549</v>
      </c>
      <c r="R38" s="37">
        <v>6.8601718243857466</v>
      </c>
      <c r="S38" s="38">
        <v>8.86355137817608</v>
      </c>
      <c r="W38" s="33">
        <v>9608</v>
      </c>
      <c r="X38" s="36">
        <v>13985</v>
      </c>
      <c r="Y38" s="58">
        <f t="shared" si="0"/>
        <v>45.555786844296421</v>
      </c>
    </row>
    <row r="39" spans="1:25">
      <c r="A39" s="45">
        <v>2</v>
      </c>
      <c r="B39" s="3" t="s">
        <v>24</v>
      </c>
      <c r="C39" s="4">
        <v>167595</v>
      </c>
      <c r="D39" s="4">
        <v>165870</v>
      </c>
      <c r="E39" s="4">
        <v>164632</v>
      </c>
      <c r="F39" s="4">
        <v>161409</v>
      </c>
      <c r="G39" s="4">
        <v>160303</v>
      </c>
      <c r="H39" s="4">
        <v>160800</v>
      </c>
      <c r="I39" s="4">
        <v>164319</v>
      </c>
      <c r="J39" s="4">
        <v>170246</v>
      </c>
      <c r="K39" s="4">
        <v>181572</v>
      </c>
      <c r="L39" s="4">
        <v>195197</v>
      </c>
      <c r="M39" s="4">
        <v>223573</v>
      </c>
      <c r="N39" s="46">
        <v>247535</v>
      </c>
      <c r="O39" s="47">
        <v>257705</v>
      </c>
      <c r="P39" s="48">
        <v>268505</v>
      </c>
      <c r="Q39" s="49">
        <v>7.7449756668341099</v>
      </c>
      <c r="R39" s="49">
        <v>10.485112250209868</v>
      </c>
      <c r="S39" s="50">
        <v>12.489737441302816</v>
      </c>
      <c r="W39" s="4">
        <v>167595</v>
      </c>
      <c r="X39" s="48">
        <v>268505</v>
      </c>
      <c r="Y39" s="58">
        <f t="shared" si="0"/>
        <v>60.21062680867567</v>
      </c>
    </row>
    <row r="40" spans="1:25">
      <c r="A40" s="12">
        <v>351</v>
      </c>
      <c r="B40" s="32" t="s">
        <v>121</v>
      </c>
      <c r="C40" s="33">
        <v>7805</v>
      </c>
      <c r="D40" s="33">
        <v>7594</v>
      </c>
      <c r="E40" s="33">
        <v>7394</v>
      </c>
      <c r="F40" s="33">
        <v>7449</v>
      </c>
      <c r="G40" s="33">
        <v>7472</v>
      </c>
      <c r="H40" s="33">
        <v>7584</v>
      </c>
      <c r="I40" s="33">
        <v>7689</v>
      </c>
      <c r="J40" s="33">
        <v>7959</v>
      </c>
      <c r="K40" s="33">
        <v>8519</v>
      </c>
      <c r="L40" s="33">
        <v>9503</v>
      </c>
      <c r="M40" s="33">
        <v>10974</v>
      </c>
      <c r="N40" s="34">
        <v>12675</v>
      </c>
      <c r="O40" s="35">
        <v>13430</v>
      </c>
      <c r="P40" s="36">
        <v>14130</v>
      </c>
      <c r="Q40" s="37">
        <v>4.2780250378198241</v>
      </c>
      <c r="R40" s="37">
        <v>6.166173140567845</v>
      </c>
      <c r="S40" s="38">
        <v>7.8966781419054861</v>
      </c>
      <c r="W40" s="33">
        <v>7805</v>
      </c>
      <c r="X40" s="36">
        <v>14130</v>
      </c>
      <c r="Y40" s="58">
        <f t="shared" si="0"/>
        <v>81.037796284433057</v>
      </c>
    </row>
    <row r="41" spans="1:25">
      <c r="A41" s="12">
        <v>352</v>
      </c>
      <c r="B41" s="32" t="s">
        <v>122</v>
      </c>
      <c r="C41" s="33">
        <v>8730</v>
      </c>
      <c r="D41" s="33">
        <v>8486</v>
      </c>
      <c r="E41" s="33">
        <v>8328</v>
      </c>
      <c r="F41" s="33">
        <v>8238</v>
      </c>
      <c r="G41" s="33">
        <v>8184</v>
      </c>
      <c r="H41" s="33">
        <v>8131</v>
      </c>
      <c r="I41" s="33">
        <v>8134</v>
      </c>
      <c r="J41" s="33">
        <v>8167</v>
      </c>
      <c r="K41" s="33">
        <v>8660</v>
      </c>
      <c r="L41" s="33">
        <v>9787</v>
      </c>
      <c r="M41" s="33">
        <v>11863</v>
      </c>
      <c r="N41" s="34">
        <v>13215</v>
      </c>
      <c r="O41" s="35">
        <v>13215</v>
      </c>
      <c r="P41" s="36">
        <v>13335</v>
      </c>
      <c r="Q41" s="37">
        <v>4.2528108497827315</v>
      </c>
      <c r="R41" s="37">
        <v>5.9882990161683569</v>
      </c>
      <c r="S41" s="38">
        <v>6.7276112061267419</v>
      </c>
      <c r="W41" s="33">
        <v>8730</v>
      </c>
      <c r="X41" s="36">
        <v>13335</v>
      </c>
      <c r="Y41" s="58">
        <f t="shared" si="0"/>
        <v>52.749140893470781</v>
      </c>
    </row>
    <row r="42" spans="1:25">
      <c r="A42" s="12">
        <v>353</v>
      </c>
      <c r="B42" s="32" t="s">
        <v>123</v>
      </c>
      <c r="C42" s="33">
        <v>11011</v>
      </c>
      <c r="D42" s="33">
        <v>10667</v>
      </c>
      <c r="E42" s="33">
        <v>10514</v>
      </c>
      <c r="F42" s="33">
        <v>10670</v>
      </c>
      <c r="G42" s="33">
        <v>10975</v>
      </c>
      <c r="H42" s="33">
        <v>11183</v>
      </c>
      <c r="I42" s="33">
        <v>11025</v>
      </c>
      <c r="J42" s="33">
        <v>11307</v>
      </c>
      <c r="K42" s="33">
        <v>11651</v>
      </c>
      <c r="L42" s="33">
        <v>12035</v>
      </c>
      <c r="M42" s="33">
        <v>13092</v>
      </c>
      <c r="N42" s="51">
        <v>16015</v>
      </c>
      <c r="O42" s="35">
        <v>17475</v>
      </c>
      <c r="P42" s="36">
        <v>18930</v>
      </c>
      <c r="Q42" s="52">
        <v>4.5532550128811096</v>
      </c>
      <c r="R42" s="52">
        <v>5.2764365916766751</v>
      </c>
      <c r="S42" s="38">
        <v>7.4888438775833146</v>
      </c>
      <c r="W42" s="33">
        <v>11011</v>
      </c>
      <c r="X42" s="36">
        <v>18930</v>
      </c>
      <c r="Y42" s="58">
        <f t="shared" si="0"/>
        <v>71.918990100808287</v>
      </c>
    </row>
    <row r="43" spans="1:25">
      <c r="A43" s="12">
        <v>354</v>
      </c>
      <c r="B43" s="32" t="s">
        <v>124</v>
      </c>
      <c r="C43" s="33">
        <v>1273</v>
      </c>
      <c r="D43" s="33">
        <v>1267</v>
      </c>
      <c r="E43" s="33">
        <v>1301</v>
      </c>
      <c r="F43" s="33">
        <v>1372</v>
      </c>
      <c r="G43" s="33">
        <v>1464</v>
      </c>
      <c r="H43" s="33">
        <v>1487</v>
      </c>
      <c r="I43" s="33">
        <v>1456</v>
      </c>
      <c r="J43" s="33">
        <v>1601</v>
      </c>
      <c r="K43" s="33">
        <v>1882</v>
      </c>
      <c r="L43" s="33">
        <v>2244</v>
      </c>
      <c r="M43" s="33">
        <v>2767</v>
      </c>
      <c r="N43" s="34">
        <v>2825</v>
      </c>
      <c r="O43" s="35">
        <v>2585</v>
      </c>
      <c r="P43" s="36">
        <v>2665</v>
      </c>
      <c r="Q43" s="37">
        <v>2.4789686867113256</v>
      </c>
      <c r="R43" s="37">
        <v>5.5198691350143632</v>
      </c>
      <c r="S43" s="38">
        <v>5.5034693540393187</v>
      </c>
      <c r="W43" s="33">
        <v>1273</v>
      </c>
      <c r="X43" s="36">
        <v>2665</v>
      </c>
      <c r="Y43" s="58">
        <f>X43/W43*100-100</f>
        <v>109.34799685781621</v>
      </c>
    </row>
    <row r="44" spans="1:25">
      <c r="A44" s="12">
        <v>355</v>
      </c>
      <c r="B44" s="32" t="s">
        <v>125</v>
      </c>
      <c r="C44" s="33">
        <v>6903</v>
      </c>
      <c r="D44" s="33">
        <v>6746</v>
      </c>
      <c r="E44" s="33">
        <v>6556</v>
      </c>
      <c r="F44" s="33">
        <v>6390</v>
      </c>
      <c r="G44" s="33">
        <v>6394</v>
      </c>
      <c r="H44" s="33">
        <v>6385</v>
      </c>
      <c r="I44" s="33">
        <v>6645</v>
      </c>
      <c r="J44" s="33">
        <v>6993</v>
      </c>
      <c r="K44" s="33">
        <v>7514</v>
      </c>
      <c r="L44" s="33">
        <v>8364</v>
      </c>
      <c r="M44" s="33">
        <v>9418</v>
      </c>
      <c r="N44" s="34">
        <v>116020</v>
      </c>
      <c r="O44" s="35">
        <v>12105</v>
      </c>
      <c r="P44" s="36">
        <v>12760</v>
      </c>
      <c r="Q44" s="37">
        <v>3.934656095211496</v>
      </c>
      <c r="R44" s="37">
        <v>5.2114055522662257</v>
      </c>
      <c r="S44" s="38">
        <v>6.9585323822611951</v>
      </c>
      <c r="W44" s="33">
        <v>6903</v>
      </c>
      <c r="X44" s="36">
        <v>12760</v>
      </c>
      <c r="Y44" s="58">
        <f t="shared" si="0"/>
        <v>84.847167898015357</v>
      </c>
    </row>
    <row r="45" spans="1:25">
      <c r="A45" s="12">
        <v>356</v>
      </c>
      <c r="B45" s="32" t="s">
        <v>126</v>
      </c>
      <c r="C45" s="33">
        <v>3984</v>
      </c>
      <c r="D45" s="33">
        <v>3951</v>
      </c>
      <c r="E45" s="33">
        <v>3915</v>
      </c>
      <c r="F45" s="33">
        <v>3854</v>
      </c>
      <c r="G45" s="33">
        <v>3793</v>
      </c>
      <c r="H45" s="33">
        <v>3766</v>
      </c>
      <c r="I45" s="33">
        <v>3961</v>
      </c>
      <c r="J45" s="33">
        <v>4181</v>
      </c>
      <c r="K45" s="33">
        <v>4489</v>
      </c>
      <c r="L45" s="33">
        <v>5090</v>
      </c>
      <c r="M45" s="33">
        <v>6083</v>
      </c>
      <c r="N45" s="34">
        <v>6210</v>
      </c>
      <c r="O45" s="35">
        <v>6360</v>
      </c>
      <c r="P45" s="36">
        <v>6560</v>
      </c>
      <c r="Q45" s="37">
        <v>3.5337632272199113</v>
      </c>
      <c r="R45" s="37">
        <v>5.3557435793588608</v>
      </c>
      <c r="S45" s="38">
        <v>5.7788701251794885</v>
      </c>
      <c r="W45" s="33">
        <v>3984</v>
      </c>
      <c r="X45" s="36">
        <v>6560</v>
      </c>
      <c r="Y45" s="58">
        <f t="shared" si="0"/>
        <v>64.658634538152626</v>
      </c>
    </row>
    <row r="46" spans="1:25">
      <c r="A46" s="12">
        <v>357</v>
      </c>
      <c r="B46" s="32" t="s">
        <v>127</v>
      </c>
      <c r="C46" s="33">
        <v>6581</v>
      </c>
      <c r="D46" s="33">
        <v>6516</v>
      </c>
      <c r="E46" s="33">
        <v>6495</v>
      </c>
      <c r="F46" s="33">
        <v>6402</v>
      </c>
      <c r="G46" s="33">
        <v>6292</v>
      </c>
      <c r="H46" s="33">
        <v>6172</v>
      </c>
      <c r="I46" s="33">
        <v>6347</v>
      </c>
      <c r="J46" s="33">
        <v>6657</v>
      </c>
      <c r="K46" s="33">
        <v>7204</v>
      </c>
      <c r="L46" s="33">
        <v>7962</v>
      </c>
      <c r="M46" s="33">
        <v>9727</v>
      </c>
      <c r="N46" s="34">
        <v>10720</v>
      </c>
      <c r="O46" s="35">
        <v>10845</v>
      </c>
      <c r="P46" s="36">
        <v>11145</v>
      </c>
      <c r="Q46" s="37">
        <v>3.9915087187263074</v>
      </c>
      <c r="R46" s="37">
        <v>5.9582366020838817</v>
      </c>
      <c r="S46" s="38">
        <v>6.8183903826741306</v>
      </c>
      <c r="W46" s="33">
        <v>6581</v>
      </c>
      <c r="X46" s="36">
        <v>11145</v>
      </c>
      <c r="Y46" s="58">
        <f t="shared" si="0"/>
        <v>69.351162437319545</v>
      </c>
    </row>
    <row r="47" spans="1:25">
      <c r="A47" s="12">
        <v>358</v>
      </c>
      <c r="B47" s="32" t="s">
        <v>128</v>
      </c>
      <c r="C47" s="33">
        <v>5949</v>
      </c>
      <c r="D47" s="33">
        <v>5987</v>
      </c>
      <c r="E47" s="33">
        <v>5929</v>
      </c>
      <c r="F47" s="33">
        <v>5739</v>
      </c>
      <c r="G47" s="33">
        <v>5804</v>
      </c>
      <c r="H47" s="33">
        <v>5915</v>
      </c>
      <c r="I47" s="33">
        <v>5996</v>
      </c>
      <c r="J47" s="33">
        <v>6350</v>
      </c>
      <c r="K47" s="33">
        <v>7260</v>
      </c>
      <c r="L47" s="33">
        <v>7825</v>
      </c>
      <c r="M47" s="33">
        <v>9386</v>
      </c>
      <c r="N47" s="34">
        <v>11140</v>
      </c>
      <c r="O47" s="35">
        <v>10920</v>
      </c>
      <c r="P47" s="36">
        <v>11545</v>
      </c>
      <c r="Q47" s="37">
        <v>4.1695285888504188</v>
      </c>
      <c r="R47" s="37">
        <v>6.6916671419608731</v>
      </c>
      <c r="S47" s="38">
        <v>8.2608851203892524</v>
      </c>
      <c r="W47" s="33">
        <v>5949</v>
      </c>
      <c r="X47" s="36">
        <v>11545</v>
      </c>
      <c r="Y47" s="58">
        <f t="shared" si="0"/>
        <v>94.06622961842325</v>
      </c>
    </row>
    <row r="48" spans="1:25">
      <c r="A48" s="12">
        <v>359</v>
      </c>
      <c r="B48" s="32" t="s">
        <v>129</v>
      </c>
      <c r="C48" s="33">
        <v>8004</v>
      </c>
      <c r="D48" s="33">
        <v>7920</v>
      </c>
      <c r="E48" s="33">
        <v>7999</v>
      </c>
      <c r="F48" s="33">
        <v>8070</v>
      </c>
      <c r="G48" s="33">
        <v>8139</v>
      </c>
      <c r="H48" s="33">
        <v>8248</v>
      </c>
      <c r="I48" s="33">
        <v>8854</v>
      </c>
      <c r="J48" s="33">
        <v>9454</v>
      </c>
      <c r="K48" s="33">
        <v>10570</v>
      </c>
      <c r="L48" s="33">
        <v>11524</v>
      </c>
      <c r="M48" s="33">
        <v>14684</v>
      </c>
      <c r="N48" s="34">
        <v>16345</v>
      </c>
      <c r="O48" s="35">
        <v>17280</v>
      </c>
      <c r="P48" s="36">
        <v>18555</v>
      </c>
      <c r="Q48" s="37">
        <v>4.07380073800738</v>
      </c>
      <c r="R48" s="37">
        <v>7.3400181950873264</v>
      </c>
      <c r="S48" s="38">
        <v>9.1358036848480069</v>
      </c>
      <c r="W48" s="33">
        <v>8004</v>
      </c>
      <c r="X48" s="36">
        <v>18555</v>
      </c>
      <c r="Y48" s="58">
        <f t="shared" si="0"/>
        <v>131.82158920539729</v>
      </c>
    </row>
    <row r="49" spans="1:25">
      <c r="A49" s="12">
        <v>360</v>
      </c>
      <c r="B49" s="32" t="s">
        <v>130</v>
      </c>
      <c r="C49" s="33">
        <v>2786</v>
      </c>
      <c r="D49" s="33">
        <v>2742</v>
      </c>
      <c r="E49" s="33">
        <v>2695</v>
      </c>
      <c r="F49" s="33">
        <v>2550</v>
      </c>
      <c r="G49" s="33">
        <v>2527</v>
      </c>
      <c r="H49" s="33">
        <v>2555</v>
      </c>
      <c r="I49" s="33">
        <v>2563</v>
      </c>
      <c r="J49" s="33">
        <v>2634</v>
      </c>
      <c r="K49" s="33">
        <v>3031</v>
      </c>
      <c r="L49" s="33">
        <v>3588</v>
      </c>
      <c r="M49" s="33">
        <v>4184</v>
      </c>
      <c r="N49" s="34">
        <v>5020</v>
      </c>
      <c r="O49" s="35">
        <v>5335</v>
      </c>
      <c r="P49" s="36">
        <v>5605</v>
      </c>
      <c r="Q49" s="37">
        <v>2.8739426449350116</v>
      </c>
      <c r="R49" s="37">
        <v>4.4925964501616003</v>
      </c>
      <c r="S49" s="38">
        <v>6.054746575638422</v>
      </c>
      <c r="W49" s="33">
        <v>2786</v>
      </c>
      <c r="X49" s="36">
        <v>5605</v>
      </c>
      <c r="Y49" s="58">
        <f t="shared" si="0"/>
        <v>101.18449389806173</v>
      </c>
    </row>
    <row r="50" spans="1:25">
      <c r="A50" s="12">
        <v>361</v>
      </c>
      <c r="B50" s="32" t="s">
        <v>131</v>
      </c>
      <c r="C50" s="33">
        <v>6736</v>
      </c>
      <c r="D50" s="33">
        <v>6710</v>
      </c>
      <c r="E50" s="33">
        <v>6576</v>
      </c>
      <c r="F50" s="33">
        <v>6545</v>
      </c>
      <c r="G50" s="33">
        <v>6485</v>
      </c>
      <c r="H50" s="33">
        <v>6525</v>
      </c>
      <c r="I50" s="33">
        <v>6554</v>
      </c>
      <c r="J50" s="33">
        <v>6669</v>
      </c>
      <c r="K50" s="33">
        <v>7060</v>
      </c>
      <c r="L50" s="33">
        <v>7644</v>
      </c>
      <c r="M50" s="33">
        <v>9177</v>
      </c>
      <c r="N50" s="34">
        <v>10055</v>
      </c>
      <c r="O50" s="35">
        <v>10510</v>
      </c>
      <c r="P50" s="36">
        <v>10975</v>
      </c>
      <c r="Q50" s="37">
        <v>5.0237164762387758</v>
      </c>
      <c r="R50" s="37">
        <v>6.8157005458799063</v>
      </c>
      <c r="S50" s="38">
        <v>8.0231300076027843</v>
      </c>
      <c r="W50" s="33">
        <v>6736</v>
      </c>
      <c r="X50" s="36">
        <v>10975</v>
      </c>
      <c r="Y50" s="58">
        <f t="shared" si="0"/>
        <v>62.930522565320643</v>
      </c>
    </row>
    <row r="51" spans="1:25">
      <c r="A51" s="45">
        <v>3</v>
      </c>
      <c r="B51" s="3" t="s">
        <v>36</v>
      </c>
      <c r="C51" s="4">
        <v>69762</v>
      </c>
      <c r="D51" s="4">
        <v>68586</v>
      </c>
      <c r="E51" s="4">
        <v>67702</v>
      </c>
      <c r="F51" s="4">
        <v>67279</v>
      </c>
      <c r="G51" s="4">
        <v>67529</v>
      </c>
      <c r="H51" s="4">
        <v>67951</v>
      </c>
      <c r="I51" s="4">
        <v>69224</v>
      </c>
      <c r="J51" s="4">
        <v>71972</v>
      </c>
      <c r="K51" s="4">
        <v>77840</v>
      </c>
      <c r="L51" s="4">
        <v>85566</v>
      </c>
      <c r="M51" s="4">
        <v>101355</v>
      </c>
      <c r="N51" s="46">
        <v>116020</v>
      </c>
      <c r="O51" s="47">
        <v>120060</v>
      </c>
      <c r="P51" s="48">
        <v>126195</v>
      </c>
      <c r="Q51" s="49">
        <v>4.093694564919522</v>
      </c>
      <c r="R51" s="49">
        <v>5.9621675454081817</v>
      </c>
      <c r="S51" s="50">
        <v>7.3758821308376685</v>
      </c>
      <c r="W51" s="4">
        <v>69762</v>
      </c>
      <c r="X51" s="48">
        <v>126195</v>
      </c>
      <c r="Y51" s="58">
        <f t="shared" si="0"/>
        <v>80.893609701556727</v>
      </c>
    </row>
    <row r="52" spans="1:25">
      <c r="A52" s="12">
        <v>401</v>
      </c>
      <c r="B52" s="32" t="s">
        <v>132</v>
      </c>
      <c r="C52" s="33">
        <v>6751</v>
      </c>
      <c r="D52" s="33">
        <v>6486</v>
      </c>
      <c r="E52" s="33">
        <v>6323</v>
      </c>
      <c r="F52" s="33">
        <v>6245</v>
      </c>
      <c r="G52" s="33">
        <v>6190</v>
      </c>
      <c r="H52" s="33">
        <v>6102</v>
      </c>
      <c r="I52" s="33">
        <v>6243</v>
      </c>
      <c r="J52" s="33">
        <v>6616</v>
      </c>
      <c r="K52" s="33">
        <v>7163</v>
      </c>
      <c r="L52" s="33">
        <v>8139</v>
      </c>
      <c r="M52" s="33">
        <v>10029</v>
      </c>
      <c r="N52" s="34">
        <v>11225</v>
      </c>
      <c r="O52" s="35">
        <v>12410</v>
      </c>
      <c r="P52" s="36">
        <v>12970</v>
      </c>
      <c r="Q52" s="37">
        <v>8.8927235365403874</v>
      </c>
      <c r="R52" s="37">
        <v>13.140206752879211</v>
      </c>
      <c r="S52" s="38">
        <v>16.7124099630188</v>
      </c>
      <c r="W52" s="33">
        <v>6751</v>
      </c>
      <c r="X52" s="36">
        <v>12970</v>
      </c>
      <c r="Y52" s="58">
        <f t="shared" si="0"/>
        <v>92.119685972448536</v>
      </c>
    </row>
    <row r="53" spans="1:25">
      <c r="A53" s="12">
        <v>402</v>
      </c>
      <c r="B53" s="32" t="s">
        <v>133</v>
      </c>
      <c r="C53" s="33">
        <v>2783</v>
      </c>
      <c r="D53" s="33">
        <v>2664</v>
      </c>
      <c r="E53" s="33">
        <v>2663</v>
      </c>
      <c r="F53" s="33">
        <v>2585</v>
      </c>
      <c r="G53" s="33">
        <v>2360</v>
      </c>
      <c r="H53" s="33">
        <v>2454</v>
      </c>
      <c r="I53" s="33">
        <v>2487</v>
      </c>
      <c r="J53" s="33">
        <v>2784</v>
      </c>
      <c r="K53" s="33">
        <v>3219</v>
      </c>
      <c r="L53" s="33">
        <v>3641</v>
      </c>
      <c r="M53" s="33">
        <v>4576</v>
      </c>
      <c r="N53" s="34">
        <v>4955</v>
      </c>
      <c r="O53" s="35">
        <v>5420</v>
      </c>
      <c r="P53" s="36">
        <v>5530</v>
      </c>
      <c r="Q53" s="37">
        <v>5.3837076586771904</v>
      </c>
      <c r="R53" s="37">
        <v>9.0267092752593996</v>
      </c>
      <c r="S53" s="38">
        <v>11.017033569080585</v>
      </c>
      <c r="W53" s="33">
        <v>2783</v>
      </c>
      <c r="X53" s="36">
        <v>5530</v>
      </c>
      <c r="Y53" s="58">
        <f t="shared" si="0"/>
        <v>98.706431908012945</v>
      </c>
    </row>
    <row r="54" spans="1:25">
      <c r="A54" s="12">
        <v>403</v>
      </c>
      <c r="B54" s="32" t="s">
        <v>134</v>
      </c>
      <c r="C54" s="33">
        <v>9884</v>
      </c>
      <c r="D54" s="33">
        <v>9767</v>
      </c>
      <c r="E54" s="33">
        <v>9832</v>
      </c>
      <c r="F54" s="33">
        <v>9449</v>
      </c>
      <c r="G54" s="33">
        <v>9466</v>
      </c>
      <c r="H54" s="33">
        <v>9505</v>
      </c>
      <c r="I54" s="33">
        <v>9410</v>
      </c>
      <c r="J54" s="33">
        <v>10122</v>
      </c>
      <c r="K54" s="33">
        <v>10836</v>
      </c>
      <c r="L54" s="33">
        <v>11672</v>
      </c>
      <c r="M54" s="33">
        <v>13579</v>
      </c>
      <c r="N54" s="54">
        <v>15440</v>
      </c>
      <c r="O54" s="35">
        <v>16595</v>
      </c>
      <c r="P54" s="36">
        <v>17365</v>
      </c>
      <c r="Q54" s="37">
        <v>6.2334058587960772</v>
      </c>
      <c r="R54" s="37">
        <v>8.2884697552340842</v>
      </c>
      <c r="S54" s="38">
        <v>10.323405267225493</v>
      </c>
      <c r="W54" s="33">
        <v>9884</v>
      </c>
      <c r="X54" s="36">
        <v>17365</v>
      </c>
      <c r="Y54" s="58">
        <f t="shared" si="0"/>
        <v>75.687980574666113</v>
      </c>
    </row>
    <row r="55" spans="1:25">
      <c r="A55" s="12">
        <v>404</v>
      </c>
      <c r="B55" s="32" t="s">
        <v>135</v>
      </c>
      <c r="C55" s="33">
        <v>15137</v>
      </c>
      <c r="D55" s="33">
        <v>14718</v>
      </c>
      <c r="E55" s="33">
        <v>14631</v>
      </c>
      <c r="F55" s="33">
        <v>14584</v>
      </c>
      <c r="G55" s="33">
        <v>14554</v>
      </c>
      <c r="H55" s="33">
        <v>14707</v>
      </c>
      <c r="I55" s="33">
        <v>15209</v>
      </c>
      <c r="J55" s="33">
        <v>15985</v>
      </c>
      <c r="K55" s="33">
        <v>16602</v>
      </c>
      <c r="L55" s="33">
        <v>17648</v>
      </c>
      <c r="M55" s="33">
        <v>19421</v>
      </c>
      <c r="N55" s="34">
        <v>22855</v>
      </c>
      <c r="O55" s="35">
        <v>23915</v>
      </c>
      <c r="P55" s="36">
        <v>24470</v>
      </c>
      <c r="Q55" s="37">
        <v>9.2403579669625309</v>
      </c>
      <c r="R55" s="37">
        <v>11.958522933689649</v>
      </c>
      <c r="S55" s="38">
        <v>14.852987593172603</v>
      </c>
      <c r="W55" s="33">
        <v>15137</v>
      </c>
      <c r="X55" s="36">
        <v>24470</v>
      </c>
      <c r="Y55" s="58">
        <f t="shared" si="0"/>
        <v>61.656867278853127</v>
      </c>
    </row>
    <row r="56" spans="1:25">
      <c r="A56" s="55" t="s">
        <v>66</v>
      </c>
      <c r="B56" s="32" t="s">
        <v>136</v>
      </c>
      <c r="C56" s="33">
        <v>3851</v>
      </c>
      <c r="D56" s="33">
        <v>3710</v>
      </c>
      <c r="E56" s="33">
        <v>3676</v>
      </c>
      <c r="F56" s="33">
        <v>3618</v>
      </c>
      <c r="G56" s="33">
        <v>3769</v>
      </c>
      <c r="H56" s="33">
        <v>4274</v>
      </c>
      <c r="I56" s="33">
        <v>4277</v>
      </c>
      <c r="J56" s="33">
        <v>4499</v>
      </c>
      <c r="K56" s="33">
        <v>4440</v>
      </c>
      <c r="L56" s="33">
        <v>4698</v>
      </c>
      <c r="M56" s="33">
        <v>5979</v>
      </c>
      <c r="N56" s="34">
        <v>6925</v>
      </c>
      <c r="O56" s="35">
        <v>7820</v>
      </c>
      <c r="P56" s="36">
        <v>8410</v>
      </c>
      <c r="Q56" s="37">
        <v>4.6091057066258134</v>
      </c>
      <c r="R56" s="37">
        <v>7.8676228699256532</v>
      </c>
      <c r="S56" s="38">
        <v>11.025459503395474</v>
      </c>
      <c r="W56" s="33">
        <v>3851</v>
      </c>
      <c r="X56" s="36">
        <v>8410</v>
      </c>
      <c r="Y56" s="58">
        <f t="shared" si="0"/>
        <v>118.38483510776422</v>
      </c>
    </row>
    <row r="57" spans="1:25">
      <c r="A57" s="12">
        <v>451</v>
      </c>
      <c r="B57" s="32" t="s">
        <v>137</v>
      </c>
      <c r="C57" s="33">
        <v>3288</v>
      </c>
      <c r="D57" s="33">
        <v>3324</v>
      </c>
      <c r="E57" s="33">
        <v>3375</v>
      </c>
      <c r="F57" s="33">
        <v>3362</v>
      </c>
      <c r="G57" s="33">
        <v>3447</v>
      </c>
      <c r="H57" s="33">
        <v>3546</v>
      </c>
      <c r="I57" s="33">
        <v>3749</v>
      </c>
      <c r="J57" s="33">
        <v>4282</v>
      </c>
      <c r="K57" s="33">
        <v>4463</v>
      </c>
      <c r="L57" s="33">
        <v>4953</v>
      </c>
      <c r="M57" s="33">
        <v>6084</v>
      </c>
      <c r="N57" s="34">
        <v>7130</v>
      </c>
      <c r="O57" s="35">
        <v>7600</v>
      </c>
      <c r="P57" s="36">
        <v>8075</v>
      </c>
      <c r="Q57" s="37">
        <v>2.8371487000716193</v>
      </c>
      <c r="R57" s="37">
        <v>5.0100877012393461</v>
      </c>
      <c r="S57" s="38">
        <v>6.5083702073812573</v>
      </c>
      <c r="W57" s="33">
        <v>3288</v>
      </c>
      <c r="X57" s="36">
        <v>8075</v>
      </c>
      <c r="Y57" s="58">
        <f t="shared" si="0"/>
        <v>145.59002433090023</v>
      </c>
    </row>
    <row r="58" spans="1:25">
      <c r="A58" s="12">
        <v>452</v>
      </c>
      <c r="B58" s="32" t="s">
        <v>138</v>
      </c>
      <c r="C58" s="33">
        <v>5338</v>
      </c>
      <c r="D58" s="33">
        <v>5511</v>
      </c>
      <c r="E58" s="33">
        <v>5487</v>
      </c>
      <c r="F58" s="33">
        <v>5158</v>
      </c>
      <c r="G58" s="33">
        <v>5110</v>
      </c>
      <c r="H58" s="33">
        <v>5350</v>
      </c>
      <c r="I58" s="33">
        <v>5469</v>
      </c>
      <c r="J58" s="33">
        <v>5736</v>
      </c>
      <c r="K58" s="33">
        <v>6589</v>
      </c>
      <c r="L58" s="33">
        <v>7903</v>
      </c>
      <c r="M58" s="33">
        <v>9789</v>
      </c>
      <c r="N58" s="34">
        <v>11055</v>
      </c>
      <c r="O58" s="35">
        <v>11200</v>
      </c>
      <c r="P58" s="36">
        <v>11515</v>
      </c>
      <c r="Q58" s="37">
        <v>2.80758226037196</v>
      </c>
      <c r="R58" s="37">
        <v>5.1739174097114677</v>
      </c>
      <c r="S58" s="38">
        <v>6.0653786186844219</v>
      </c>
      <c r="W58" s="33">
        <v>5338</v>
      </c>
      <c r="X58" s="36">
        <v>11515</v>
      </c>
      <c r="Y58" s="58">
        <f t="shared" si="0"/>
        <v>115.71749718995878</v>
      </c>
    </row>
    <row r="59" spans="1:25">
      <c r="A59" s="12">
        <v>453</v>
      </c>
      <c r="B59" s="32" t="s">
        <v>139</v>
      </c>
      <c r="C59" s="33">
        <v>6341</v>
      </c>
      <c r="D59" s="33">
        <v>6549</v>
      </c>
      <c r="E59" s="33">
        <v>6898</v>
      </c>
      <c r="F59" s="33">
        <v>7296</v>
      </c>
      <c r="G59" s="33">
        <v>7715</v>
      </c>
      <c r="H59" s="33">
        <v>8442</v>
      </c>
      <c r="I59" s="33">
        <v>9052</v>
      </c>
      <c r="J59" s="33">
        <v>10700</v>
      </c>
      <c r="K59" s="33">
        <v>11292</v>
      </c>
      <c r="L59" s="33">
        <v>12969</v>
      </c>
      <c r="M59" s="33">
        <v>14893</v>
      </c>
      <c r="N59" s="34">
        <v>17345</v>
      </c>
      <c r="O59" s="35">
        <v>17050</v>
      </c>
      <c r="P59" s="36">
        <v>18915</v>
      </c>
      <c r="Q59" s="37">
        <v>4.0740931111139664</v>
      </c>
      <c r="R59" s="37">
        <v>9.0406352058470016</v>
      </c>
      <c r="S59" s="38">
        <v>11.169308170158491</v>
      </c>
      <c r="W59" s="33">
        <v>6341</v>
      </c>
      <c r="X59" s="36">
        <v>18915</v>
      </c>
      <c r="Y59" s="58">
        <f t="shared" si="0"/>
        <v>198.29679861220626</v>
      </c>
    </row>
    <row r="60" spans="1:25">
      <c r="A60" s="12">
        <v>454</v>
      </c>
      <c r="B60" s="32" t="s">
        <v>140</v>
      </c>
      <c r="C60" s="33">
        <v>12579</v>
      </c>
      <c r="D60" s="33">
        <v>14186</v>
      </c>
      <c r="E60" s="33">
        <v>15526</v>
      </c>
      <c r="F60" s="33">
        <v>16357</v>
      </c>
      <c r="G60" s="33">
        <v>16744</v>
      </c>
      <c r="H60" s="33">
        <v>17640</v>
      </c>
      <c r="I60" s="33">
        <v>19224</v>
      </c>
      <c r="J60" s="33">
        <v>21112</v>
      </c>
      <c r="K60" s="33">
        <v>22649</v>
      </c>
      <c r="L60" s="33">
        <v>25259</v>
      </c>
      <c r="M60" s="33">
        <v>30225</v>
      </c>
      <c r="N60" s="34">
        <v>34110</v>
      </c>
      <c r="O60" s="35">
        <v>36430</v>
      </c>
      <c r="P60" s="36">
        <v>38825</v>
      </c>
      <c r="Q60" s="37">
        <v>4.0565903872449116</v>
      </c>
      <c r="R60" s="37">
        <v>9.46044921875</v>
      </c>
      <c r="S60" s="38">
        <v>11.922052957559641</v>
      </c>
      <c r="W60" s="33">
        <v>12579</v>
      </c>
      <c r="X60" s="36">
        <v>38825</v>
      </c>
      <c r="Y60" s="58">
        <f t="shared" si="0"/>
        <v>208.64933619524606</v>
      </c>
    </row>
    <row r="61" spans="1:25">
      <c r="A61" s="12">
        <v>455</v>
      </c>
      <c r="B61" s="32" t="s">
        <v>141</v>
      </c>
      <c r="C61" s="33">
        <v>2756</v>
      </c>
      <c r="D61" s="33">
        <v>2750</v>
      </c>
      <c r="E61" s="33">
        <v>2732</v>
      </c>
      <c r="F61" s="33">
        <v>2655</v>
      </c>
      <c r="G61" s="33">
        <v>2682</v>
      </c>
      <c r="H61" s="33">
        <v>2609</v>
      </c>
      <c r="I61" s="33">
        <v>2735</v>
      </c>
      <c r="J61" s="33">
        <v>2687</v>
      </c>
      <c r="K61" s="33">
        <v>2817</v>
      </c>
      <c r="L61" s="33">
        <v>3078</v>
      </c>
      <c r="M61" s="33">
        <v>3977</v>
      </c>
      <c r="N61" s="34">
        <v>4745</v>
      </c>
      <c r="O61" s="35">
        <v>4770</v>
      </c>
      <c r="P61" s="36">
        <v>4830</v>
      </c>
      <c r="Q61" s="37">
        <v>2.7176271052735377</v>
      </c>
      <c r="R61" s="37">
        <v>4.0623084780388155</v>
      </c>
      <c r="S61" s="38">
        <v>4.9055453991468614</v>
      </c>
      <c r="W61" s="33">
        <v>2756</v>
      </c>
      <c r="X61" s="36">
        <v>4830</v>
      </c>
      <c r="Y61" s="58">
        <f t="shared" si="0"/>
        <v>75.253991291727147</v>
      </c>
    </row>
    <row r="62" spans="1:25">
      <c r="A62" s="12">
        <v>456</v>
      </c>
      <c r="B62" s="32" t="s">
        <v>142</v>
      </c>
      <c r="C62" s="33">
        <v>13305</v>
      </c>
      <c r="D62" s="33">
        <v>14052</v>
      </c>
      <c r="E62" s="33">
        <v>14593</v>
      </c>
      <c r="F62" s="33">
        <v>15398</v>
      </c>
      <c r="G62" s="33">
        <v>15678</v>
      </c>
      <c r="H62" s="33">
        <v>15786</v>
      </c>
      <c r="I62" s="33">
        <v>16218</v>
      </c>
      <c r="J62" s="33">
        <v>16768</v>
      </c>
      <c r="K62" s="33">
        <v>17303</v>
      </c>
      <c r="L62" s="33">
        <v>18091</v>
      </c>
      <c r="M62" s="33">
        <v>19829</v>
      </c>
      <c r="N62" s="34">
        <v>21015</v>
      </c>
      <c r="O62" s="35">
        <v>21140</v>
      </c>
      <c r="P62" s="36">
        <v>21550</v>
      </c>
      <c r="Q62" s="37">
        <v>9.8964609273887625</v>
      </c>
      <c r="R62" s="37">
        <v>14.616473293921658</v>
      </c>
      <c r="S62" s="38">
        <v>15.786273633626594</v>
      </c>
      <c r="W62" s="33">
        <v>13305</v>
      </c>
      <c r="X62" s="36">
        <v>21550</v>
      </c>
      <c r="Y62" s="58">
        <f t="shared" si="0"/>
        <v>61.969184517098824</v>
      </c>
    </row>
    <row r="63" spans="1:25">
      <c r="A63" s="12">
        <v>457</v>
      </c>
      <c r="B63" s="32" t="s">
        <v>143</v>
      </c>
      <c r="C63" s="33">
        <v>6519</v>
      </c>
      <c r="D63" s="33">
        <v>6700</v>
      </c>
      <c r="E63" s="33">
        <v>7060</v>
      </c>
      <c r="F63" s="33">
        <v>7139</v>
      </c>
      <c r="G63" s="33">
        <v>6974</v>
      </c>
      <c r="H63" s="33">
        <v>7130</v>
      </c>
      <c r="I63" s="33">
        <v>7472</v>
      </c>
      <c r="J63" s="33">
        <v>7867</v>
      </c>
      <c r="K63" s="33">
        <v>8388</v>
      </c>
      <c r="L63" s="33">
        <v>9314</v>
      </c>
      <c r="M63" s="33">
        <v>10851</v>
      </c>
      <c r="N63" s="34">
        <v>12320</v>
      </c>
      <c r="O63" s="35">
        <v>12705</v>
      </c>
      <c r="P63" s="36">
        <v>13610</v>
      </c>
      <c r="Q63" s="37">
        <v>3.949568631252423</v>
      </c>
      <c r="R63" s="37">
        <v>6.4763530450975244</v>
      </c>
      <c r="S63" s="38">
        <v>8.0148873145710766</v>
      </c>
      <c r="W63" s="33">
        <v>6519</v>
      </c>
      <c r="X63" s="36">
        <v>13610</v>
      </c>
      <c r="Y63" s="58">
        <f t="shared" si="0"/>
        <v>108.77435189446234</v>
      </c>
    </row>
    <row r="64" spans="1:25">
      <c r="A64" s="12">
        <v>458</v>
      </c>
      <c r="B64" s="32" t="s">
        <v>144</v>
      </c>
      <c r="C64" s="33">
        <v>4295</v>
      </c>
      <c r="D64" s="33">
        <v>4397</v>
      </c>
      <c r="E64" s="33">
        <v>4428</v>
      </c>
      <c r="F64" s="33">
        <v>4430</v>
      </c>
      <c r="G64" s="33">
        <v>4796</v>
      </c>
      <c r="H64" s="33">
        <v>5240</v>
      </c>
      <c r="I64" s="33">
        <v>5793</v>
      </c>
      <c r="J64" s="33">
        <v>6328</v>
      </c>
      <c r="K64" s="33">
        <v>7080</v>
      </c>
      <c r="L64" s="33">
        <v>7810</v>
      </c>
      <c r="M64" s="33">
        <v>9373</v>
      </c>
      <c r="N64" s="34">
        <v>10860</v>
      </c>
      <c r="O64" s="35">
        <v>11375</v>
      </c>
      <c r="P64" s="36">
        <v>11595</v>
      </c>
      <c r="Q64" s="37">
        <v>3.4160230969291585</v>
      </c>
      <c r="R64" s="37">
        <v>7.2880380691714359</v>
      </c>
      <c r="S64" s="38">
        <v>8.9093619375461017</v>
      </c>
      <c r="W64" s="33">
        <v>4295</v>
      </c>
      <c r="X64" s="36">
        <v>11595</v>
      </c>
      <c r="Y64" s="58">
        <f t="shared" si="0"/>
        <v>169.965075669383</v>
      </c>
    </row>
    <row r="65" spans="1:25">
      <c r="A65" s="12">
        <v>459</v>
      </c>
      <c r="B65" s="32" t="s">
        <v>145</v>
      </c>
      <c r="C65" s="33">
        <v>16305</v>
      </c>
      <c r="D65" s="33">
        <v>16323</v>
      </c>
      <c r="E65" s="33">
        <v>16856</v>
      </c>
      <c r="F65" s="33">
        <v>17266</v>
      </c>
      <c r="G65" s="33">
        <v>17369</v>
      </c>
      <c r="H65" s="33">
        <v>17592</v>
      </c>
      <c r="I65" s="33">
        <v>18422</v>
      </c>
      <c r="J65" s="33">
        <v>19312</v>
      </c>
      <c r="K65" s="33">
        <v>20549</v>
      </c>
      <c r="L65" s="33">
        <v>21929</v>
      </c>
      <c r="M65" s="33">
        <v>24667</v>
      </c>
      <c r="N65" s="34">
        <v>29000</v>
      </c>
      <c r="O65" s="35">
        <v>30930</v>
      </c>
      <c r="P65" s="36">
        <v>32625</v>
      </c>
      <c r="Q65" s="37">
        <v>4.5361094341617312</v>
      </c>
      <c r="R65" s="37">
        <v>6.8887033308292311</v>
      </c>
      <c r="S65" s="38">
        <v>9.12988361322315</v>
      </c>
      <c r="W65" s="33">
        <v>16305</v>
      </c>
      <c r="X65" s="36">
        <v>32625</v>
      </c>
      <c r="Y65" s="58">
        <f t="shared" si="0"/>
        <v>100.09199632014719</v>
      </c>
    </row>
    <row r="66" spans="1:25">
      <c r="A66" s="12">
        <v>460</v>
      </c>
      <c r="B66" s="32" t="s">
        <v>146</v>
      </c>
      <c r="C66" s="33">
        <v>8901</v>
      </c>
      <c r="D66" s="33">
        <v>8932</v>
      </c>
      <c r="E66" s="33">
        <v>8945</v>
      </c>
      <c r="F66" s="33">
        <v>9034</v>
      </c>
      <c r="G66" s="33">
        <v>9364</v>
      </c>
      <c r="H66" s="33">
        <v>9897</v>
      </c>
      <c r="I66" s="33">
        <v>10724</v>
      </c>
      <c r="J66" s="33">
        <v>11183</v>
      </c>
      <c r="K66" s="33">
        <v>11803</v>
      </c>
      <c r="L66" s="33">
        <v>13386</v>
      </c>
      <c r="M66" s="33">
        <v>15697</v>
      </c>
      <c r="N66" s="34">
        <v>17665</v>
      </c>
      <c r="O66" s="35">
        <v>18640</v>
      </c>
      <c r="P66" s="36">
        <v>19790</v>
      </c>
      <c r="Q66" s="37">
        <v>6.7227588915491578</v>
      </c>
      <c r="R66" s="37">
        <v>11.385693354416608</v>
      </c>
      <c r="S66" s="38">
        <v>13.976186104323506</v>
      </c>
      <c r="W66" s="33">
        <v>8901</v>
      </c>
      <c r="X66" s="36">
        <v>19790</v>
      </c>
      <c r="Y66" s="58">
        <f t="shared" si="0"/>
        <v>122.33456914953376</v>
      </c>
    </row>
    <row r="67" spans="1:25">
      <c r="A67" s="12">
        <v>461</v>
      </c>
      <c r="B67" s="32" t="s">
        <v>147</v>
      </c>
      <c r="C67" s="33">
        <v>5233</v>
      </c>
      <c r="D67" s="33">
        <v>5295</v>
      </c>
      <c r="E67" s="33">
        <v>5168</v>
      </c>
      <c r="F67" s="33">
        <v>5077</v>
      </c>
      <c r="G67" s="33">
        <v>4960</v>
      </c>
      <c r="H67" s="33">
        <v>4763</v>
      </c>
      <c r="I67" s="33">
        <v>4679</v>
      </c>
      <c r="J67" s="33">
        <v>4669</v>
      </c>
      <c r="K67" s="33">
        <v>4943</v>
      </c>
      <c r="L67" s="33">
        <v>5280</v>
      </c>
      <c r="M67" s="33">
        <v>6429</v>
      </c>
      <c r="N67" s="34">
        <v>7260</v>
      </c>
      <c r="O67" s="35">
        <v>7325</v>
      </c>
      <c r="P67" s="36">
        <v>7455</v>
      </c>
      <c r="Q67" s="37">
        <v>5.5833555614830628</v>
      </c>
      <c r="R67" s="37">
        <v>7.2042492632145141</v>
      </c>
      <c r="S67" s="38">
        <v>8.4119425889149664</v>
      </c>
      <c r="W67" s="33">
        <v>5233</v>
      </c>
      <c r="X67" s="36">
        <v>7455</v>
      </c>
      <c r="Y67" s="58">
        <f t="shared" si="0"/>
        <v>42.461303267724048</v>
      </c>
    </row>
    <row r="68" spans="1:25">
      <c r="A68" s="12">
        <v>462</v>
      </c>
      <c r="B68" s="32" t="s">
        <v>148</v>
      </c>
      <c r="C68" s="33">
        <v>1327</v>
      </c>
      <c r="D68" s="33">
        <v>1262</v>
      </c>
      <c r="E68" s="33">
        <v>1242</v>
      </c>
      <c r="F68" s="33">
        <v>1235</v>
      </c>
      <c r="G68" s="33">
        <v>1231</v>
      </c>
      <c r="H68" s="33">
        <v>1306</v>
      </c>
      <c r="I68" s="33">
        <v>1409</v>
      </c>
      <c r="J68" s="33">
        <v>1446</v>
      </c>
      <c r="K68" s="33">
        <v>1651</v>
      </c>
      <c r="L68" s="33">
        <v>1965</v>
      </c>
      <c r="M68" s="33">
        <v>2558</v>
      </c>
      <c r="N68" s="34">
        <v>2560</v>
      </c>
      <c r="O68" s="35">
        <v>2595</v>
      </c>
      <c r="P68" s="36">
        <v>2675</v>
      </c>
      <c r="Q68" s="37">
        <v>2.289747040756462</v>
      </c>
      <c r="R68" s="37">
        <v>4.474139891207388</v>
      </c>
      <c r="S68" s="38">
        <v>4.7027179072465808</v>
      </c>
      <c r="W68" s="33">
        <v>1327</v>
      </c>
      <c r="X68" s="36">
        <v>2675</v>
      </c>
      <c r="Y68" s="58">
        <f t="shared" si="0"/>
        <v>101.58251695553878</v>
      </c>
    </row>
    <row r="69" spans="1:25">
      <c r="A69" s="45">
        <v>4</v>
      </c>
      <c r="B69" s="3" t="s">
        <v>54</v>
      </c>
      <c r="C69" s="4">
        <v>124593</v>
      </c>
      <c r="D69" s="4">
        <v>126626</v>
      </c>
      <c r="E69" s="4">
        <v>129435</v>
      </c>
      <c r="F69" s="4">
        <v>130888</v>
      </c>
      <c r="G69" s="4">
        <v>132409</v>
      </c>
      <c r="H69" s="4">
        <v>136343</v>
      </c>
      <c r="I69" s="4">
        <v>142572</v>
      </c>
      <c r="J69" s="4">
        <v>152096</v>
      </c>
      <c r="K69" s="4">
        <v>161787</v>
      </c>
      <c r="L69" s="4">
        <v>177735</v>
      </c>
      <c r="M69" s="4">
        <v>207956</v>
      </c>
      <c r="N69" s="46">
        <v>236470</v>
      </c>
      <c r="O69" s="47">
        <v>247925</v>
      </c>
      <c r="P69" s="48">
        <v>260205</v>
      </c>
      <c r="Q69" s="49">
        <v>5.0331271897454171</v>
      </c>
      <c r="R69" s="49">
        <v>8.3309830717064823</v>
      </c>
      <c r="S69" s="50">
        <v>10.303789638831789</v>
      </c>
      <c r="W69" s="4">
        <v>124593</v>
      </c>
      <c r="X69" s="48">
        <v>260205</v>
      </c>
      <c r="Y69" s="58">
        <f t="shared" si="0"/>
        <v>108.84399605114251</v>
      </c>
    </row>
    <row r="70" spans="1:25">
      <c r="A70" s="45">
        <v>0</v>
      </c>
      <c r="B70" s="3" t="s">
        <v>55</v>
      </c>
      <c r="C70" s="4">
        <v>461486</v>
      </c>
      <c r="D70" s="4">
        <v>458757</v>
      </c>
      <c r="E70" s="4">
        <v>457099</v>
      </c>
      <c r="F70" s="4">
        <v>453141</v>
      </c>
      <c r="G70" s="4">
        <v>453636</v>
      </c>
      <c r="H70" s="4">
        <v>458153</v>
      </c>
      <c r="I70" s="4">
        <v>470683</v>
      </c>
      <c r="J70" s="4">
        <v>492072</v>
      </c>
      <c r="K70" s="4">
        <v>525689</v>
      </c>
      <c r="L70" s="4">
        <v>570883</v>
      </c>
      <c r="M70" s="4">
        <v>663817</v>
      </c>
      <c r="N70" s="46">
        <v>745185</v>
      </c>
      <c r="O70" s="47">
        <v>776860</v>
      </c>
      <c r="P70" s="48">
        <v>813080</v>
      </c>
      <c r="Q70" s="49">
        <v>5.772943675126152</v>
      </c>
      <c r="R70" s="49">
        <v>8.3745500434675701</v>
      </c>
      <c r="S70" s="50">
        <v>10.18584774996342</v>
      </c>
      <c r="W70" s="4">
        <v>461486</v>
      </c>
      <c r="X70" s="48">
        <v>813080</v>
      </c>
      <c r="Y70" s="58">
        <f t="shared" si="0"/>
        <v>76.18735996324915</v>
      </c>
    </row>
  </sheetData>
  <mergeCells count="9">
    <mergeCell ref="W7:X7"/>
    <mergeCell ref="W9:X9"/>
    <mergeCell ref="Y7:Y8"/>
    <mergeCell ref="A7:A9"/>
    <mergeCell ref="B7:B9"/>
    <mergeCell ref="C7:N7"/>
    <mergeCell ref="Q7:S7"/>
    <mergeCell ref="C9:N9"/>
    <mergeCell ref="Q9:S9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7E7A-D156-455D-94FB-5984B108E002}">
  <sheetPr codeName="Tabelle9"/>
  <dimension ref="A1:M524"/>
  <sheetViews>
    <sheetView topLeftCell="A130" workbookViewId="0"/>
  </sheetViews>
  <sheetFormatPr baseColWidth="10" defaultRowHeight="15"/>
  <sheetData>
    <row r="1" spans="1:13">
      <c r="A1" s="67"/>
      <c r="B1" s="99" t="s">
        <v>0</v>
      </c>
      <c r="C1" s="102" t="s">
        <v>158</v>
      </c>
      <c r="D1" s="105" t="s">
        <v>159</v>
      </c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67"/>
      <c r="B2" s="100"/>
      <c r="C2" s="103"/>
      <c r="D2" s="69" t="s">
        <v>2</v>
      </c>
      <c r="E2" s="69" t="s">
        <v>1</v>
      </c>
      <c r="F2" s="69" t="s">
        <v>56</v>
      </c>
      <c r="G2" s="69" t="s">
        <v>57</v>
      </c>
      <c r="H2" s="69" t="s">
        <v>63</v>
      </c>
      <c r="I2" s="69" t="s">
        <v>2</v>
      </c>
      <c r="J2" s="69" t="s">
        <v>1</v>
      </c>
      <c r="K2" s="69" t="s">
        <v>56</v>
      </c>
      <c r="L2" s="69" t="s">
        <v>57</v>
      </c>
      <c r="M2" s="70" t="s">
        <v>63</v>
      </c>
    </row>
    <row r="3" spans="1:13">
      <c r="A3" s="67"/>
      <c r="B3" s="101"/>
      <c r="C3" s="104"/>
      <c r="D3" s="107" t="s">
        <v>160</v>
      </c>
      <c r="E3" s="107"/>
      <c r="F3" s="107"/>
      <c r="G3" s="107"/>
      <c r="H3" s="107"/>
      <c r="I3" s="107" t="s">
        <v>161</v>
      </c>
      <c r="J3" s="107"/>
      <c r="K3" s="107"/>
      <c r="L3" s="107"/>
      <c r="M3" s="108"/>
    </row>
    <row r="4" spans="1:13">
      <c r="A4" s="71" t="s">
        <v>64</v>
      </c>
      <c r="B4" s="72" t="s">
        <v>3</v>
      </c>
      <c r="C4" s="72" t="s">
        <v>73</v>
      </c>
      <c r="D4" s="72" t="s">
        <v>74</v>
      </c>
      <c r="E4" s="72" t="s">
        <v>75</v>
      </c>
      <c r="F4" s="72" t="s">
        <v>76</v>
      </c>
      <c r="G4" s="72" t="s">
        <v>77</v>
      </c>
      <c r="H4" s="72" t="s">
        <v>78</v>
      </c>
      <c r="I4" s="72" t="s">
        <v>79</v>
      </c>
      <c r="J4" s="72" t="s">
        <v>80</v>
      </c>
      <c r="K4" s="72" t="s">
        <v>81</v>
      </c>
      <c r="L4" s="73" t="s">
        <v>82</v>
      </c>
      <c r="M4" s="73" t="s">
        <v>83</v>
      </c>
    </row>
    <row r="5" spans="1:13">
      <c r="A5" s="2">
        <v>101</v>
      </c>
      <c r="B5" s="2" t="s">
        <v>4</v>
      </c>
      <c r="C5" s="2">
        <v>2005</v>
      </c>
      <c r="D5" s="82">
        <v>1942</v>
      </c>
      <c r="E5" s="82">
        <v>5957</v>
      </c>
      <c r="F5" s="82">
        <v>183</v>
      </c>
      <c r="G5" s="82">
        <v>238</v>
      </c>
      <c r="H5" s="82">
        <v>212</v>
      </c>
      <c r="I5" s="83"/>
      <c r="J5" s="83"/>
      <c r="K5" s="84"/>
      <c r="L5" s="85"/>
      <c r="M5" s="85"/>
    </row>
    <row r="6" spans="1:13">
      <c r="A6" s="67">
        <v>102</v>
      </c>
      <c r="B6" s="2" t="s">
        <v>5</v>
      </c>
      <c r="C6" s="2">
        <v>2005</v>
      </c>
      <c r="D6" s="82">
        <v>543</v>
      </c>
      <c r="E6" s="82">
        <v>6320</v>
      </c>
      <c r="F6" s="82">
        <v>46</v>
      </c>
      <c r="G6" s="82">
        <v>120</v>
      </c>
      <c r="H6" s="82">
        <v>103</v>
      </c>
      <c r="I6" s="83"/>
      <c r="J6" s="83"/>
      <c r="K6" s="86"/>
      <c r="L6" s="87"/>
      <c r="M6" s="87"/>
    </row>
    <row r="7" spans="1:13">
      <c r="A7" s="67">
        <v>103</v>
      </c>
      <c r="B7" s="2" t="s">
        <v>6</v>
      </c>
      <c r="C7" s="2">
        <v>2005</v>
      </c>
      <c r="D7" s="82">
        <v>596</v>
      </c>
      <c r="E7" s="82">
        <v>581</v>
      </c>
      <c r="F7" s="82">
        <v>112</v>
      </c>
      <c r="G7" s="82">
        <v>78</v>
      </c>
      <c r="H7" s="82">
        <v>181</v>
      </c>
      <c r="I7" s="83"/>
      <c r="J7" s="83"/>
      <c r="K7" s="86"/>
      <c r="L7" s="87"/>
      <c r="M7" s="87"/>
    </row>
    <row r="8" spans="1:13">
      <c r="A8" s="67">
        <v>151</v>
      </c>
      <c r="B8" s="2" t="s">
        <v>7</v>
      </c>
      <c r="C8" s="2">
        <v>2005</v>
      </c>
      <c r="D8" s="82">
        <v>523</v>
      </c>
      <c r="E8" s="82">
        <v>1903</v>
      </c>
      <c r="F8" s="82">
        <v>61</v>
      </c>
      <c r="G8" s="82">
        <v>54</v>
      </c>
      <c r="H8" s="82">
        <v>100</v>
      </c>
      <c r="I8" s="83"/>
      <c r="J8" s="83"/>
      <c r="K8" s="86"/>
      <c r="L8" s="87"/>
      <c r="M8" s="87"/>
    </row>
    <row r="9" spans="1:13">
      <c r="A9" s="67">
        <v>153</v>
      </c>
      <c r="B9" s="2" t="s">
        <v>9</v>
      </c>
      <c r="C9" s="2">
        <v>2005</v>
      </c>
      <c r="D9" s="82">
        <v>430</v>
      </c>
      <c r="E9" s="82">
        <v>1936</v>
      </c>
      <c r="F9" s="82">
        <v>58</v>
      </c>
      <c r="G9" s="82">
        <v>46</v>
      </c>
      <c r="H9" s="82">
        <v>38</v>
      </c>
      <c r="I9" s="83"/>
      <c r="J9" s="83"/>
      <c r="K9" s="86"/>
      <c r="L9" s="87"/>
      <c r="M9" s="87"/>
    </row>
    <row r="10" spans="1:13">
      <c r="A10" s="67">
        <v>154</v>
      </c>
      <c r="B10" s="2" t="s">
        <v>10</v>
      </c>
      <c r="C10" s="2">
        <v>2005</v>
      </c>
      <c r="D10" s="82">
        <v>316</v>
      </c>
      <c r="E10" s="82">
        <v>1146</v>
      </c>
      <c r="F10" s="82">
        <v>26</v>
      </c>
      <c r="G10" s="82">
        <v>18</v>
      </c>
      <c r="H10" s="82">
        <v>125</v>
      </c>
      <c r="I10" s="83"/>
      <c r="J10" s="83"/>
      <c r="K10" s="86"/>
      <c r="L10" s="87"/>
      <c r="M10" s="87"/>
    </row>
    <row r="11" spans="1:13">
      <c r="A11" s="67">
        <v>155</v>
      </c>
      <c r="B11" s="2" t="s">
        <v>11</v>
      </c>
      <c r="C11" s="2">
        <v>2005</v>
      </c>
      <c r="D11" s="82">
        <v>336</v>
      </c>
      <c r="E11" s="82">
        <v>1026</v>
      </c>
      <c r="F11" s="82">
        <v>99</v>
      </c>
      <c r="G11" s="82">
        <v>39</v>
      </c>
      <c r="H11" s="82">
        <v>43</v>
      </c>
      <c r="I11" s="83"/>
      <c r="J11" s="83"/>
      <c r="K11" s="86"/>
      <c r="L11" s="87"/>
      <c r="M11" s="87"/>
    </row>
    <row r="12" spans="1:13">
      <c r="A12" s="67">
        <v>157</v>
      </c>
      <c r="B12" s="2" t="s">
        <v>12</v>
      </c>
      <c r="C12" s="2">
        <v>2005</v>
      </c>
      <c r="D12" s="82">
        <v>478</v>
      </c>
      <c r="E12" s="82">
        <v>2946</v>
      </c>
      <c r="F12" s="82">
        <v>101</v>
      </c>
      <c r="G12" s="82">
        <v>32</v>
      </c>
      <c r="H12" s="82">
        <v>70</v>
      </c>
      <c r="I12" s="83"/>
      <c r="J12" s="83"/>
      <c r="K12" s="86"/>
      <c r="L12" s="87"/>
      <c r="M12" s="87"/>
    </row>
    <row r="13" spans="1:13">
      <c r="A13" s="67">
        <v>158</v>
      </c>
      <c r="B13" s="2" t="s">
        <v>13</v>
      </c>
      <c r="C13" s="2">
        <v>2005</v>
      </c>
      <c r="D13" s="82">
        <v>326</v>
      </c>
      <c r="E13" s="82">
        <v>1325</v>
      </c>
      <c r="F13" s="82">
        <v>161</v>
      </c>
      <c r="G13" s="82">
        <v>24</v>
      </c>
      <c r="H13" s="82">
        <v>57</v>
      </c>
      <c r="I13" s="83"/>
      <c r="J13" s="83"/>
      <c r="K13" s="86"/>
      <c r="L13" s="87"/>
      <c r="M13" s="87"/>
    </row>
    <row r="14" spans="1:13">
      <c r="A14" s="67">
        <v>159</v>
      </c>
      <c r="B14" s="2" t="s">
        <v>8</v>
      </c>
      <c r="C14" s="2">
        <v>2005</v>
      </c>
      <c r="D14" s="82">
        <v>989</v>
      </c>
      <c r="E14" s="82">
        <v>3823</v>
      </c>
      <c r="F14" s="82">
        <v>181</v>
      </c>
      <c r="G14" s="82">
        <v>159</v>
      </c>
      <c r="H14" s="82">
        <v>334</v>
      </c>
      <c r="I14" s="83"/>
      <c r="J14" s="83"/>
      <c r="K14" s="86"/>
      <c r="L14" s="87"/>
      <c r="M14" s="87"/>
    </row>
    <row r="15" spans="1:13">
      <c r="A15" s="74">
        <v>1</v>
      </c>
      <c r="B15" s="74" t="s">
        <v>58</v>
      </c>
      <c r="C15" s="74">
        <v>2005</v>
      </c>
      <c r="D15" s="88">
        <v>6479</v>
      </c>
      <c r="E15" s="88">
        <v>26963</v>
      </c>
      <c r="F15" s="88">
        <v>1028</v>
      </c>
      <c r="G15" s="88">
        <v>808</v>
      </c>
      <c r="H15" s="88">
        <v>1263</v>
      </c>
      <c r="I15" s="89"/>
      <c r="J15" s="89"/>
      <c r="K15" s="90"/>
      <c r="L15" s="91"/>
      <c r="M15" s="91"/>
    </row>
    <row r="16" spans="1:13">
      <c r="A16" s="67">
        <v>241</v>
      </c>
      <c r="B16" s="2" t="s">
        <v>15</v>
      </c>
      <c r="C16" s="2">
        <v>2005</v>
      </c>
      <c r="D16" s="82">
        <v>7889</v>
      </c>
      <c r="E16" s="82">
        <v>29699</v>
      </c>
      <c r="F16" s="82">
        <v>978</v>
      </c>
      <c r="G16" s="82">
        <v>732</v>
      </c>
      <c r="H16" s="82">
        <v>2607</v>
      </c>
      <c r="I16" s="83"/>
      <c r="J16" s="83"/>
      <c r="K16" s="84"/>
      <c r="L16" s="87"/>
      <c r="M16" s="87"/>
    </row>
    <row r="17" spans="1:13">
      <c r="A17" s="67">
        <v>241001</v>
      </c>
      <c r="B17" s="2" t="s">
        <v>16</v>
      </c>
      <c r="C17" s="2">
        <v>2005</v>
      </c>
      <c r="D17" s="82">
        <v>4696</v>
      </c>
      <c r="E17" s="82">
        <v>19350</v>
      </c>
      <c r="F17" s="82">
        <v>516</v>
      </c>
      <c r="G17" s="82">
        <v>335</v>
      </c>
      <c r="H17" s="82">
        <v>1993</v>
      </c>
      <c r="I17" s="83"/>
      <c r="J17" s="83"/>
      <c r="K17" s="86"/>
      <c r="L17" s="87"/>
      <c r="M17" s="87"/>
    </row>
    <row r="18" spans="1:13">
      <c r="A18" s="67">
        <v>241999</v>
      </c>
      <c r="B18" s="2" t="s">
        <v>17</v>
      </c>
      <c r="C18" s="2">
        <v>2005</v>
      </c>
      <c r="D18" s="82">
        <v>3193</v>
      </c>
      <c r="E18" s="82">
        <v>10349</v>
      </c>
      <c r="F18" s="82">
        <v>462</v>
      </c>
      <c r="G18" s="82">
        <v>397</v>
      </c>
      <c r="H18" s="82">
        <v>614</v>
      </c>
      <c r="I18" s="83"/>
      <c r="J18" s="83"/>
      <c r="K18" s="86"/>
      <c r="L18" s="87"/>
      <c r="M18" s="87"/>
    </row>
    <row r="19" spans="1:13">
      <c r="A19" s="67">
        <v>251</v>
      </c>
      <c r="B19" s="2" t="s">
        <v>18</v>
      </c>
      <c r="C19" s="2">
        <v>2005</v>
      </c>
      <c r="D19" s="82">
        <v>754</v>
      </c>
      <c r="E19" s="82">
        <v>1788</v>
      </c>
      <c r="F19" s="82">
        <v>121</v>
      </c>
      <c r="G19" s="82">
        <v>59</v>
      </c>
      <c r="H19" s="82">
        <v>94</v>
      </c>
      <c r="I19" s="83"/>
      <c r="J19" s="83"/>
      <c r="K19" s="86"/>
      <c r="L19" s="87"/>
      <c r="M19" s="87"/>
    </row>
    <row r="20" spans="1:13">
      <c r="A20" s="67">
        <v>252</v>
      </c>
      <c r="B20" s="2" t="s">
        <v>19</v>
      </c>
      <c r="C20" s="2">
        <v>2005</v>
      </c>
      <c r="D20" s="82">
        <v>568</v>
      </c>
      <c r="E20" s="82">
        <v>3221</v>
      </c>
      <c r="F20" s="82">
        <v>142</v>
      </c>
      <c r="G20" s="82">
        <v>55</v>
      </c>
      <c r="H20" s="82">
        <v>46</v>
      </c>
      <c r="I20" s="83"/>
      <c r="J20" s="83"/>
      <c r="K20" s="86"/>
      <c r="L20" s="87"/>
      <c r="M20" s="87"/>
    </row>
    <row r="21" spans="1:13">
      <c r="A21" s="67">
        <v>254</v>
      </c>
      <c r="B21" s="2" t="s">
        <v>20</v>
      </c>
      <c r="C21" s="2">
        <v>2005</v>
      </c>
      <c r="D21" s="82">
        <v>979</v>
      </c>
      <c r="E21" s="82">
        <v>4163</v>
      </c>
      <c r="F21" s="82">
        <v>292</v>
      </c>
      <c r="G21" s="82">
        <v>130</v>
      </c>
      <c r="H21" s="82">
        <v>215</v>
      </c>
      <c r="I21" s="83"/>
      <c r="J21" s="83"/>
      <c r="K21" s="86"/>
      <c r="L21" s="87"/>
      <c r="M21" s="87"/>
    </row>
    <row r="22" spans="1:13">
      <c r="A22" s="67">
        <v>255</v>
      </c>
      <c r="B22" s="2" t="s">
        <v>21</v>
      </c>
      <c r="C22" s="2">
        <v>2005</v>
      </c>
      <c r="D22" s="82">
        <v>179</v>
      </c>
      <c r="E22" s="82">
        <v>1355</v>
      </c>
      <c r="F22" s="82">
        <v>26</v>
      </c>
      <c r="G22" s="82">
        <v>14</v>
      </c>
      <c r="H22" s="82">
        <v>13</v>
      </c>
      <c r="I22" s="83"/>
      <c r="J22" s="83"/>
      <c r="K22" s="86"/>
      <c r="L22" s="87"/>
      <c r="M22" s="87"/>
    </row>
    <row r="23" spans="1:13">
      <c r="A23" s="67">
        <v>256</v>
      </c>
      <c r="B23" s="2" t="s">
        <v>22</v>
      </c>
      <c r="C23" s="2">
        <v>2005</v>
      </c>
      <c r="D23" s="82">
        <v>482</v>
      </c>
      <c r="E23" s="82">
        <v>1984</v>
      </c>
      <c r="F23" s="82">
        <v>331</v>
      </c>
      <c r="G23" s="82">
        <v>33</v>
      </c>
      <c r="H23" s="82">
        <v>58</v>
      </c>
      <c r="I23" s="83"/>
      <c r="J23" s="83"/>
      <c r="K23" s="86"/>
      <c r="L23" s="87"/>
      <c r="M23" s="87"/>
    </row>
    <row r="24" spans="1:13">
      <c r="A24" s="67">
        <v>257</v>
      </c>
      <c r="B24" s="2" t="s">
        <v>23</v>
      </c>
      <c r="C24" s="2">
        <v>2005</v>
      </c>
      <c r="D24" s="82">
        <v>599</v>
      </c>
      <c r="E24" s="82">
        <v>3060</v>
      </c>
      <c r="F24" s="82">
        <v>153</v>
      </c>
      <c r="G24" s="82">
        <v>59</v>
      </c>
      <c r="H24" s="82">
        <v>145</v>
      </c>
      <c r="I24" s="83"/>
      <c r="J24" s="83"/>
      <c r="K24" s="86"/>
      <c r="L24" s="87"/>
      <c r="M24" s="87"/>
    </row>
    <row r="25" spans="1:13">
      <c r="A25" s="74">
        <v>2</v>
      </c>
      <c r="B25" s="74" t="s">
        <v>59</v>
      </c>
      <c r="C25" s="74">
        <v>2005</v>
      </c>
      <c r="D25" s="88">
        <v>11450</v>
      </c>
      <c r="E25" s="88">
        <v>45270</v>
      </c>
      <c r="F25" s="88">
        <v>2043</v>
      </c>
      <c r="G25" s="88">
        <v>1082</v>
      </c>
      <c r="H25" s="88">
        <v>3178</v>
      </c>
      <c r="I25" s="89"/>
      <c r="J25" s="89"/>
      <c r="K25" s="90"/>
      <c r="L25" s="91"/>
      <c r="M25" s="91"/>
    </row>
    <row r="26" spans="1:13">
      <c r="A26" s="67">
        <v>351</v>
      </c>
      <c r="B26" s="2" t="s">
        <v>25</v>
      </c>
      <c r="C26" s="2">
        <v>2005</v>
      </c>
      <c r="D26" s="82">
        <v>421</v>
      </c>
      <c r="E26" s="82">
        <v>2418</v>
      </c>
      <c r="F26" s="82">
        <v>121</v>
      </c>
      <c r="G26" s="82">
        <v>75</v>
      </c>
      <c r="H26" s="82">
        <v>150</v>
      </c>
      <c r="I26" s="83"/>
      <c r="J26" s="83"/>
      <c r="K26" s="84"/>
      <c r="L26" s="87"/>
      <c r="M26" s="87"/>
    </row>
    <row r="27" spans="1:13">
      <c r="A27" s="67">
        <v>352</v>
      </c>
      <c r="B27" s="2" t="s">
        <v>26</v>
      </c>
      <c r="C27" s="2">
        <v>2005</v>
      </c>
      <c r="D27" s="82">
        <v>426</v>
      </c>
      <c r="E27" s="82">
        <v>1151</v>
      </c>
      <c r="F27" s="82">
        <v>87</v>
      </c>
      <c r="G27" s="82">
        <v>39</v>
      </c>
      <c r="H27" s="82">
        <v>79</v>
      </c>
      <c r="I27" s="83"/>
      <c r="J27" s="83"/>
      <c r="K27" s="86"/>
      <c r="L27" s="87"/>
      <c r="M27" s="87"/>
    </row>
    <row r="28" spans="1:13">
      <c r="A28" s="67">
        <v>353</v>
      </c>
      <c r="B28" s="2" t="s">
        <v>27</v>
      </c>
      <c r="C28" s="2">
        <v>2005</v>
      </c>
      <c r="D28" s="82">
        <v>878</v>
      </c>
      <c r="E28" s="82">
        <v>1619</v>
      </c>
      <c r="F28" s="82">
        <v>96</v>
      </c>
      <c r="G28" s="82">
        <v>126</v>
      </c>
      <c r="H28" s="82">
        <v>58</v>
      </c>
      <c r="I28" s="83"/>
      <c r="J28" s="83"/>
      <c r="K28" s="86"/>
      <c r="L28" s="87"/>
      <c r="M28" s="87"/>
    </row>
    <row r="29" spans="1:13">
      <c r="A29" s="67">
        <v>354</v>
      </c>
      <c r="B29" s="2" t="s">
        <v>28</v>
      </c>
      <c r="C29" s="2">
        <v>2005</v>
      </c>
      <c r="D29" s="82">
        <v>235</v>
      </c>
      <c r="E29" s="82">
        <v>104</v>
      </c>
      <c r="F29" s="82">
        <v>7</v>
      </c>
      <c r="G29" s="82">
        <v>8</v>
      </c>
      <c r="H29" s="82">
        <v>1</v>
      </c>
      <c r="I29" s="83"/>
      <c r="J29" s="83"/>
      <c r="K29" s="86"/>
      <c r="L29" s="87"/>
      <c r="M29" s="87"/>
    </row>
    <row r="30" spans="1:13">
      <c r="A30" s="67">
        <v>355</v>
      </c>
      <c r="B30" s="2" t="s">
        <v>29</v>
      </c>
      <c r="C30" s="2">
        <v>2005</v>
      </c>
      <c r="D30" s="82">
        <v>585</v>
      </c>
      <c r="E30" s="82">
        <v>995</v>
      </c>
      <c r="F30" s="82">
        <v>117</v>
      </c>
      <c r="G30" s="82">
        <v>37</v>
      </c>
      <c r="H30" s="82">
        <v>157</v>
      </c>
      <c r="I30" s="83"/>
      <c r="J30" s="83"/>
      <c r="K30" s="86"/>
      <c r="L30" s="87"/>
      <c r="M30" s="87"/>
    </row>
    <row r="31" spans="1:13">
      <c r="A31" s="67">
        <v>356</v>
      </c>
      <c r="B31" s="2" t="s">
        <v>30</v>
      </c>
      <c r="C31" s="2">
        <v>2005</v>
      </c>
      <c r="D31" s="82">
        <v>263</v>
      </c>
      <c r="E31" s="82">
        <v>1008</v>
      </c>
      <c r="F31" s="82">
        <v>83</v>
      </c>
      <c r="G31" s="82">
        <v>32</v>
      </c>
      <c r="H31" s="82">
        <v>35</v>
      </c>
      <c r="I31" s="83"/>
      <c r="J31" s="83"/>
      <c r="K31" s="86"/>
      <c r="L31" s="87"/>
      <c r="M31" s="87"/>
    </row>
    <row r="32" spans="1:13">
      <c r="A32" s="67">
        <v>357</v>
      </c>
      <c r="B32" s="2" t="s">
        <v>31</v>
      </c>
      <c r="C32" s="2">
        <v>2005</v>
      </c>
      <c r="D32" s="82">
        <v>709</v>
      </c>
      <c r="E32" s="82">
        <v>1000</v>
      </c>
      <c r="F32" s="82">
        <v>43</v>
      </c>
      <c r="G32" s="82">
        <v>56</v>
      </c>
      <c r="H32" s="82">
        <v>60</v>
      </c>
      <c r="I32" s="83"/>
      <c r="J32" s="83"/>
      <c r="K32" s="86"/>
      <c r="L32" s="87"/>
      <c r="M32" s="87"/>
    </row>
    <row r="33" spans="1:13">
      <c r="A33" s="67">
        <v>358</v>
      </c>
      <c r="B33" s="2" t="s">
        <v>32</v>
      </c>
      <c r="C33" s="2">
        <v>2005</v>
      </c>
      <c r="D33" s="82">
        <v>464</v>
      </c>
      <c r="E33" s="82">
        <v>1297</v>
      </c>
      <c r="F33" s="82">
        <v>91</v>
      </c>
      <c r="G33" s="82">
        <v>41</v>
      </c>
      <c r="H33" s="82">
        <v>83</v>
      </c>
      <c r="I33" s="83"/>
      <c r="J33" s="83"/>
      <c r="K33" s="86"/>
      <c r="L33" s="87"/>
      <c r="M33" s="87"/>
    </row>
    <row r="34" spans="1:13">
      <c r="A34" s="67">
        <v>359</v>
      </c>
      <c r="B34" s="1" t="s">
        <v>33</v>
      </c>
      <c r="C34" s="1">
        <v>2005</v>
      </c>
      <c r="D34" s="82">
        <v>701</v>
      </c>
      <c r="E34" s="82">
        <v>1961</v>
      </c>
      <c r="F34" s="82">
        <v>70</v>
      </c>
      <c r="G34" s="82">
        <v>85</v>
      </c>
      <c r="H34" s="92">
        <v>116</v>
      </c>
      <c r="I34" s="93"/>
      <c r="J34" s="93"/>
      <c r="K34" s="86"/>
      <c r="L34" s="87"/>
      <c r="M34" s="87"/>
    </row>
    <row r="35" spans="1:13">
      <c r="A35" s="67">
        <v>360</v>
      </c>
      <c r="B35" s="1" t="s">
        <v>34</v>
      </c>
      <c r="C35" s="1">
        <v>2005</v>
      </c>
      <c r="D35" s="82">
        <v>294</v>
      </c>
      <c r="E35" s="82">
        <v>356</v>
      </c>
      <c r="F35" s="82">
        <v>34</v>
      </c>
      <c r="G35" s="82">
        <v>22</v>
      </c>
      <c r="H35" s="92">
        <v>61</v>
      </c>
      <c r="I35" s="93"/>
      <c r="J35" s="93"/>
      <c r="K35" s="86"/>
      <c r="L35" s="87"/>
      <c r="M35" s="87"/>
    </row>
    <row r="36" spans="1:13">
      <c r="A36" s="67">
        <v>361</v>
      </c>
      <c r="B36" s="1" t="s">
        <v>35</v>
      </c>
      <c r="C36" s="1">
        <v>2005</v>
      </c>
      <c r="D36" s="82">
        <v>446</v>
      </c>
      <c r="E36" s="82">
        <v>2555</v>
      </c>
      <c r="F36" s="82">
        <v>93</v>
      </c>
      <c r="G36" s="82">
        <v>28</v>
      </c>
      <c r="H36" s="92">
        <v>111</v>
      </c>
      <c r="I36" s="93"/>
      <c r="J36" s="93"/>
      <c r="K36" s="86"/>
      <c r="L36" s="87"/>
      <c r="M36" s="87"/>
    </row>
    <row r="37" spans="1:13">
      <c r="A37" s="74">
        <v>3</v>
      </c>
      <c r="B37" s="75" t="s">
        <v>60</v>
      </c>
      <c r="C37" s="75">
        <v>2005</v>
      </c>
      <c r="D37" s="88">
        <v>5422</v>
      </c>
      <c r="E37" s="88">
        <v>14464</v>
      </c>
      <c r="F37" s="88">
        <v>842</v>
      </c>
      <c r="G37" s="88">
        <v>549</v>
      </c>
      <c r="H37" s="94">
        <v>911</v>
      </c>
      <c r="I37" s="95"/>
      <c r="J37" s="95"/>
      <c r="K37" s="90"/>
      <c r="L37" s="91"/>
      <c r="M37" s="91"/>
    </row>
    <row r="38" spans="1:13">
      <c r="A38" s="67">
        <v>401</v>
      </c>
      <c r="B38" s="1" t="s">
        <v>37</v>
      </c>
      <c r="C38" s="1">
        <v>2005</v>
      </c>
      <c r="D38" s="82">
        <v>499</v>
      </c>
      <c r="E38" s="82">
        <v>3167</v>
      </c>
      <c r="F38" s="82">
        <v>104</v>
      </c>
      <c r="G38" s="82">
        <v>26</v>
      </c>
      <c r="H38" s="92">
        <v>70</v>
      </c>
      <c r="I38" s="93"/>
      <c r="J38" s="93"/>
      <c r="K38" s="86"/>
      <c r="L38" s="87"/>
      <c r="M38" s="87"/>
    </row>
    <row r="39" spans="1:13">
      <c r="A39" s="67">
        <v>402</v>
      </c>
      <c r="B39" s="1" t="s">
        <v>38</v>
      </c>
      <c r="C39" s="1">
        <v>2005</v>
      </c>
      <c r="D39" s="82">
        <v>270</v>
      </c>
      <c r="E39" s="82">
        <v>373</v>
      </c>
      <c r="F39" s="82">
        <v>1</v>
      </c>
      <c r="G39" s="82">
        <v>39</v>
      </c>
      <c r="H39" s="92">
        <v>27</v>
      </c>
      <c r="I39" s="93"/>
      <c r="J39" s="93"/>
      <c r="K39" s="86"/>
      <c r="L39" s="87"/>
      <c r="M39" s="87"/>
    </row>
    <row r="40" spans="1:13">
      <c r="A40" s="67">
        <v>403</v>
      </c>
      <c r="B40" s="1" t="s">
        <v>39</v>
      </c>
      <c r="C40" s="1">
        <v>2005</v>
      </c>
      <c r="D40" s="82">
        <v>715</v>
      </c>
      <c r="E40" s="82">
        <v>2137</v>
      </c>
      <c r="F40" s="82">
        <v>92</v>
      </c>
      <c r="G40" s="82">
        <v>115</v>
      </c>
      <c r="H40" s="92">
        <v>445</v>
      </c>
      <c r="I40" s="93"/>
      <c r="J40" s="93"/>
      <c r="K40" s="86"/>
      <c r="L40" s="87"/>
      <c r="M40" s="87"/>
    </row>
    <row r="41" spans="1:13">
      <c r="A41" s="67">
        <v>404</v>
      </c>
      <c r="B41" s="1" t="s">
        <v>40</v>
      </c>
      <c r="C41" s="1">
        <v>2005</v>
      </c>
      <c r="D41" s="82">
        <v>619</v>
      </c>
      <c r="E41" s="82">
        <v>3213</v>
      </c>
      <c r="F41" s="82">
        <v>72</v>
      </c>
      <c r="G41" s="82">
        <v>59</v>
      </c>
      <c r="H41" s="92">
        <v>41</v>
      </c>
      <c r="I41" s="93"/>
      <c r="J41" s="93"/>
      <c r="K41" s="86"/>
      <c r="L41" s="87"/>
      <c r="M41" s="87"/>
    </row>
    <row r="42" spans="1:13">
      <c r="A42" s="67">
        <v>405</v>
      </c>
      <c r="B42" s="1" t="s">
        <v>41</v>
      </c>
      <c r="C42" s="1">
        <v>2005</v>
      </c>
      <c r="D42" s="82">
        <v>214</v>
      </c>
      <c r="E42" s="82">
        <v>691</v>
      </c>
      <c r="F42" s="82">
        <v>56</v>
      </c>
      <c r="G42" s="82">
        <v>15</v>
      </c>
      <c r="H42" s="92">
        <v>94</v>
      </c>
      <c r="I42" s="93"/>
      <c r="J42" s="93"/>
      <c r="K42" s="86"/>
      <c r="L42" s="87"/>
      <c r="M42" s="87"/>
    </row>
    <row r="43" spans="1:13">
      <c r="A43" s="67">
        <v>451</v>
      </c>
      <c r="B43" s="1" t="s">
        <v>42</v>
      </c>
      <c r="C43" s="1">
        <v>2005</v>
      </c>
      <c r="D43" s="82">
        <v>271</v>
      </c>
      <c r="E43" s="82">
        <v>722</v>
      </c>
      <c r="F43" s="82">
        <v>97</v>
      </c>
      <c r="G43" s="82">
        <v>25</v>
      </c>
      <c r="H43" s="92">
        <v>92</v>
      </c>
      <c r="I43" s="93"/>
      <c r="J43" s="93"/>
      <c r="K43" s="86"/>
      <c r="L43" s="87"/>
      <c r="M43" s="87"/>
    </row>
    <row r="44" spans="1:13">
      <c r="A44" s="67">
        <v>452</v>
      </c>
      <c r="B44" s="1" t="s">
        <v>43</v>
      </c>
      <c r="C44" s="1">
        <v>2005</v>
      </c>
      <c r="D44" s="82">
        <v>314</v>
      </c>
      <c r="E44" s="82">
        <v>440</v>
      </c>
      <c r="F44" s="82">
        <v>87</v>
      </c>
      <c r="G44" s="82">
        <v>31</v>
      </c>
      <c r="H44" s="92">
        <v>83</v>
      </c>
      <c r="I44" s="93"/>
      <c r="J44" s="93"/>
      <c r="K44" s="86"/>
      <c r="L44" s="87"/>
      <c r="M44" s="87"/>
    </row>
    <row r="45" spans="1:13">
      <c r="A45" s="67">
        <v>453</v>
      </c>
      <c r="B45" s="1" t="s">
        <v>44</v>
      </c>
      <c r="C45" s="1">
        <v>2005</v>
      </c>
      <c r="D45" s="82">
        <v>782</v>
      </c>
      <c r="E45" s="82">
        <v>1028</v>
      </c>
      <c r="F45" s="82">
        <v>138</v>
      </c>
      <c r="G45" s="82">
        <v>34</v>
      </c>
      <c r="H45" s="92">
        <v>149</v>
      </c>
      <c r="I45" s="93"/>
      <c r="J45" s="93"/>
      <c r="K45" s="86"/>
      <c r="L45" s="87"/>
      <c r="M45" s="87"/>
    </row>
    <row r="46" spans="1:13">
      <c r="A46" s="67">
        <v>454</v>
      </c>
      <c r="B46" s="1" t="s">
        <v>45</v>
      </c>
      <c r="C46" s="1">
        <v>2005</v>
      </c>
      <c r="D46" s="82">
        <v>1625</v>
      </c>
      <c r="E46" s="82">
        <v>1204</v>
      </c>
      <c r="F46" s="82">
        <v>102</v>
      </c>
      <c r="G46" s="82">
        <v>76</v>
      </c>
      <c r="H46" s="92">
        <v>157</v>
      </c>
      <c r="I46" s="93"/>
      <c r="J46" s="93"/>
      <c r="K46" s="86"/>
      <c r="L46" s="87"/>
      <c r="M46" s="87"/>
    </row>
    <row r="47" spans="1:13">
      <c r="A47" s="67">
        <v>455</v>
      </c>
      <c r="B47" s="1" t="s">
        <v>46</v>
      </c>
      <c r="C47" s="1">
        <v>2005</v>
      </c>
      <c r="D47" s="82">
        <v>167</v>
      </c>
      <c r="E47" s="82">
        <v>345</v>
      </c>
      <c r="F47" s="82">
        <v>40</v>
      </c>
      <c r="G47" s="82">
        <v>23</v>
      </c>
      <c r="H47" s="92">
        <v>45</v>
      </c>
      <c r="I47" s="93"/>
      <c r="J47" s="93"/>
      <c r="K47" s="86"/>
      <c r="L47" s="87"/>
      <c r="M47" s="87"/>
    </row>
    <row r="48" spans="1:13">
      <c r="A48" s="67">
        <v>456</v>
      </c>
      <c r="B48" s="1" t="s">
        <v>47</v>
      </c>
      <c r="C48" s="1">
        <v>2005</v>
      </c>
      <c r="D48" s="82">
        <v>328</v>
      </c>
      <c r="E48" s="82">
        <v>1750</v>
      </c>
      <c r="F48" s="82">
        <v>97</v>
      </c>
      <c r="G48" s="82">
        <v>37</v>
      </c>
      <c r="H48" s="92">
        <v>140</v>
      </c>
      <c r="I48" s="93"/>
      <c r="J48" s="93"/>
      <c r="K48" s="86"/>
      <c r="L48" s="87"/>
      <c r="M48" s="87"/>
    </row>
    <row r="49" spans="1:13">
      <c r="A49" s="67">
        <v>457</v>
      </c>
      <c r="B49" s="1" t="s">
        <v>48</v>
      </c>
      <c r="C49" s="1">
        <v>2005</v>
      </c>
      <c r="D49" s="82">
        <v>399</v>
      </c>
      <c r="E49" s="82">
        <v>639</v>
      </c>
      <c r="F49" s="82">
        <v>111</v>
      </c>
      <c r="G49" s="82">
        <v>122</v>
      </c>
      <c r="H49" s="92">
        <v>98</v>
      </c>
      <c r="I49" s="93"/>
      <c r="J49" s="93"/>
      <c r="K49" s="86"/>
      <c r="L49" s="87"/>
      <c r="M49" s="87"/>
    </row>
    <row r="50" spans="1:13">
      <c r="A50" s="67">
        <v>458</v>
      </c>
      <c r="B50" s="1" t="s">
        <v>49</v>
      </c>
      <c r="C50" s="1">
        <v>2005</v>
      </c>
      <c r="D50" s="82">
        <v>406</v>
      </c>
      <c r="E50" s="82">
        <v>627</v>
      </c>
      <c r="F50" s="82">
        <v>119</v>
      </c>
      <c r="G50" s="82">
        <v>36</v>
      </c>
      <c r="H50" s="92">
        <v>224</v>
      </c>
      <c r="I50" s="93"/>
      <c r="J50" s="93"/>
      <c r="K50" s="86"/>
      <c r="L50" s="87"/>
      <c r="M50" s="87"/>
    </row>
    <row r="51" spans="1:13">
      <c r="A51" s="67">
        <v>459</v>
      </c>
      <c r="B51" s="1" t="s">
        <v>50</v>
      </c>
      <c r="C51" s="1">
        <v>2005</v>
      </c>
      <c r="D51" s="82">
        <v>1099</v>
      </c>
      <c r="E51" s="82">
        <v>3684</v>
      </c>
      <c r="F51" s="82">
        <v>172</v>
      </c>
      <c r="G51" s="82">
        <v>131</v>
      </c>
      <c r="H51" s="92">
        <v>181</v>
      </c>
      <c r="I51" s="93"/>
      <c r="J51" s="93"/>
      <c r="K51" s="86"/>
      <c r="L51" s="87"/>
      <c r="M51" s="87"/>
    </row>
    <row r="52" spans="1:13">
      <c r="A52" s="67">
        <v>460</v>
      </c>
      <c r="B52" s="1" t="s">
        <v>51</v>
      </c>
      <c r="C52" s="1">
        <v>2005</v>
      </c>
      <c r="D52" s="82">
        <v>906</v>
      </c>
      <c r="E52" s="82">
        <v>3143</v>
      </c>
      <c r="F52" s="82">
        <v>207</v>
      </c>
      <c r="G52" s="82">
        <v>86</v>
      </c>
      <c r="H52" s="92">
        <v>160</v>
      </c>
      <c r="I52" s="93"/>
      <c r="J52" s="93"/>
      <c r="K52" s="86"/>
      <c r="L52" s="87"/>
      <c r="M52" s="87"/>
    </row>
    <row r="53" spans="1:13">
      <c r="A53" s="67">
        <v>461</v>
      </c>
      <c r="B53" s="1" t="s">
        <v>52</v>
      </c>
      <c r="C53" s="1">
        <v>2005</v>
      </c>
      <c r="D53" s="82">
        <v>356</v>
      </c>
      <c r="E53" s="82">
        <v>1574</v>
      </c>
      <c r="F53" s="82">
        <v>43</v>
      </c>
      <c r="G53" s="82">
        <v>80</v>
      </c>
      <c r="H53" s="92">
        <v>77</v>
      </c>
      <c r="I53" s="93"/>
      <c r="J53" s="93"/>
      <c r="K53" s="86"/>
      <c r="L53" s="87"/>
      <c r="M53" s="87"/>
    </row>
    <row r="54" spans="1:13">
      <c r="A54" s="67">
        <v>462</v>
      </c>
      <c r="B54" s="1" t="s">
        <v>53</v>
      </c>
      <c r="C54" s="1">
        <v>2005</v>
      </c>
      <c r="D54" s="82">
        <v>92</v>
      </c>
      <c r="E54" s="82">
        <v>164</v>
      </c>
      <c r="F54" s="82">
        <v>7</v>
      </c>
      <c r="G54" s="82">
        <v>8</v>
      </c>
      <c r="H54" s="92">
        <v>13</v>
      </c>
      <c r="I54" s="93"/>
      <c r="J54" s="93"/>
      <c r="K54" s="86"/>
      <c r="L54" s="87"/>
      <c r="M54" s="87"/>
    </row>
    <row r="55" spans="1:13">
      <c r="A55" s="74">
        <v>4</v>
      </c>
      <c r="B55" s="75" t="s">
        <v>61</v>
      </c>
      <c r="C55" s="75">
        <v>2005</v>
      </c>
      <c r="D55" s="88">
        <v>9062</v>
      </c>
      <c r="E55" s="88">
        <v>24901</v>
      </c>
      <c r="F55" s="88">
        <v>1545</v>
      </c>
      <c r="G55" s="88">
        <v>943</v>
      </c>
      <c r="H55" s="94">
        <v>2096</v>
      </c>
      <c r="I55" s="95"/>
      <c r="J55" s="95"/>
      <c r="K55" s="90"/>
      <c r="L55" s="91"/>
      <c r="M55" s="91"/>
    </row>
    <row r="56" spans="1:13">
      <c r="A56" s="74" t="s">
        <v>163</v>
      </c>
      <c r="B56" s="75" t="s">
        <v>62</v>
      </c>
      <c r="C56" s="75">
        <v>2005</v>
      </c>
      <c r="D56" s="88">
        <v>32413</v>
      </c>
      <c r="E56" s="88">
        <v>111598</v>
      </c>
      <c r="F56" s="88">
        <v>5458</v>
      </c>
      <c r="G56" s="88">
        <v>3382</v>
      </c>
      <c r="H56" s="94">
        <v>7448</v>
      </c>
      <c r="I56" s="95"/>
      <c r="J56" s="95"/>
      <c r="K56" s="90"/>
      <c r="L56" s="91"/>
      <c r="M56" s="91"/>
    </row>
    <row r="57" spans="1:13">
      <c r="A57" s="67">
        <v>101</v>
      </c>
      <c r="B57" s="67" t="s">
        <v>4</v>
      </c>
      <c r="C57" s="67">
        <v>2010</v>
      </c>
      <c r="D57" s="96">
        <v>2208</v>
      </c>
      <c r="E57" s="96">
        <v>5535</v>
      </c>
      <c r="F57" s="96">
        <v>175</v>
      </c>
      <c r="G57" s="96">
        <v>164</v>
      </c>
      <c r="H57" s="96">
        <v>231</v>
      </c>
      <c r="I57" s="97">
        <f>(D57-D5)*100/D5</f>
        <v>13.697219361483008</v>
      </c>
      <c r="J57" s="97">
        <f t="shared" ref="J57:M57" si="0">(E57-E5)*100/E5</f>
        <v>-7.0841027362766491</v>
      </c>
      <c r="K57" s="97">
        <f t="shared" si="0"/>
        <v>-4.3715846994535523</v>
      </c>
      <c r="L57" s="97">
        <f t="shared" si="0"/>
        <v>-31.092436974789916</v>
      </c>
      <c r="M57" s="97">
        <f t="shared" si="0"/>
        <v>8.9622641509433958</v>
      </c>
    </row>
    <row r="58" spans="1:13">
      <c r="A58" s="67">
        <v>102</v>
      </c>
      <c r="B58" s="67" t="s">
        <v>5</v>
      </c>
      <c r="C58" s="67">
        <v>2010</v>
      </c>
      <c r="D58" s="96">
        <v>575</v>
      </c>
      <c r="E58" s="96">
        <v>5794</v>
      </c>
      <c r="F58" s="96">
        <v>42</v>
      </c>
      <c r="G58" s="96">
        <v>131</v>
      </c>
      <c r="H58" s="96">
        <v>84</v>
      </c>
      <c r="I58" s="97">
        <f t="shared" ref="I58:I108" si="1">(D58-D6)*100/D6</f>
        <v>5.8931860036832413</v>
      </c>
      <c r="J58" s="97">
        <f t="shared" ref="J58:J108" si="2">(E58-E6)*100/E6</f>
        <v>-8.3227848101265831</v>
      </c>
      <c r="K58" s="97">
        <f t="shared" ref="K58:K108" si="3">(F58-F6)*100/F6</f>
        <v>-8.695652173913043</v>
      </c>
      <c r="L58" s="97">
        <f t="shared" ref="L58:L108" si="4">(G58-G6)*100/G6</f>
        <v>9.1666666666666661</v>
      </c>
      <c r="M58" s="97">
        <f t="shared" ref="M58:M108" si="5">(H58-H6)*100/H6</f>
        <v>-18.446601941747574</v>
      </c>
    </row>
    <row r="59" spans="1:13">
      <c r="A59" s="67">
        <v>103</v>
      </c>
      <c r="B59" s="67" t="s">
        <v>6</v>
      </c>
      <c r="C59" s="67">
        <v>2010</v>
      </c>
      <c r="D59" s="96">
        <v>649</v>
      </c>
      <c r="E59" s="96">
        <v>573</v>
      </c>
      <c r="F59" s="96">
        <v>138</v>
      </c>
      <c r="G59" s="96">
        <v>70</v>
      </c>
      <c r="H59" s="96">
        <v>200</v>
      </c>
      <c r="I59" s="97">
        <f t="shared" si="1"/>
        <v>8.8926174496644297</v>
      </c>
      <c r="J59" s="97">
        <f t="shared" si="2"/>
        <v>-1.3769363166953528</v>
      </c>
      <c r="K59" s="97">
        <f t="shared" si="3"/>
        <v>23.214285714285715</v>
      </c>
      <c r="L59" s="97">
        <f t="shared" si="4"/>
        <v>-10.256410256410257</v>
      </c>
      <c r="M59" s="97">
        <f t="shared" si="5"/>
        <v>10.497237569060774</v>
      </c>
    </row>
    <row r="60" spans="1:13">
      <c r="A60" s="67">
        <v>151</v>
      </c>
      <c r="B60" s="67" t="s">
        <v>7</v>
      </c>
      <c r="C60" s="67">
        <v>2010</v>
      </c>
      <c r="D60" s="96">
        <v>594</v>
      </c>
      <c r="E60" s="96">
        <v>1700</v>
      </c>
      <c r="F60" s="96">
        <v>44</v>
      </c>
      <c r="G60" s="96">
        <v>69</v>
      </c>
      <c r="H60" s="96">
        <v>113</v>
      </c>
      <c r="I60" s="97">
        <f t="shared" si="1"/>
        <v>13.575525812619503</v>
      </c>
      <c r="J60" s="97">
        <f t="shared" si="2"/>
        <v>-10.667367314766159</v>
      </c>
      <c r="K60" s="97">
        <f t="shared" si="3"/>
        <v>-27.868852459016395</v>
      </c>
      <c r="L60" s="97">
        <f t="shared" si="4"/>
        <v>27.777777777777779</v>
      </c>
      <c r="M60" s="97">
        <f t="shared" si="5"/>
        <v>13</v>
      </c>
    </row>
    <row r="61" spans="1:13">
      <c r="A61" s="67">
        <v>153</v>
      </c>
      <c r="B61" s="67" t="s">
        <v>9</v>
      </c>
      <c r="C61" s="67">
        <v>2010</v>
      </c>
      <c r="D61" s="96">
        <v>398</v>
      </c>
      <c r="E61" s="96">
        <v>1660</v>
      </c>
      <c r="F61" s="96">
        <v>62</v>
      </c>
      <c r="G61" s="96">
        <v>90</v>
      </c>
      <c r="H61" s="96">
        <v>27</v>
      </c>
      <c r="I61" s="97">
        <f t="shared" si="1"/>
        <v>-7.441860465116279</v>
      </c>
      <c r="J61" s="97">
        <f t="shared" si="2"/>
        <v>-14.256198347107437</v>
      </c>
      <c r="K61" s="97">
        <f t="shared" si="3"/>
        <v>6.8965517241379306</v>
      </c>
      <c r="L61" s="97">
        <f t="shared" si="4"/>
        <v>95.652173913043484</v>
      </c>
      <c r="M61" s="97">
        <f t="shared" si="5"/>
        <v>-28.94736842105263</v>
      </c>
    </row>
    <row r="62" spans="1:13">
      <c r="A62" s="67">
        <v>154</v>
      </c>
      <c r="B62" s="67" t="s">
        <v>10</v>
      </c>
      <c r="C62" s="67">
        <v>2010</v>
      </c>
      <c r="D62" s="96">
        <v>385</v>
      </c>
      <c r="E62" s="96">
        <v>991</v>
      </c>
      <c r="F62" s="96">
        <v>34</v>
      </c>
      <c r="G62" s="96">
        <v>26</v>
      </c>
      <c r="H62" s="96">
        <v>58</v>
      </c>
      <c r="I62" s="97">
        <f t="shared" si="1"/>
        <v>21.835443037974684</v>
      </c>
      <c r="J62" s="97">
        <f t="shared" si="2"/>
        <v>-13.525305410122163</v>
      </c>
      <c r="K62" s="97">
        <f t="shared" si="3"/>
        <v>30.76923076923077</v>
      </c>
      <c r="L62" s="97">
        <f t="shared" si="4"/>
        <v>44.444444444444443</v>
      </c>
      <c r="M62" s="97">
        <f t="shared" si="5"/>
        <v>-53.6</v>
      </c>
    </row>
    <row r="63" spans="1:13">
      <c r="A63" s="67">
        <v>155</v>
      </c>
      <c r="B63" s="67" t="s">
        <v>11</v>
      </c>
      <c r="C63" s="67">
        <v>2010</v>
      </c>
      <c r="D63" s="96">
        <v>315</v>
      </c>
      <c r="E63" s="96">
        <v>843</v>
      </c>
      <c r="F63" s="96">
        <v>85</v>
      </c>
      <c r="G63" s="96">
        <v>66</v>
      </c>
      <c r="H63" s="96">
        <v>54</v>
      </c>
      <c r="I63" s="97">
        <f t="shared" si="1"/>
        <v>-6.25</v>
      </c>
      <c r="J63" s="97">
        <f t="shared" si="2"/>
        <v>-17.836257309941519</v>
      </c>
      <c r="K63" s="97">
        <f t="shared" si="3"/>
        <v>-14.141414141414142</v>
      </c>
      <c r="L63" s="97">
        <f t="shared" si="4"/>
        <v>69.230769230769226</v>
      </c>
      <c r="M63" s="97">
        <f t="shared" si="5"/>
        <v>25.581395348837209</v>
      </c>
    </row>
    <row r="64" spans="1:13">
      <c r="A64" s="67">
        <v>157</v>
      </c>
      <c r="B64" s="67" t="s">
        <v>12</v>
      </c>
      <c r="C64" s="67">
        <v>2010</v>
      </c>
      <c r="D64" s="96">
        <v>622</v>
      </c>
      <c r="E64" s="96">
        <v>2679</v>
      </c>
      <c r="F64" s="96">
        <v>111</v>
      </c>
      <c r="G64" s="96">
        <v>39</v>
      </c>
      <c r="H64" s="96">
        <v>105</v>
      </c>
      <c r="I64" s="97">
        <f t="shared" si="1"/>
        <v>30.1255230125523</v>
      </c>
      <c r="J64" s="97">
        <f t="shared" si="2"/>
        <v>-9.0631364562118133</v>
      </c>
      <c r="K64" s="97">
        <f t="shared" si="3"/>
        <v>9.9009900990099009</v>
      </c>
      <c r="L64" s="97">
        <f t="shared" si="4"/>
        <v>21.875</v>
      </c>
      <c r="M64" s="97">
        <f t="shared" si="5"/>
        <v>50</v>
      </c>
    </row>
    <row r="65" spans="1:13">
      <c r="A65" s="67">
        <v>158</v>
      </c>
      <c r="B65" s="67" t="s">
        <v>13</v>
      </c>
      <c r="C65" s="67">
        <v>2010</v>
      </c>
      <c r="D65" s="96">
        <v>426</v>
      </c>
      <c r="E65" s="96">
        <v>1066</v>
      </c>
      <c r="F65" s="96">
        <v>146</v>
      </c>
      <c r="G65" s="96">
        <v>42</v>
      </c>
      <c r="H65" s="96">
        <v>54</v>
      </c>
      <c r="I65" s="97">
        <f t="shared" si="1"/>
        <v>30.674846625766872</v>
      </c>
      <c r="J65" s="97">
        <f t="shared" si="2"/>
        <v>-19.547169811320753</v>
      </c>
      <c r="K65" s="97">
        <f t="shared" si="3"/>
        <v>-9.316770186335404</v>
      </c>
      <c r="L65" s="97">
        <f t="shared" si="4"/>
        <v>75</v>
      </c>
      <c r="M65" s="97">
        <f t="shared" si="5"/>
        <v>-5.2631578947368425</v>
      </c>
    </row>
    <row r="66" spans="1:13">
      <c r="A66" s="67">
        <v>159</v>
      </c>
      <c r="B66" s="67" t="s">
        <v>8</v>
      </c>
      <c r="C66" s="67">
        <v>2010</v>
      </c>
      <c r="D66" s="96">
        <v>858</v>
      </c>
      <c r="E66" s="96">
        <v>3341</v>
      </c>
      <c r="F66" s="96">
        <v>174</v>
      </c>
      <c r="G66" s="96">
        <v>171</v>
      </c>
      <c r="H66" s="96">
        <v>271</v>
      </c>
      <c r="I66" s="97">
        <f t="shared" si="1"/>
        <v>-13.245702730030334</v>
      </c>
      <c r="J66" s="97">
        <f t="shared" si="2"/>
        <v>-12.607899555323044</v>
      </c>
      <c r="K66" s="97">
        <f t="shared" si="3"/>
        <v>-3.867403314917127</v>
      </c>
      <c r="L66" s="97">
        <f t="shared" si="4"/>
        <v>7.5471698113207548</v>
      </c>
      <c r="M66" s="97">
        <f t="shared" si="5"/>
        <v>-18.862275449101798</v>
      </c>
    </row>
    <row r="67" spans="1:13">
      <c r="A67" s="74">
        <v>1</v>
      </c>
      <c r="B67" s="74" t="s">
        <v>58</v>
      </c>
      <c r="C67" s="74">
        <v>2010</v>
      </c>
      <c r="D67" s="88">
        <v>7030</v>
      </c>
      <c r="E67" s="88">
        <v>24182</v>
      </c>
      <c r="F67" s="88">
        <v>1011</v>
      </c>
      <c r="G67" s="88">
        <v>868</v>
      </c>
      <c r="H67" s="88">
        <v>1197</v>
      </c>
      <c r="I67" s="97">
        <f t="shared" si="1"/>
        <v>8.5043988269794717</v>
      </c>
      <c r="J67" s="97">
        <f t="shared" si="2"/>
        <v>-10.314134183881615</v>
      </c>
      <c r="K67" s="97">
        <f t="shared" si="3"/>
        <v>-1.6536964980544746</v>
      </c>
      <c r="L67" s="97">
        <f t="shared" si="4"/>
        <v>7.4257425742574261</v>
      </c>
      <c r="M67" s="97">
        <f t="shared" si="5"/>
        <v>-5.225653206650831</v>
      </c>
    </row>
    <row r="68" spans="1:13">
      <c r="A68" s="67">
        <v>241</v>
      </c>
      <c r="B68" s="67" t="s">
        <v>15</v>
      </c>
      <c r="C68" s="67">
        <v>2010</v>
      </c>
      <c r="D68" s="96">
        <v>9307</v>
      </c>
      <c r="E68" s="96">
        <v>27723</v>
      </c>
      <c r="F68" s="96">
        <v>1023</v>
      </c>
      <c r="G68" s="96">
        <v>1114</v>
      </c>
      <c r="H68" s="96">
        <v>3043</v>
      </c>
      <c r="I68" s="97">
        <f t="shared" si="1"/>
        <v>17.974394726834834</v>
      </c>
      <c r="J68" s="97">
        <f t="shared" si="2"/>
        <v>-6.6534226741641129</v>
      </c>
      <c r="K68" s="97">
        <f t="shared" si="3"/>
        <v>4.6012269938650308</v>
      </c>
      <c r="L68" s="97">
        <f t="shared" si="4"/>
        <v>52.185792349726775</v>
      </c>
      <c r="M68" s="97">
        <f t="shared" si="5"/>
        <v>16.724204065976217</v>
      </c>
    </row>
    <row r="69" spans="1:13">
      <c r="A69" s="67">
        <v>241001</v>
      </c>
      <c r="B69" s="67" t="s">
        <v>16</v>
      </c>
      <c r="C69" s="67">
        <v>2010</v>
      </c>
      <c r="D69" s="96">
        <v>5795</v>
      </c>
      <c r="E69" s="96">
        <v>18140</v>
      </c>
      <c r="F69" s="96">
        <v>470</v>
      </c>
      <c r="G69" s="96">
        <v>683</v>
      </c>
      <c r="H69" s="96">
        <v>1880</v>
      </c>
      <c r="I69" s="97">
        <f t="shared" si="1"/>
        <v>23.402896081771722</v>
      </c>
      <c r="J69" s="97">
        <f t="shared" si="2"/>
        <v>-6.2532299741602069</v>
      </c>
      <c r="K69" s="97">
        <f t="shared" si="3"/>
        <v>-8.9147286821705425</v>
      </c>
      <c r="L69" s="97">
        <f t="shared" si="4"/>
        <v>103.88059701492537</v>
      </c>
      <c r="M69" s="97">
        <f t="shared" si="5"/>
        <v>-5.6698444555945811</v>
      </c>
    </row>
    <row r="70" spans="1:13">
      <c r="A70" s="67">
        <v>241999</v>
      </c>
      <c r="B70" s="67" t="s">
        <v>17</v>
      </c>
      <c r="C70" s="67">
        <v>2010</v>
      </c>
      <c r="D70" s="96">
        <v>3512</v>
      </c>
      <c r="E70" s="96">
        <v>9583</v>
      </c>
      <c r="F70" s="96">
        <v>553</v>
      </c>
      <c r="G70" s="96">
        <v>431</v>
      </c>
      <c r="H70" s="96">
        <v>1163</v>
      </c>
      <c r="I70" s="97">
        <f t="shared" si="1"/>
        <v>9.9906044472283124</v>
      </c>
      <c r="J70" s="97">
        <f t="shared" si="2"/>
        <v>-7.4016813218668469</v>
      </c>
      <c r="K70" s="97">
        <f t="shared" si="3"/>
        <v>19.696969696969695</v>
      </c>
      <c r="L70" s="97">
        <f t="shared" si="4"/>
        <v>8.5642317380352644</v>
      </c>
      <c r="M70" s="97">
        <f t="shared" si="5"/>
        <v>89.413680781758956</v>
      </c>
    </row>
    <row r="71" spans="1:13">
      <c r="A71" s="67">
        <v>251</v>
      </c>
      <c r="B71" s="67" t="s">
        <v>18</v>
      </c>
      <c r="C71" s="67">
        <v>2010</v>
      </c>
      <c r="D71" s="96">
        <v>1071</v>
      </c>
      <c r="E71" s="96">
        <v>1593</v>
      </c>
      <c r="F71" s="96">
        <v>151</v>
      </c>
      <c r="G71" s="96">
        <v>108</v>
      </c>
      <c r="H71" s="96">
        <v>111</v>
      </c>
      <c r="I71" s="97">
        <f t="shared" si="1"/>
        <v>42.04244031830239</v>
      </c>
      <c r="J71" s="97">
        <f t="shared" si="2"/>
        <v>-10.906040268456376</v>
      </c>
      <c r="K71" s="97">
        <f t="shared" si="3"/>
        <v>24.793388429752067</v>
      </c>
      <c r="L71" s="97">
        <f t="shared" si="4"/>
        <v>83.050847457627114</v>
      </c>
      <c r="M71" s="97">
        <f t="shared" si="5"/>
        <v>18.085106382978722</v>
      </c>
    </row>
    <row r="72" spans="1:13">
      <c r="A72" s="67">
        <v>252</v>
      </c>
      <c r="B72" s="67" t="s">
        <v>19</v>
      </c>
      <c r="C72" s="67">
        <v>2010</v>
      </c>
      <c r="D72" s="96">
        <v>675</v>
      </c>
      <c r="E72" s="96">
        <v>2956</v>
      </c>
      <c r="F72" s="96">
        <v>139</v>
      </c>
      <c r="G72" s="96">
        <v>191</v>
      </c>
      <c r="H72" s="96">
        <v>56</v>
      </c>
      <c r="I72" s="97">
        <f t="shared" si="1"/>
        <v>18.838028169014084</v>
      </c>
      <c r="J72" s="97">
        <f t="shared" si="2"/>
        <v>-8.2272586153368525</v>
      </c>
      <c r="K72" s="97">
        <f t="shared" si="3"/>
        <v>-2.112676056338028</v>
      </c>
      <c r="L72" s="97">
        <f t="shared" si="4"/>
        <v>247.27272727272728</v>
      </c>
      <c r="M72" s="97">
        <f t="shared" si="5"/>
        <v>21.739130434782609</v>
      </c>
    </row>
    <row r="73" spans="1:13">
      <c r="A73" s="67">
        <v>254</v>
      </c>
      <c r="B73" s="67" t="s">
        <v>20</v>
      </c>
      <c r="C73" s="67">
        <v>2010</v>
      </c>
      <c r="D73" s="96">
        <v>994</v>
      </c>
      <c r="E73" s="96">
        <v>3562</v>
      </c>
      <c r="F73" s="96">
        <v>233</v>
      </c>
      <c r="G73" s="96">
        <v>106</v>
      </c>
      <c r="H73" s="96">
        <v>365</v>
      </c>
      <c r="I73" s="97">
        <f t="shared" si="1"/>
        <v>1.5321756894790604</v>
      </c>
      <c r="J73" s="97">
        <f t="shared" si="2"/>
        <v>-14.436704299783809</v>
      </c>
      <c r="K73" s="97">
        <f t="shared" si="3"/>
        <v>-20.205479452054796</v>
      </c>
      <c r="L73" s="97">
        <f t="shared" si="4"/>
        <v>-18.46153846153846</v>
      </c>
      <c r="M73" s="97">
        <f t="shared" si="5"/>
        <v>69.767441860465112</v>
      </c>
    </row>
    <row r="74" spans="1:13">
      <c r="A74" s="67">
        <v>255</v>
      </c>
      <c r="B74" s="67" t="s">
        <v>21</v>
      </c>
      <c r="C74" s="67">
        <v>2010</v>
      </c>
      <c r="D74" s="96">
        <v>171</v>
      </c>
      <c r="E74" s="96">
        <v>1181</v>
      </c>
      <c r="F74" s="96">
        <v>78</v>
      </c>
      <c r="G74" s="96">
        <v>29</v>
      </c>
      <c r="H74" s="96">
        <v>20</v>
      </c>
      <c r="I74" s="97">
        <f t="shared" si="1"/>
        <v>-4.4692737430167595</v>
      </c>
      <c r="J74" s="97">
        <f t="shared" si="2"/>
        <v>-12.841328413284133</v>
      </c>
      <c r="K74" s="97">
        <f t="shared" si="3"/>
        <v>200</v>
      </c>
      <c r="L74" s="97">
        <f t="shared" si="4"/>
        <v>107.14285714285714</v>
      </c>
      <c r="M74" s="97">
        <f t="shared" si="5"/>
        <v>53.846153846153847</v>
      </c>
    </row>
    <row r="75" spans="1:13">
      <c r="A75" s="67">
        <v>256</v>
      </c>
      <c r="B75" s="67" t="s">
        <v>22</v>
      </c>
      <c r="C75" s="67">
        <v>2010</v>
      </c>
      <c r="D75" s="96">
        <v>549</v>
      </c>
      <c r="E75" s="96">
        <v>1644</v>
      </c>
      <c r="F75" s="96">
        <v>308</v>
      </c>
      <c r="G75" s="96">
        <v>109</v>
      </c>
      <c r="H75" s="96">
        <v>117</v>
      </c>
      <c r="I75" s="97">
        <f t="shared" si="1"/>
        <v>13.900414937759336</v>
      </c>
      <c r="J75" s="97">
        <f t="shared" si="2"/>
        <v>-17.137096774193548</v>
      </c>
      <c r="K75" s="97">
        <f t="shared" si="3"/>
        <v>-6.9486404833836861</v>
      </c>
      <c r="L75" s="97">
        <f t="shared" si="4"/>
        <v>230.30303030303031</v>
      </c>
      <c r="M75" s="97">
        <f t="shared" si="5"/>
        <v>101.72413793103448</v>
      </c>
    </row>
    <row r="76" spans="1:13">
      <c r="A76" s="67">
        <v>257</v>
      </c>
      <c r="B76" s="67" t="s">
        <v>23</v>
      </c>
      <c r="C76" s="67">
        <v>2010</v>
      </c>
      <c r="D76" s="96">
        <v>728</v>
      </c>
      <c r="E76" s="96">
        <v>2575</v>
      </c>
      <c r="F76" s="96">
        <v>137</v>
      </c>
      <c r="G76" s="96">
        <v>57</v>
      </c>
      <c r="H76" s="96">
        <v>104</v>
      </c>
      <c r="I76" s="97">
        <f t="shared" si="1"/>
        <v>21.535893155258766</v>
      </c>
      <c r="J76" s="97">
        <f t="shared" si="2"/>
        <v>-15.84967320261438</v>
      </c>
      <c r="K76" s="97">
        <f t="shared" si="3"/>
        <v>-10.457516339869281</v>
      </c>
      <c r="L76" s="97">
        <f t="shared" si="4"/>
        <v>-3.3898305084745761</v>
      </c>
      <c r="M76" s="97">
        <f t="shared" si="5"/>
        <v>-28.275862068965516</v>
      </c>
    </row>
    <row r="77" spans="1:13">
      <c r="A77" s="74">
        <v>2</v>
      </c>
      <c r="B77" s="74" t="s">
        <v>59</v>
      </c>
      <c r="C77" s="74">
        <v>2010</v>
      </c>
      <c r="D77" s="88">
        <v>13495</v>
      </c>
      <c r="E77" s="88">
        <v>41234</v>
      </c>
      <c r="F77" s="88">
        <v>2069</v>
      </c>
      <c r="G77" s="88">
        <v>1714</v>
      </c>
      <c r="H77" s="88">
        <v>3816</v>
      </c>
      <c r="I77" s="97">
        <f t="shared" si="1"/>
        <v>17.860262008733624</v>
      </c>
      <c r="J77" s="97">
        <f t="shared" si="2"/>
        <v>-8.9153965098299093</v>
      </c>
      <c r="K77" s="97">
        <f t="shared" si="3"/>
        <v>1.2726382770435634</v>
      </c>
      <c r="L77" s="97">
        <f t="shared" si="4"/>
        <v>58.41035120147874</v>
      </c>
      <c r="M77" s="97">
        <f t="shared" si="5"/>
        <v>20.075519194461926</v>
      </c>
    </row>
    <row r="78" spans="1:13">
      <c r="A78" s="67">
        <v>351</v>
      </c>
      <c r="B78" s="67" t="s">
        <v>25</v>
      </c>
      <c r="C78" s="67">
        <v>2010</v>
      </c>
      <c r="D78" s="96">
        <v>525</v>
      </c>
      <c r="E78" s="96">
        <v>1862</v>
      </c>
      <c r="F78" s="96">
        <v>120</v>
      </c>
      <c r="G78" s="96">
        <v>90</v>
      </c>
      <c r="H78" s="96">
        <v>224</v>
      </c>
      <c r="I78" s="97">
        <f t="shared" si="1"/>
        <v>24.703087885985749</v>
      </c>
      <c r="J78" s="97">
        <f t="shared" si="2"/>
        <v>-22.994210090984286</v>
      </c>
      <c r="K78" s="97">
        <f t="shared" si="3"/>
        <v>-0.82644628099173556</v>
      </c>
      <c r="L78" s="97">
        <f t="shared" si="4"/>
        <v>20</v>
      </c>
      <c r="M78" s="97">
        <f t="shared" si="5"/>
        <v>49.333333333333336</v>
      </c>
    </row>
    <row r="79" spans="1:13">
      <c r="A79" s="67">
        <v>352</v>
      </c>
      <c r="B79" s="67" t="s">
        <v>26</v>
      </c>
      <c r="C79" s="67">
        <v>2010</v>
      </c>
      <c r="D79" s="96">
        <v>570</v>
      </c>
      <c r="E79" s="96">
        <v>1006</v>
      </c>
      <c r="F79" s="96">
        <v>79</v>
      </c>
      <c r="G79" s="96">
        <v>51</v>
      </c>
      <c r="H79" s="96">
        <v>78</v>
      </c>
      <c r="I79" s="97">
        <f t="shared" si="1"/>
        <v>33.802816901408448</v>
      </c>
      <c r="J79" s="97">
        <f t="shared" si="2"/>
        <v>-12.597741094700261</v>
      </c>
      <c r="K79" s="97">
        <f t="shared" si="3"/>
        <v>-9.1954022988505741</v>
      </c>
      <c r="L79" s="97">
        <f t="shared" si="4"/>
        <v>30.76923076923077</v>
      </c>
      <c r="M79" s="97">
        <f t="shared" si="5"/>
        <v>-1.2658227848101267</v>
      </c>
    </row>
    <row r="80" spans="1:13">
      <c r="A80" s="67">
        <v>353</v>
      </c>
      <c r="B80" s="67" t="s">
        <v>27</v>
      </c>
      <c r="C80" s="67">
        <v>2010</v>
      </c>
      <c r="D80" s="96">
        <v>1403</v>
      </c>
      <c r="E80" s="96">
        <v>1473</v>
      </c>
      <c r="F80" s="96">
        <v>108</v>
      </c>
      <c r="G80" s="96">
        <v>177</v>
      </c>
      <c r="H80" s="96">
        <v>58</v>
      </c>
      <c r="I80" s="97">
        <f t="shared" si="1"/>
        <v>59.794988610478363</v>
      </c>
      <c r="J80" s="97">
        <f t="shared" si="2"/>
        <v>-9.0179122915379857</v>
      </c>
      <c r="K80" s="97">
        <f t="shared" si="3"/>
        <v>12.5</v>
      </c>
      <c r="L80" s="97">
        <f t="shared" si="4"/>
        <v>40.476190476190474</v>
      </c>
      <c r="M80" s="97">
        <f t="shared" si="5"/>
        <v>0</v>
      </c>
    </row>
    <row r="81" spans="1:13">
      <c r="A81" s="67">
        <v>354</v>
      </c>
      <c r="B81" s="67" t="s">
        <v>28</v>
      </c>
      <c r="C81" s="67">
        <v>2010</v>
      </c>
      <c r="D81" s="96">
        <v>343</v>
      </c>
      <c r="E81" s="96">
        <v>92</v>
      </c>
      <c r="F81" s="96">
        <v>9</v>
      </c>
      <c r="G81" s="96">
        <v>64</v>
      </c>
      <c r="H81" s="96">
        <v>4</v>
      </c>
      <c r="I81" s="97">
        <f t="shared" si="1"/>
        <v>45.957446808510639</v>
      </c>
      <c r="J81" s="97">
        <f t="shared" si="2"/>
        <v>-11.538461538461538</v>
      </c>
      <c r="K81" s="97">
        <f t="shared" si="3"/>
        <v>28.571428571428573</v>
      </c>
      <c r="L81" s="97">
        <f t="shared" si="4"/>
        <v>700</v>
      </c>
      <c r="M81" s="97">
        <f t="shared" si="5"/>
        <v>300</v>
      </c>
    </row>
    <row r="82" spans="1:13">
      <c r="A82" s="67">
        <v>355</v>
      </c>
      <c r="B82" s="67" t="s">
        <v>29</v>
      </c>
      <c r="C82" s="67">
        <v>2010</v>
      </c>
      <c r="D82" s="96">
        <v>708</v>
      </c>
      <c r="E82" s="96">
        <v>881</v>
      </c>
      <c r="F82" s="96">
        <v>91</v>
      </c>
      <c r="G82" s="96">
        <v>73</v>
      </c>
      <c r="H82" s="96">
        <v>122</v>
      </c>
      <c r="I82" s="97">
        <f t="shared" si="1"/>
        <v>21.025641025641026</v>
      </c>
      <c r="J82" s="97">
        <f t="shared" si="2"/>
        <v>-11.457286432160805</v>
      </c>
      <c r="K82" s="97">
        <f t="shared" si="3"/>
        <v>-22.222222222222221</v>
      </c>
      <c r="L82" s="97">
        <f t="shared" si="4"/>
        <v>97.297297297297291</v>
      </c>
      <c r="M82" s="97">
        <f t="shared" si="5"/>
        <v>-22.29299363057325</v>
      </c>
    </row>
    <row r="83" spans="1:13">
      <c r="A83" s="67">
        <v>356</v>
      </c>
      <c r="B83" s="67" t="s">
        <v>30</v>
      </c>
      <c r="C83" s="67">
        <v>2010</v>
      </c>
      <c r="D83" s="96">
        <v>318</v>
      </c>
      <c r="E83" s="96">
        <v>866</v>
      </c>
      <c r="F83" s="96">
        <v>78</v>
      </c>
      <c r="G83" s="96">
        <v>43</v>
      </c>
      <c r="H83" s="96">
        <v>21</v>
      </c>
      <c r="I83" s="97">
        <f t="shared" si="1"/>
        <v>20.912547528517109</v>
      </c>
      <c r="J83" s="97">
        <f t="shared" si="2"/>
        <v>-14.087301587301587</v>
      </c>
      <c r="K83" s="97">
        <f t="shared" si="3"/>
        <v>-6.024096385542169</v>
      </c>
      <c r="L83" s="97">
        <f t="shared" si="4"/>
        <v>34.375</v>
      </c>
      <c r="M83" s="97">
        <f t="shared" si="5"/>
        <v>-40</v>
      </c>
    </row>
    <row r="84" spans="1:13">
      <c r="A84" s="67">
        <v>357</v>
      </c>
      <c r="B84" s="67" t="s">
        <v>31</v>
      </c>
      <c r="C84" s="67">
        <v>2010</v>
      </c>
      <c r="D84" s="96">
        <v>720</v>
      </c>
      <c r="E84" s="96">
        <v>804</v>
      </c>
      <c r="F84" s="96">
        <v>50</v>
      </c>
      <c r="G84" s="96">
        <v>122</v>
      </c>
      <c r="H84" s="96">
        <v>43</v>
      </c>
      <c r="I84" s="97">
        <f t="shared" si="1"/>
        <v>1.5514809590973202</v>
      </c>
      <c r="J84" s="97">
        <f t="shared" si="2"/>
        <v>-19.600000000000001</v>
      </c>
      <c r="K84" s="97">
        <f t="shared" si="3"/>
        <v>16.279069767441861</v>
      </c>
      <c r="L84" s="97">
        <f t="shared" si="4"/>
        <v>117.85714285714286</v>
      </c>
      <c r="M84" s="97">
        <f t="shared" si="5"/>
        <v>-28.333333333333332</v>
      </c>
    </row>
    <row r="85" spans="1:13">
      <c r="A85" s="67">
        <v>358</v>
      </c>
      <c r="B85" s="67" t="s">
        <v>32</v>
      </c>
      <c r="C85" s="67">
        <v>2010</v>
      </c>
      <c r="D85" s="96">
        <v>596</v>
      </c>
      <c r="E85" s="96">
        <v>1088</v>
      </c>
      <c r="F85" s="96">
        <v>87</v>
      </c>
      <c r="G85" s="96">
        <v>45</v>
      </c>
      <c r="H85" s="96">
        <v>80</v>
      </c>
      <c r="I85" s="97">
        <f t="shared" si="1"/>
        <v>28.448275862068964</v>
      </c>
      <c r="J85" s="97">
        <f t="shared" si="2"/>
        <v>-16.114109483423285</v>
      </c>
      <c r="K85" s="97">
        <f t="shared" si="3"/>
        <v>-4.395604395604396</v>
      </c>
      <c r="L85" s="97">
        <f t="shared" si="4"/>
        <v>9.7560975609756095</v>
      </c>
      <c r="M85" s="97">
        <f t="shared" si="5"/>
        <v>-3.6144578313253013</v>
      </c>
    </row>
    <row r="86" spans="1:13">
      <c r="A86" s="67">
        <v>359</v>
      </c>
      <c r="B86" s="67" t="s">
        <v>33</v>
      </c>
      <c r="C86" s="67">
        <v>2010</v>
      </c>
      <c r="D86" s="96">
        <v>1131</v>
      </c>
      <c r="E86" s="96">
        <v>1905</v>
      </c>
      <c r="F86" s="96">
        <v>80</v>
      </c>
      <c r="G86" s="96">
        <v>120</v>
      </c>
      <c r="H86" s="96">
        <v>69</v>
      </c>
      <c r="I86" s="97">
        <f t="shared" si="1"/>
        <v>61.340941512125532</v>
      </c>
      <c r="J86" s="97">
        <f t="shared" si="2"/>
        <v>-2.855685874553799</v>
      </c>
      <c r="K86" s="97">
        <f t="shared" si="3"/>
        <v>14.285714285714286</v>
      </c>
      <c r="L86" s="97">
        <f t="shared" si="4"/>
        <v>41.176470588235297</v>
      </c>
      <c r="M86" s="97">
        <f t="shared" si="5"/>
        <v>-40.517241379310342</v>
      </c>
    </row>
    <row r="87" spans="1:13">
      <c r="A87" s="67">
        <v>360</v>
      </c>
      <c r="B87" s="67" t="s">
        <v>34</v>
      </c>
      <c r="C87" s="67">
        <v>2010</v>
      </c>
      <c r="D87" s="96">
        <v>367</v>
      </c>
      <c r="E87" s="96">
        <v>249</v>
      </c>
      <c r="F87" s="96">
        <v>43</v>
      </c>
      <c r="G87" s="96">
        <v>41</v>
      </c>
      <c r="H87" s="96">
        <v>50</v>
      </c>
      <c r="I87" s="97">
        <f t="shared" si="1"/>
        <v>24.829931972789115</v>
      </c>
      <c r="J87" s="97">
        <f t="shared" si="2"/>
        <v>-30.056179775280899</v>
      </c>
      <c r="K87" s="97">
        <f t="shared" si="3"/>
        <v>26.470588235294116</v>
      </c>
      <c r="L87" s="97">
        <f t="shared" si="4"/>
        <v>86.36363636363636</v>
      </c>
      <c r="M87" s="97">
        <f t="shared" si="5"/>
        <v>-18.032786885245901</v>
      </c>
    </row>
    <row r="88" spans="1:13">
      <c r="A88" s="67">
        <v>361</v>
      </c>
      <c r="B88" s="67" t="s">
        <v>35</v>
      </c>
      <c r="C88" s="67">
        <v>2010</v>
      </c>
      <c r="D88" s="96">
        <v>572</v>
      </c>
      <c r="E88" s="96">
        <v>2181</v>
      </c>
      <c r="F88" s="96">
        <v>120</v>
      </c>
      <c r="G88" s="96">
        <v>49</v>
      </c>
      <c r="H88" s="96">
        <v>130</v>
      </c>
      <c r="I88" s="97">
        <f t="shared" si="1"/>
        <v>28.251121076233183</v>
      </c>
      <c r="J88" s="97">
        <f t="shared" si="2"/>
        <v>-14.637964774951076</v>
      </c>
      <c r="K88" s="97">
        <f t="shared" si="3"/>
        <v>29.032258064516128</v>
      </c>
      <c r="L88" s="97">
        <f t="shared" si="4"/>
        <v>75</v>
      </c>
      <c r="M88" s="97">
        <f t="shared" si="5"/>
        <v>17.117117117117118</v>
      </c>
    </row>
    <row r="89" spans="1:13">
      <c r="A89" s="74">
        <v>3</v>
      </c>
      <c r="B89" s="74" t="s">
        <v>60</v>
      </c>
      <c r="C89" s="74">
        <v>2010</v>
      </c>
      <c r="D89" s="88">
        <v>7253</v>
      </c>
      <c r="E89" s="88">
        <v>12407</v>
      </c>
      <c r="F89" s="88">
        <v>865</v>
      </c>
      <c r="G89" s="88">
        <v>875</v>
      </c>
      <c r="H89" s="88">
        <v>879</v>
      </c>
      <c r="I89" s="97">
        <f t="shared" si="1"/>
        <v>33.769826632239024</v>
      </c>
      <c r="J89" s="97">
        <f t="shared" si="2"/>
        <v>-14.221515486725664</v>
      </c>
      <c r="K89" s="97">
        <f t="shared" si="3"/>
        <v>2.7315914489311166</v>
      </c>
      <c r="L89" s="97">
        <f t="shared" si="4"/>
        <v>59.380692167577415</v>
      </c>
      <c r="M89" s="97">
        <f t="shared" si="5"/>
        <v>-3.5126234906695939</v>
      </c>
    </row>
    <row r="90" spans="1:13">
      <c r="A90" s="67">
        <v>401</v>
      </c>
      <c r="B90" s="67" t="s">
        <v>37</v>
      </c>
      <c r="C90" s="67">
        <v>2010</v>
      </c>
      <c r="D90" s="96">
        <v>570</v>
      </c>
      <c r="E90" s="96">
        <v>2705</v>
      </c>
      <c r="F90" s="96">
        <v>69</v>
      </c>
      <c r="G90" s="96">
        <v>37</v>
      </c>
      <c r="H90" s="96">
        <v>137</v>
      </c>
      <c r="I90" s="97">
        <f t="shared" si="1"/>
        <v>14.228456913827655</v>
      </c>
      <c r="J90" s="97">
        <f t="shared" si="2"/>
        <v>-14.587938111777708</v>
      </c>
      <c r="K90" s="97">
        <f t="shared" si="3"/>
        <v>-33.653846153846153</v>
      </c>
      <c r="L90" s="97">
        <f t="shared" si="4"/>
        <v>42.307692307692307</v>
      </c>
      <c r="M90" s="97">
        <f t="shared" si="5"/>
        <v>95.714285714285708</v>
      </c>
    </row>
    <row r="91" spans="1:13">
      <c r="A91" s="67">
        <v>402</v>
      </c>
      <c r="B91" s="67" t="s">
        <v>38</v>
      </c>
      <c r="C91" s="67">
        <v>2010</v>
      </c>
      <c r="D91" s="96">
        <v>159</v>
      </c>
      <c r="E91" s="96">
        <v>333</v>
      </c>
      <c r="F91" s="96">
        <v>2</v>
      </c>
      <c r="G91" s="96">
        <v>66</v>
      </c>
      <c r="H91" s="96">
        <v>35</v>
      </c>
      <c r="I91" s="97">
        <f t="shared" si="1"/>
        <v>-41.111111111111114</v>
      </c>
      <c r="J91" s="97">
        <f t="shared" si="2"/>
        <v>-10.723860589812332</v>
      </c>
      <c r="K91" s="97">
        <f t="shared" si="3"/>
        <v>100</v>
      </c>
      <c r="L91" s="97">
        <f t="shared" si="4"/>
        <v>69.230769230769226</v>
      </c>
      <c r="M91" s="97">
        <f t="shared" si="5"/>
        <v>29.62962962962963</v>
      </c>
    </row>
    <row r="92" spans="1:13">
      <c r="A92" s="67">
        <v>403</v>
      </c>
      <c r="B92" s="67" t="s">
        <v>39</v>
      </c>
      <c r="C92" s="67">
        <v>2010</v>
      </c>
      <c r="D92" s="96">
        <v>687</v>
      </c>
      <c r="E92" s="96">
        <v>1845</v>
      </c>
      <c r="F92" s="96">
        <v>167</v>
      </c>
      <c r="G92" s="96">
        <v>128</v>
      </c>
      <c r="H92" s="96">
        <v>816</v>
      </c>
      <c r="I92" s="97">
        <f t="shared" si="1"/>
        <v>-3.9160839160839163</v>
      </c>
      <c r="J92" s="97">
        <f t="shared" si="2"/>
        <v>-13.664014974262985</v>
      </c>
      <c r="K92" s="97">
        <f t="shared" si="3"/>
        <v>81.521739130434781</v>
      </c>
      <c r="L92" s="97">
        <f t="shared" si="4"/>
        <v>11.304347826086957</v>
      </c>
      <c r="M92" s="97">
        <f t="shared" si="5"/>
        <v>83.370786516853926</v>
      </c>
    </row>
    <row r="93" spans="1:13">
      <c r="A93" s="67">
        <v>404</v>
      </c>
      <c r="B93" s="67" t="s">
        <v>40</v>
      </c>
      <c r="C93" s="67">
        <v>2010</v>
      </c>
      <c r="D93" s="96">
        <v>828</v>
      </c>
      <c r="E93" s="96">
        <v>2924</v>
      </c>
      <c r="F93" s="96">
        <v>78</v>
      </c>
      <c r="G93" s="96">
        <v>203</v>
      </c>
      <c r="H93" s="96">
        <v>56</v>
      </c>
      <c r="I93" s="97">
        <f t="shared" si="1"/>
        <v>33.764135702746366</v>
      </c>
      <c r="J93" s="97">
        <f t="shared" si="2"/>
        <v>-8.9947089947089953</v>
      </c>
      <c r="K93" s="97">
        <f t="shared" si="3"/>
        <v>8.3333333333333339</v>
      </c>
      <c r="L93" s="97">
        <f t="shared" si="4"/>
        <v>244.06779661016949</v>
      </c>
      <c r="M93" s="97">
        <f t="shared" si="5"/>
        <v>36.585365853658537</v>
      </c>
    </row>
    <row r="94" spans="1:13">
      <c r="A94" s="67">
        <v>405</v>
      </c>
      <c r="B94" s="67" t="s">
        <v>41</v>
      </c>
      <c r="C94" s="67">
        <v>2010</v>
      </c>
      <c r="D94" s="96">
        <v>433</v>
      </c>
      <c r="E94" s="96">
        <v>573</v>
      </c>
      <c r="F94" s="96">
        <v>34</v>
      </c>
      <c r="G94" s="96">
        <v>100</v>
      </c>
      <c r="H94" s="96">
        <v>91</v>
      </c>
      <c r="I94" s="97">
        <f t="shared" si="1"/>
        <v>102.33644859813084</v>
      </c>
      <c r="J94" s="97">
        <f t="shared" si="2"/>
        <v>-17.076700434153402</v>
      </c>
      <c r="K94" s="97">
        <f t="shared" si="3"/>
        <v>-39.285714285714285</v>
      </c>
      <c r="L94" s="97">
        <f t="shared" si="4"/>
        <v>566.66666666666663</v>
      </c>
      <c r="M94" s="97">
        <f t="shared" si="5"/>
        <v>-3.1914893617021276</v>
      </c>
    </row>
    <row r="95" spans="1:13">
      <c r="A95" s="67">
        <v>451</v>
      </c>
      <c r="B95" s="67" t="s">
        <v>42</v>
      </c>
      <c r="C95" s="67">
        <v>2010</v>
      </c>
      <c r="D95" s="96">
        <v>504</v>
      </c>
      <c r="E95" s="96">
        <v>597</v>
      </c>
      <c r="F95" s="96">
        <v>112</v>
      </c>
      <c r="G95" s="96">
        <v>80</v>
      </c>
      <c r="H95" s="96">
        <v>91</v>
      </c>
      <c r="I95" s="97">
        <f t="shared" si="1"/>
        <v>85.977859778597789</v>
      </c>
      <c r="J95" s="97">
        <f t="shared" si="2"/>
        <v>-17.313019390581719</v>
      </c>
      <c r="K95" s="97">
        <f t="shared" si="3"/>
        <v>15.463917525773196</v>
      </c>
      <c r="L95" s="97">
        <f t="shared" si="4"/>
        <v>220</v>
      </c>
      <c r="M95" s="97">
        <f t="shared" si="5"/>
        <v>-1.0869565217391304</v>
      </c>
    </row>
    <row r="96" spans="1:13">
      <c r="A96" s="67">
        <v>452</v>
      </c>
      <c r="B96" s="67" t="s">
        <v>43</v>
      </c>
      <c r="C96" s="67">
        <v>2010</v>
      </c>
      <c r="D96" s="96">
        <v>455</v>
      </c>
      <c r="E96" s="96">
        <v>364</v>
      </c>
      <c r="F96" s="96">
        <v>82</v>
      </c>
      <c r="G96" s="96">
        <v>53</v>
      </c>
      <c r="H96" s="96">
        <v>61</v>
      </c>
      <c r="I96" s="97">
        <f t="shared" si="1"/>
        <v>44.904458598726116</v>
      </c>
      <c r="J96" s="97">
        <f t="shared" si="2"/>
        <v>-17.272727272727273</v>
      </c>
      <c r="K96" s="97">
        <f t="shared" si="3"/>
        <v>-5.7471264367816088</v>
      </c>
      <c r="L96" s="97">
        <f t="shared" si="4"/>
        <v>70.967741935483872</v>
      </c>
      <c r="M96" s="97">
        <f t="shared" si="5"/>
        <v>-26.506024096385541</v>
      </c>
    </row>
    <row r="97" spans="1:13">
      <c r="A97" s="67">
        <v>453</v>
      </c>
      <c r="B97" s="67" t="s">
        <v>44</v>
      </c>
      <c r="C97" s="67">
        <v>2010</v>
      </c>
      <c r="D97" s="96">
        <v>1244</v>
      </c>
      <c r="E97" s="96">
        <v>919</v>
      </c>
      <c r="F97" s="96">
        <v>149</v>
      </c>
      <c r="G97" s="96">
        <v>981</v>
      </c>
      <c r="H97" s="96">
        <v>399</v>
      </c>
      <c r="I97" s="97">
        <f t="shared" si="1"/>
        <v>59.07928388746803</v>
      </c>
      <c r="J97" s="97">
        <f t="shared" si="2"/>
        <v>-10.603112840466926</v>
      </c>
      <c r="K97" s="97">
        <f t="shared" si="3"/>
        <v>7.9710144927536231</v>
      </c>
      <c r="L97" s="97">
        <f t="shared" si="4"/>
        <v>2785.294117647059</v>
      </c>
      <c r="M97" s="97">
        <f t="shared" si="5"/>
        <v>167.78523489932886</v>
      </c>
    </row>
    <row r="98" spans="1:13">
      <c r="A98" s="67">
        <v>454</v>
      </c>
      <c r="B98" s="67" t="s">
        <v>45</v>
      </c>
      <c r="C98" s="67">
        <v>2010</v>
      </c>
      <c r="D98" s="96">
        <v>2771</v>
      </c>
      <c r="E98" s="96">
        <v>1065</v>
      </c>
      <c r="F98" s="96">
        <v>96</v>
      </c>
      <c r="G98" s="96">
        <v>734</v>
      </c>
      <c r="H98" s="96">
        <v>120</v>
      </c>
      <c r="I98" s="97">
        <f t="shared" si="1"/>
        <v>70.523076923076928</v>
      </c>
      <c r="J98" s="97">
        <f t="shared" si="2"/>
        <v>-11.544850498338871</v>
      </c>
      <c r="K98" s="97">
        <f t="shared" si="3"/>
        <v>-5.882352941176471</v>
      </c>
      <c r="L98" s="97">
        <f t="shared" si="4"/>
        <v>865.78947368421052</v>
      </c>
      <c r="M98" s="97">
        <f t="shared" si="5"/>
        <v>-23.566878980891719</v>
      </c>
    </row>
    <row r="99" spans="1:13">
      <c r="A99" s="67">
        <v>455</v>
      </c>
      <c r="B99" s="67" t="s">
        <v>46</v>
      </c>
      <c r="C99" s="67">
        <v>2010</v>
      </c>
      <c r="D99" s="96">
        <v>209</v>
      </c>
      <c r="E99" s="96">
        <v>281</v>
      </c>
      <c r="F99" s="96">
        <v>46</v>
      </c>
      <c r="G99" s="96">
        <v>25</v>
      </c>
      <c r="H99" s="96">
        <v>28</v>
      </c>
      <c r="I99" s="97">
        <f t="shared" si="1"/>
        <v>25.149700598802394</v>
      </c>
      <c r="J99" s="97">
        <f t="shared" si="2"/>
        <v>-18.55072463768116</v>
      </c>
      <c r="K99" s="97">
        <f t="shared" si="3"/>
        <v>15</v>
      </c>
      <c r="L99" s="97">
        <f t="shared" si="4"/>
        <v>8.695652173913043</v>
      </c>
      <c r="M99" s="97">
        <f t="shared" si="5"/>
        <v>-37.777777777777779</v>
      </c>
    </row>
    <row r="100" spans="1:13">
      <c r="A100" s="67">
        <v>456</v>
      </c>
      <c r="B100" s="67" t="s">
        <v>47</v>
      </c>
      <c r="C100" s="67">
        <v>2010</v>
      </c>
      <c r="D100" s="96">
        <v>543</v>
      </c>
      <c r="E100" s="96">
        <v>1544</v>
      </c>
      <c r="F100" s="96">
        <v>68</v>
      </c>
      <c r="G100" s="96">
        <v>160</v>
      </c>
      <c r="H100" s="96">
        <v>110</v>
      </c>
      <c r="I100" s="97">
        <f t="shared" si="1"/>
        <v>65.548780487804876</v>
      </c>
      <c r="J100" s="97">
        <f t="shared" si="2"/>
        <v>-11.771428571428572</v>
      </c>
      <c r="K100" s="97">
        <f t="shared" si="3"/>
        <v>-29.896907216494846</v>
      </c>
      <c r="L100" s="97">
        <f t="shared" si="4"/>
        <v>332.43243243243245</v>
      </c>
      <c r="M100" s="97">
        <f t="shared" si="5"/>
        <v>-21.428571428571427</v>
      </c>
    </row>
    <row r="101" spans="1:13">
      <c r="A101" s="67">
        <v>457</v>
      </c>
      <c r="B101" s="67" t="s">
        <v>48</v>
      </c>
      <c r="C101" s="67">
        <v>2010</v>
      </c>
      <c r="D101" s="96">
        <v>450</v>
      </c>
      <c r="E101" s="96">
        <v>418</v>
      </c>
      <c r="F101" s="96">
        <v>90</v>
      </c>
      <c r="G101" s="96">
        <v>123</v>
      </c>
      <c r="H101" s="96">
        <v>104</v>
      </c>
      <c r="I101" s="97">
        <f t="shared" si="1"/>
        <v>12.781954887218046</v>
      </c>
      <c r="J101" s="97">
        <f t="shared" si="2"/>
        <v>-34.585289514866979</v>
      </c>
      <c r="K101" s="97">
        <f t="shared" si="3"/>
        <v>-18.918918918918919</v>
      </c>
      <c r="L101" s="97">
        <f t="shared" si="4"/>
        <v>0.81967213114754101</v>
      </c>
      <c r="M101" s="97">
        <f t="shared" si="5"/>
        <v>6.1224489795918364</v>
      </c>
    </row>
    <row r="102" spans="1:13">
      <c r="A102" s="67">
        <v>458</v>
      </c>
      <c r="B102" s="67" t="s">
        <v>49</v>
      </c>
      <c r="C102" s="67">
        <v>2010</v>
      </c>
      <c r="D102" s="96">
        <v>742</v>
      </c>
      <c r="E102" s="96">
        <v>521</v>
      </c>
      <c r="F102" s="96">
        <v>101</v>
      </c>
      <c r="G102" s="96">
        <v>36</v>
      </c>
      <c r="H102" s="96">
        <v>585</v>
      </c>
      <c r="I102" s="97">
        <f t="shared" si="1"/>
        <v>82.758620689655174</v>
      </c>
      <c r="J102" s="97">
        <f t="shared" si="2"/>
        <v>-16.905901116427433</v>
      </c>
      <c r="K102" s="97">
        <f t="shared" si="3"/>
        <v>-15.126050420168067</v>
      </c>
      <c r="L102" s="97">
        <f t="shared" si="4"/>
        <v>0</v>
      </c>
      <c r="M102" s="97">
        <f t="shared" si="5"/>
        <v>161.16071428571428</v>
      </c>
    </row>
    <row r="103" spans="1:13">
      <c r="A103" s="67">
        <v>459</v>
      </c>
      <c r="B103" s="67" t="s">
        <v>50</v>
      </c>
      <c r="C103" s="67">
        <v>2010</v>
      </c>
      <c r="D103" s="96">
        <v>2057</v>
      </c>
      <c r="E103" s="96">
        <v>3393</v>
      </c>
      <c r="F103" s="96">
        <v>192</v>
      </c>
      <c r="G103" s="96">
        <v>522</v>
      </c>
      <c r="H103" s="96">
        <v>129</v>
      </c>
      <c r="I103" s="97">
        <f t="shared" si="1"/>
        <v>87.170154686078249</v>
      </c>
      <c r="J103" s="97">
        <f t="shared" si="2"/>
        <v>-7.899022801302932</v>
      </c>
      <c r="K103" s="97">
        <f t="shared" si="3"/>
        <v>11.627906976744185</v>
      </c>
      <c r="L103" s="97">
        <f t="shared" si="4"/>
        <v>298.47328244274809</v>
      </c>
      <c r="M103" s="97">
        <f t="shared" si="5"/>
        <v>-28.729281767955801</v>
      </c>
    </row>
    <row r="104" spans="1:13">
      <c r="A104" s="67">
        <v>460</v>
      </c>
      <c r="B104" s="67" t="s">
        <v>51</v>
      </c>
      <c r="C104" s="67">
        <v>2010</v>
      </c>
      <c r="D104" s="96">
        <v>1595</v>
      </c>
      <c r="E104" s="96">
        <v>2953</v>
      </c>
      <c r="F104" s="96">
        <v>178</v>
      </c>
      <c r="G104" s="96">
        <v>499</v>
      </c>
      <c r="H104" s="96">
        <v>248</v>
      </c>
      <c r="I104" s="97">
        <f t="shared" si="1"/>
        <v>76.048565121412807</v>
      </c>
      <c r="J104" s="97">
        <f t="shared" si="2"/>
        <v>-6.0451797645561562</v>
      </c>
      <c r="K104" s="97">
        <f t="shared" si="3"/>
        <v>-14.009661835748792</v>
      </c>
      <c r="L104" s="97">
        <f t="shared" si="4"/>
        <v>480.23255813953489</v>
      </c>
      <c r="M104" s="97">
        <f t="shared" si="5"/>
        <v>55</v>
      </c>
    </row>
    <row r="105" spans="1:13">
      <c r="A105" s="67">
        <v>461</v>
      </c>
      <c r="B105" s="67" t="s">
        <v>52</v>
      </c>
      <c r="C105" s="67">
        <v>2010</v>
      </c>
      <c r="D105" s="96">
        <v>417</v>
      </c>
      <c r="E105" s="96">
        <v>1303</v>
      </c>
      <c r="F105" s="96">
        <v>56</v>
      </c>
      <c r="G105" s="96">
        <v>99</v>
      </c>
      <c r="H105" s="96">
        <v>57</v>
      </c>
      <c r="I105" s="97">
        <f t="shared" si="1"/>
        <v>17.134831460674157</v>
      </c>
      <c r="J105" s="97">
        <f t="shared" si="2"/>
        <v>-17.217280813214739</v>
      </c>
      <c r="K105" s="97">
        <f t="shared" si="3"/>
        <v>30.232558139534884</v>
      </c>
      <c r="L105" s="97">
        <f t="shared" si="4"/>
        <v>23.75</v>
      </c>
      <c r="M105" s="97">
        <f t="shared" si="5"/>
        <v>-25.974025974025974</v>
      </c>
    </row>
    <row r="106" spans="1:13">
      <c r="A106" s="67">
        <v>462</v>
      </c>
      <c r="B106" s="67" t="s">
        <v>53</v>
      </c>
      <c r="C106" s="67">
        <v>2010</v>
      </c>
      <c r="D106" s="96">
        <v>132</v>
      </c>
      <c r="E106" s="96">
        <v>127</v>
      </c>
      <c r="F106" s="96">
        <v>4</v>
      </c>
      <c r="G106" s="96">
        <v>17</v>
      </c>
      <c r="H106" s="96">
        <v>5</v>
      </c>
      <c r="I106" s="97">
        <f t="shared" si="1"/>
        <v>43.478260869565219</v>
      </c>
      <c r="J106" s="97">
        <f t="shared" si="2"/>
        <v>-22.560975609756099</v>
      </c>
      <c r="K106" s="97">
        <f t="shared" si="3"/>
        <v>-42.857142857142854</v>
      </c>
      <c r="L106" s="97">
        <f t="shared" si="4"/>
        <v>112.5</v>
      </c>
      <c r="M106" s="97">
        <f t="shared" si="5"/>
        <v>-61.53846153846154</v>
      </c>
    </row>
    <row r="107" spans="1:13">
      <c r="A107" s="74">
        <v>4</v>
      </c>
      <c r="B107" s="74" t="s">
        <v>61</v>
      </c>
      <c r="C107" s="74">
        <v>2010</v>
      </c>
      <c r="D107" s="88">
        <v>13796</v>
      </c>
      <c r="E107" s="88">
        <v>21865</v>
      </c>
      <c r="F107" s="88">
        <v>1524</v>
      </c>
      <c r="G107" s="88">
        <v>3863</v>
      </c>
      <c r="H107" s="88">
        <v>3072</v>
      </c>
      <c r="I107" s="97">
        <f t="shared" si="1"/>
        <v>52.240123593025821</v>
      </c>
      <c r="J107" s="97">
        <f t="shared" si="2"/>
        <v>-12.192281434480543</v>
      </c>
      <c r="K107" s="97">
        <f t="shared" si="3"/>
        <v>-1.3592233009708738</v>
      </c>
      <c r="L107" s="97">
        <f t="shared" si="4"/>
        <v>309.65005302226933</v>
      </c>
      <c r="M107" s="97">
        <f t="shared" si="5"/>
        <v>46.564885496183209</v>
      </c>
    </row>
    <row r="108" spans="1:13">
      <c r="A108" s="74" t="s">
        <v>163</v>
      </c>
      <c r="B108" s="74" t="s">
        <v>62</v>
      </c>
      <c r="C108" s="74">
        <v>2010</v>
      </c>
      <c r="D108" s="88">
        <v>41574</v>
      </c>
      <c r="E108" s="88">
        <v>99688</v>
      </c>
      <c r="F108" s="88">
        <v>5469</v>
      </c>
      <c r="G108" s="88">
        <v>7320</v>
      </c>
      <c r="H108" s="88">
        <v>8964</v>
      </c>
      <c r="I108" s="97">
        <f t="shared" si="1"/>
        <v>28.263351124548791</v>
      </c>
      <c r="J108" s="97">
        <f t="shared" si="2"/>
        <v>-10.672234269431351</v>
      </c>
      <c r="K108" s="97">
        <f t="shared" si="3"/>
        <v>0.20153902528398682</v>
      </c>
      <c r="L108" s="97">
        <f t="shared" si="4"/>
        <v>116.43997634535778</v>
      </c>
      <c r="M108" s="97">
        <f t="shared" si="5"/>
        <v>20.354457572502685</v>
      </c>
    </row>
    <row r="109" spans="1:13">
      <c r="A109" s="67">
        <v>101</v>
      </c>
      <c r="B109" s="67" t="s">
        <v>4</v>
      </c>
      <c r="C109" s="67">
        <v>2011</v>
      </c>
      <c r="D109" s="96">
        <v>2406</v>
      </c>
      <c r="E109" s="96">
        <v>5502</v>
      </c>
      <c r="F109" s="96">
        <v>171</v>
      </c>
      <c r="G109" s="96">
        <v>198</v>
      </c>
      <c r="H109" s="96">
        <v>179</v>
      </c>
      <c r="I109" s="97">
        <f>(D109-D5)*100/D5</f>
        <v>23.892893923789906</v>
      </c>
      <c r="J109" s="97">
        <f t="shared" ref="J109:M109" si="6">(E109-E5)*100/E5</f>
        <v>-7.6380728554641601</v>
      </c>
      <c r="K109" s="97">
        <f t="shared" si="6"/>
        <v>-6.557377049180328</v>
      </c>
      <c r="L109" s="97">
        <f t="shared" si="6"/>
        <v>-16.806722689075631</v>
      </c>
      <c r="M109" s="97">
        <f t="shared" si="6"/>
        <v>-15.566037735849056</v>
      </c>
    </row>
    <row r="110" spans="1:13">
      <c r="A110" s="67">
        <v>102</v>
      </c>
      <c r="B110" s="67" t="s">
        <v>5</v>
      </c>
      <c r="C110" s="67">
        <v>2011</v>
      </c>
      <c r="D110" s="96">
        <v>655</v>
      </c>
      <c r="E110" s="96">
        <v>5664</v>
      </c>
      <c r="F110" s="96">
        <v>34</v>
      </c>
      <c r="G110" s="96">
        <v>140</v>
      </c>
      <c r="H110" s="96">
        <v>71</v>
      </c>
      <c r="I110" s="97">
        <f t="shared" ref="I110:I160" si="7">(D110-D6)*100/D6</f>
        <v>20.626151012891345</v>
      </c>
      <c r="J110" s="97">
        <f t="shared" ref="J110:J160" si="8">(E110-E6)*100/E6</f>
        <v>-10.379746835443038</v>
      </c>
      <c r="K110" s="97">
        <f t="shared" ref="K110:K160" si="9">(F110-F6)*100/F6</f>
        <v>-26.086956521739129</v>
      </c>
      <c r="L110" s="97">
        <f t="shared" ref="L110:L160" si="10">(G110-G6)*100/G6</f>
        <v>16.666666666666668</v>
      </c>
      <c r="M110" s="97">
        <f t="shared" ref="M110:M160" si="11">(H110-H6)*100/H6</f>
        <v>-31.067961165048544</v>
      </c>
    </row>
    <row r="111" spans="1:13">
      <c r="A111" s="67">
        <v>103</v>
      </c>
      <c r="B111" s="67" t="s">
        <v>6</v>
      </c>
      <c r="C111" s="67">
        <v>2011</v>
      </c>
      <c r="D111" s="96">
        <v>761</v>
      </c>
      <c r="E111" s="96">
        <v>620</v>
      </c>
      <c r="F111" s="96">
        <v>156</v>
      </c>
      <c r="G111" s="96">
        <v>86</v>
      </c>
      <c r="H111" s="96">
        <v>189</v>
      </c>
      <c r="I111" s="97">
        <f t="shared" si="7"/>
        <v>27.684563758389263</v>
      </c>
      <c r="J111" s="97">
        <f t="shared" si="8"/>
        <v>6.7125645438898447</v>
      </c>
      <c r="K111" s="97">
        <f t="shared" si="9"/>
        <v>39.285714285714285</v>
      </c>
      <c r="L111" s="97">
        <f t="shared" si="10"/>
        <v>10.256410256410257</v>
      </c>
      <c r="M111" s="97">
        <f t="shared" si="11"/>
        <v>4.4198895027624312</v>
      </c>
    </row>
    <row r="112" spans="1:13">
      <c r="A112" s="67">
        <v>151</v>
      </c>
      <c r="B112" s="67" t="s">
        <v>7</v>
      </c>
      <c r="C112" s="67">
        <v>2011</v>
      </c>
      <c r="D112" s="96">
        <v>650</v>
      </c>
      <c r="E112" s="96">
        <v>1670</v>
      </c>
      <c r="F112" s="96">
        <v>43</v>
      </c>
      <c r="G112" s="96">
        <v>81</v>
      </c>
      <c r="H112" s="96">
        <v>101</v>
      </c>
      <c r="I112" s="97">
        <f t="shared" si="7"/>
        <v>24.282982791586999</v>
      </c>
      <c r="J112" s="97">
        <f t="shared" si="8"/>
        <v>-12.243825538623227</v>
      </c>
      <c r="K112" s="97">
        <f t="shared" si="9"/>
        <v>-29.508196721311474</v>
      </c>
      <c r="L112" s="97">
        <f t="shared" si="10"/>
        <v>50</v>
      </c>
      <c r="M112" s="97">
        <f t="shared" si="11"/>
        <v>1</v>
      </c>
    </row>
    <row r="113" spans="1:13">
      <c r="A113" s="67">
        <v>153</v>
      </c>
      <c r="B113" s="67" t="s">
        <v>9</v>
      </c>
      <c r="C113" s="67">
        <v>2011</v>
      </c>
      <c r="D113" s="96">
        <v>440</v>
      </c>
      <c r="E113" s="96">
        <v>1628</v>
      </c>
      <c r="F113" s="96">
        <v>63</v>
      </c>
      <c r="G113" s="96">
        <v>103</v>
      </c>
      <c r="H113" s="96">
        <v>37</v>
      </c>
      <c r="I113" s="97">
        <f t="shared" si="7"/>
        <v>2.3255813953488373</v>
      </c>
      <c r="J113" s="97">
        <f t="shared" si="8"/>
        <v>-15.909090909090908</v>
      </c>
      <c r="K113" s="97">
        <f t="shared" si="9"/>
        <v>8.6206896551724146</v>
      </c>
      <c r="L113" s="97">
        <f t="shared" si="10"/>
        <v>123.91304347826087</v>
      </c>
      <c r="M113" s="97">
        <f t="shared" si="11"/>
        <v>-2.6315789473684212</v>
      </c>
    </row>
    <row r="114" spans="1:13">
      <c r="A114" s="67">
        <v>154</v>
      </c>
      <c r="B114" s="67" t="s">
        <v>10</v>
      </c>
      <c r="C114" s="67">
        <v>2011</v>
      </c>
      <c r="D114" s="96">
        <v>449</v>
      </c>
      <c r="E114" s="96">
        <v>967</v>
      </c>
      <c r="F114" s="96">
        <v>50</v>
      </c>
      <c r="G114" s="96">
        <v>30</v>
      </c>
      <c r="H114" s="96">
        <v>58</v>
      </c>
      <c r="I114" s="97">
        <f t="shared" si="7"/>
        <v>42.088607594936711</v>
      </c>
      <c r="J114" s="97">
        <f t="shared" si="8"/>
        <v>-15.6195462478185</v>
      </c>
      <c r="K114" s="97">
        <f t="shared" si="9"/>
        <v>92.307692307692307</v>
      </c>
      <c r="L114" s="97">
        <f t="shared" si="10"/>
        <v>66.666666666666671</v>
      </c>
      <c r="M114" s="97">
        <f t="shared" si="11"/>
        <v>-53.6</v>
      </c>
    </row>
    <row r="115" spans="1:13">
      <c r="A115" s="67">
        <v>155</v>
      </c>
      <c r="B115" s="67" t="s">
        <v>11</v>
      </c>
      <c r="C115" s="67">
        <v>2011</v>
      </c>
      <c r="D115" s="96">
        <v>333</v>
      </c>
      <c r="E115" s="96">
        <v>815</v>
      </c>
      <c r="F115" s="96">
        <v>94</v>
      </c>
      <c r="G115" s="96">
        <v>86</v>
      </c>
      <c r="H115" s="96">
        <v>64</v>
      </c>
      <c r="I115" s="97">
        <f t="shared" si="7"/>
        <v>-0.8928571428571429</v>
      </c>
      <c r="J115" s="97">
        <f t="shared" si="8"/>
        <v>-20.565302144249511</v>
      </c>
      <c r="K115" s="97">
        <f t="shared" si="9"/>
        <v>-5.0505050505050502</v>
      </c>
      <c r="L115" s="97">
        <f t="shared" si="10"/>
        <v>120.51282051282051</v>
      </c>
      <c r="M115" s="97">
        <f t="shared" si="11"/>
        <v>48.837209302325583</v>
      </c>
    </row>
    <row r="116" spans="1:13">
      <c r="A116" s="67">
        <v>157</v>
      </c>
      <c r="B116" s="67" t="s">
        <v>12</v>
      </c>
      <c r="C116" s="67">
        <v>2011</v>
      </c>
      <c r="D116" s="96">
        <v>652</v>
      </c>
      <c r="E116" s="96">
        <v>2615</v>
      </c>
      <c r="F116" s="96">
        <v>123</v>
      </c>
      <c r="G116" s="96">
        <v>50</v>
      </c>
      <c r="H116" s="96">
        <v>102</v>
      </c>
      <c r="I116" s="97">
        <f t="shared" si="7"/>
        <v>36.401673640167367</v>
      </c>
      <c r="J116" s="97">
        <f t="shared" si="8"/>
        <v>-11.235573659198915</v>
      </c>
      <c r="K116" s="97">
        <f t="shared" si="9"/>
        <v>21.782178217821784</v>
      </c>
      <c r="L116" s="97">
        <f t="shared" si="10"/>
        <v>56.25</v>
      </c>
      <c r="M116" s="97">
        <f t="shared" si="11"/>
        <v>45.714285714285715</v>
      </c>
    </row>
    <row r="117" spans="1:13">
      <c r="A117" s="67">
        <v>158</v>
      </c>
      <c r="B117" s="67" t="s">
        <v>13</v>
      </c>
      <c r="C117" s="67">
        <v>2011</v>
      </c>
      <c r="D117" s="96">
        <v>483</v>
      </c>
      <c r="E117" s="96">
        <v>1025</v>
      </c>
      <c r="F117" s="96">
        <v>154</v>
      </c>
      <c r="G117" s="96">
        <v>50</v>
      </c>
      <c r="H117" s="96">
        <v>54</v>
      </c>
      <c r="I117" s="97">
        <f t="shared" si="7"/>
        <v>48.159509202453989</v>
      </c>
      <c r="J117" s="97">
        <f t="shared" si="8"/>
        <v>-22.641509433962263</v>
      </c>
      <c r="K117" s="97">
        <f t="shared" si="9"/>
        <v>-4.3478260869565215</v>
      </c>
      <c r="L117" s="97">
        <f t="shared" si="10"/>
        <v>108.33333333333333</v>
      </c>
      <c r="M117" s="97">
        <f t="shared" si="11"/>
        <v>-5.2631578947368425</v>
      </c>
    </row>
    <row r="118" spans="1:13">
      <c r="A118" s="2">
        <v>159</v>
      </c>
      <c r="B118" s="2" t="s">
        <v>8</v>
      </c>
      <c r="C118" s="2">
        <v>2011</v>
      </c>
      <c r="D118" s="82">
        <v>916</v>
      </c>
      <c r="E118" s="82">
        <v>3281</v>
      </c>
      <c r="F118" s="82">
        <v>232</v>
      </c>
      <c r="G118" s="82">
        <v>197</v>
      </c>
      <c r="H118" s="82">
        <v>311</v>
      </c>
      <c r="I118" s="97">
        <f t="shared" si="7"/>
        <v>-7.3811931243680489</v>
      </c>
      <c r="J118" s="97">
        <f t="shared" si="8"/>
        <v>-14.17734763274915</v>
      </c>
      <c r="K118" s="97">
        <f t="shared" si="9"/>
        <v>28.176795580110497</v>
      </c>
      <c r="L118" s="97">
        <f t="shared" si="10"/>
        <v>23.89937106918239</v>
      </c>
      <c r="M118" s="97">
        <f t="shared" si="11"/>
        <v>-6.88622754491018</v>
      </c>
    </row>
    <row r="119" spans="1:13">
      <c r="A119" s="74">
        <v>1</v>
      </c>
      <c r="B119" s="74" t="s">
        <v>58</v>
      </c>
      <c r="C119" s="74">
        <v>2011</v>
      </c>
      <c r="D119" s="88">
        <v>7745</v>
      </c>
      <c r="E119" s="88">
        <v>23787</v>
      </c>
      <c r="F119" s="88">
        <v>1120</v>
      </c>
      <c r="G119" s="88">
        <v>1021</v>
      </c>
      <c r="H119" s="88">
        <v>1166</v>
      </c>
      <c r="I119" s="97">
        <f t="shared" si="7"/>
        <v>19.540052477234141</v>
      </c>
      <c r="J119" s="97">
        <f t="shared" si="8"/>
        <v>-11.779104699032008</v>
      </c>
      <c r="K119" s="97">
        <f t="shared" si="9"/>
        <v>8.9494163424124515</v>
      </c>
      <c r="L119" s="97">
        <f t="shared" si="10"/>
        <v>26.361386138613863</v>
      </c>
      <c r="M119" s="97">
        <f t="shared" si="11"/>
        <v>-7.6801266825019798</v>
      </c>
    </row>
    <row r="120" spans="1:13">
      <c r="A120" s="67">
        <v>241</v>
      </c>
      <c r="B120" s="67" t="s">
        <v>15</v>
      </c>
      <c r="C120" s="67">
        <v>2011</v>
      </c>
      <c r="D120" s="96">
        <v>10275</v>
      </c>
      <c r="E120" s="96">
        <v>27531</v>
      </c>
      <c r="F120" s="96">
        <v>1186</v>
      </c>
      <c r="G120" s="96">
        <v>1331</v>
      </c>
      <c r="H120" s="96">
        <v>3223</v>
      </c>
      <c r="I120" s="97">
        <f t="shared" si="7"/>
        <v>30.244644441627582</v>
      </c>
      <c r="J120" s="97">
        <f t="shared" si="8"/>
        <v>-7.2999090878480759</v>
      </c>
      <c r="K120" s="97">
        <f t="shared" si="9"/>
        <v>21.267893660531698</v>
      </c>
      <c r="L120" s="97">
        <f t="shared" si="10"/>
        <v>81.830601092896174</v>
      </c>
      <c r="M120" s="97">
        <f t="shared" si="11"/>
        <v>23.628691983122362</v>
      </c>
    </row>
    <row r="121" spans="1:13">
      <c r="A121" s="67">
        <v>241001</v>
      </c>
      <c r="B121" s="67" t="s">
        <v>16</v>
      </c>
      <c r="C121" s="67">
        <v>2011</v>
      </c>
      <c r="D121" s="96">
        <v>6422</v>
      </c>
      <c r="E121" s="96">
        <v>17951</v>
      </c>
      <c r="F121" s="96">
        <v>543</v>
      </c>
      <c r="G121" s="96">
        <v>914</v>
      </c>
      <c r="H121" s="96">
        <v>1930</v>
      </c>
      <c r="I121" s="97">
        <f t="shared" si="7"/>
        <v>36.754684838160138</v>
      </c>
      <c r="J121" s="97">
        <f t="shared" si="8"/>
        <v>-7.2299741602067185</v>
      </c>
      <c r="K121" s="97">
        <f t="shared" si="9"/>
        <v>5.2325581395348841</v>
      </c>
      <c r="L121" s="97">
        <f t="shared" si="10"/>
        <v>172.83582089552237</v>
      </c>
      <c r="M121" s="97">
        <f t="shared" si="11"/>
        <v>-3.1610637230306073</v>
      </c>
    </row>
    <row r="122" spans="1:13">
      <c r="A122" s="67">
        <v>241999</v>
      </c>
      <c r="B122" s="67" t="s">
        <v>17</v>
      </c>
      <c r="C122" s="67">
        <v>2011</v>
      </c>
      <c r="D122" s="96">
        <v>3853</v>
      </c>
      <c r="E122" s="96">
        <v>9580</v>
      </c>
      <c r="F122" s="96">
        <v>643</v>
      </c>
      <c r="G122" s="96">
        <v>417</v>
      </c>
      <c r="H122" s="96">
        <v>1293</v>
      </c>
      <c r="I122" s="97">
        <f t="shared" si="7"/>
        <v>20.670216097713748</v>
      </c>
      <c r="J122" s="97">
        <f t="shared" si="8"/>
        <v>-7.4306696299159336</v>
      </c>
      <c r="K122" s="97">
        <f t="shared" si="9"/>
        <v>39.177489177489178</v>
      </c>
      <c r="L122" s="97">
        <f t="shared" si="10"/>
        <v>5.0377833753148611</v>
      </c>
      <c r="M122" s="97">
        <f t="shared" si="11"/>
        <v>110.58631921824104</v>
      </c>
    </row>
    <row r="123" spans="1:13">
      <c r="A123" s="67">
        <v>251</v>
      </c>
      <c r="B123" s="67" t="s">
        <v>18</v>
      </c>
      <c r="C123" s="67">
        <v>2011</v>
      </c>
      <c r="D123" s="96">
        <v>1202</v>
      </c>
      <c r="E123" s="96">
        <v>1563</v>
      </c>
      <c r="F123" s="96">
        <v>186</v>
      </c>
      <c r="G123" s="96">
        <v>126</v>
      </c>
      <c r="H123" s="96">
        <v>111</v>
      </c>
      <c r="I123" s="97">
        <f t="shared" si="7"/>
        <v>59.416445623342177</v>
      </c>
      <c r="J123" s="97">
        <f t="shared" si="8"/>
        <v>-12.583892617449665</v>
      </c>
      <c r="K123" s="97">
        <f t="shared" si="9"/>
        <v>53.719008264462808</v>
      </c>
      <c r="L123" s="97">
        <f t="shared" si="10"/>
        <v>113.55932203389831</v>
      </c>
      <c r="M123" s="97">
        <f t="shared" si="11"/>
        <v>18.085106382978722</v>
      </c>
    </row>
    <row r="124" spans="1:13">
      <c r="A124" s="67">
        <v>252</v>
      </c>
      <c r="B124" s="67" t="s">
        <v>19</v>
      </c>
      <c r="C124" s="67">
        <v>2011</v>
      </c>
      <c r="D124" s="96">
        <v>686</v>
      </c>
      <c r="E124" s="96">
        <v>2913</v>
      </c>
      <c r="F124" s="96">
        <v>135</v>
      </c>
      <c r="G124" s="96">
        <v>160</v>
      </c>
      <c r="H124" s="96">
        <v>73</v>
      </c>
      <c r="I124" s="97">
        <f t="shared" si="7"/>
        <v>20.774647887323944</v>
      </c>
      <c r="J124" s="97">
        <f t="shared" si="8"/>
        <v>-9.562247749146227</v>
      </c>
      <c r="K124" s="97">
        <f t="shared" si="9"/>
        <v>-4.929577464788732</v>
      </c>
      <c r="L124" s="97">
        <f t="shared" si="10"/>
        <v>190.90909090909091</v>
      </c>
      <c r="M124" s="97">
        <f t="shared" si="11"/>
        <v>58.695652173913047</v>
      </c>
    </row>
    <row r="125" spans="1:13">
      <c r="A125" s="67">
        <v>254</v>
      </c>
      <c r="B125" s="67" t="s">
        <v>20</v>
      </c>
      <c r="C125" s="67">
        <v>2011</v>
      </c>
      <c r="D125" s="96">
        <v>1101</v>
      </c>
      <c r="E125" s="96">
        <v>3508</v>
      </c>
      <c r="F125" s="96">
        <v>275</v>
      </c>
      <c r="G125" s="96">
        <v>160</v>
      </c>
      <c r="H125" s="96">
        <v>382</v>
      </c>
      <c r="I125" s="97">
        <f t="shared" si="7"/>
        <v>12.461695607763023</v>
      </c>
      <c r="J125" s="97">
        <f t="shared" si="8"/>
        <v>-15.733845784290175</v>
      </c>
      <c r="K125" s="97">
        <f t="shared" si="9"/>
        <v>-5.8219178082191778</v>
      </c>
      <c r="L125" s="97">
        <f t="shared" si="10"/>
        <v>23.076923076923077</v>
      </c>
      <c r="M125" s="97">
        <f t="shared" si="11"/>
        <v>77.674418604651166</v>
      </c>
    </row>
    <row r="126" spans="1:13">
      <c r="A126" s="67">
        <v>255</v>
      </c>
      <c r="B126" s="67" t="s">
        <v>21</v>
      </c>
      <c r="C126" s="67">
        <v>2011</v>
      </c>
      <c r="D126" s="96">
        <v>182</v>
      </c>
      <c r="E126" s="96">
        <v>1156</v>
      </c>
      <c r="F126" s="96">
        <v>91</v>
      </c>
      <c r="G126" s="96">
        <v>24</v>
      </c>
      <c r="H126" s="96">
        <v>12</v>
      </c>
      <c r="I126" s="97">
        <f t="shared" si="7"/>
        <v>1.6759776536312849</v>
      </c>
      <c r="J126" s="97">
        <f t="shared" si="8"/>
        <v>-14.686346863468634</v>
      </c>
      <c r="K126" s="97">
        <f t="shared" si="9"/>
        <v>250</v>
      </c>
      <c r="L126" s="97">
        <f t="shared" si="10"/>
        <v>71.428571428571431</v>
      </c>
      <c r="M126" s="97">
        <f t="shared" si="11"/>
        <v>-7.6923076923076925</v>
      </c>
    </row>
    <row r="127" spans="1:13">
      <c r="A127" s="67">
        <v>256</v>
      </c>
      <c r="B127" s="67" t="s">
        <v>22</v>
      </c>
      <c r="C127" s="67">
        <v>2011</v>
      </c>
      <c r="D127" s="96">
        <v>625</v>
      </c>
      <c r="E127" s="96">
        <v>1567</v>
      </c>
      <c r="F127" s="96">
        <v>345</v>
      </c>
      <c r="G127" s="96">
        <v>137</v>
      </c>
      <c r="H127" s="96">
        <v>125</v>
      </c>
      <c r="I127" s="97">
        <f t="shared" si="7"/>
        <v>29.668049792531122</v>
      </c>
      <c r="J127" s="97">
        <f t="shared" si="8"/>
        <v>-21.018145161290324</v>
      </c>
      <c r="K127" s="97">
        <f t="shared" si="9"/>
        <v>4.2296072507552873</v>
      </c>
      <c r="L127" s="97">
        <f t="shared" si="10"/>
        <v>315.15151515151513</v>
      </c>
      <c r="M127" s="97">
        <f t="shared" si="11"/>
        <v>115.51724137931035</v>
      </c>
    </row>
    <row r="128" spans="1:13">
      <c r="A128" s="67">
        <v>257</v>
      </c>
      <c r="B128" s="67" t="s">
        <v>23</v>
      </c>
      <c r="C128" s="67">
        <v>2011</v>
      </c>
      <c r="D128" s="96">
        <v>817</v>
      </c>
      <c r="E128" s="96">
        <v>2469</v>
      </c>
      <c r="F128" s="96">
        <v>143</v>
      </c>
      <c r="G128" s="96">
        <v>64</v>
      </c>
      <c r="H128" s="96">
        <v>121</v>
      </c>
      <c r="I128" s="97">
        <f t="shared" si="7"/>
        <v>36.393989983305509</v>
      </c>
      <c r="J128" s="97">
        <f t="shared" si="8"/>
        <v>-19.313725490196077</v>
      </c>
      <c r="K128" s="97">
        <f t="shared" si="9"/>
        <v>-6.5359477124183005</v>
      </c>
      <c r="L128" s="97">
        <f t="shared" si="10"/>
        <v>8.4745762711864412</v>
      </c>
      <c r="M128" s="97">
        <f t="shared" si="11"/>
        <v>-16.551724137931036</v>
      </c>
    </row>
    <row r="129" spans="1:13">
      <c r="A129" s="74">
        <v>2</v>
      </c>
      <c r="B129" s="74" t="s">
        <v>59</v>
      </c>
      <c r="C129" s="74">
        <v>2011</v>
      </c>
      <c r="D129" s="88">
        <v>14888</v>
      </c>
      <c r="E129" s="88">
        <v>40707</v>
      </c>
      <c r="F129" s="88">
        <v>2361</v>
      </c>
      <c r="G129" s="88">
        <v>2002</v>
      </c>
      <c r="H129" s="88">
        <v>4047</v>
      </c>
      <c r="I129" s="97">
        <f t="shared" si="7"/>
        <v>30.026200873362445</v>
      </c>
      <c r="J129" s="97">
        <f t="shared" si="8"/>
        <v>-10.079522862823062</v>
      </c>
      <c r="K129" s="97">
        <f t="shared" si="9"/>
        <v>15.565345080763583</v>
      </c>
      <c r="L129" s="97">
        <f t="shared" si="10"/>
        <v>85.027726432532347</v>
      </c>
      <c r="M129" s="97">
        <f t="shared" si="11"/>
        <v>27.344241661422277</v>
      </c>
    </row>
    <row r="130" spans="1:13">
      <c r="A130" s="67">
        <v>351</v>
      </c>
      <c r="B130" s="67" t="s">
        <v>25</v>
      </c>
      <c r="C130" s="67">
        <v>2011</v>
      </c>
      <c r="D130" s="96">
        <v>566</v>
      </c>
      <c r="E130" s="96">
        <v>1792</v>
      </c>
      <c r="F130" s="96">
        <v>139</v>
      </c>
      <c r="G130" s="96">
        <v>110</v>
      </c>
      <c r="H130" s="96">
        <v>254</v>
      </c>
      <c r="I130" s="97">
        <f t="shared" si="7"/>
        <v>34.441805225653205</v>
      </c>
      <c r="J130" s="97">
        <f t="shared" si="8"/>
        <v>-25.889164598842019</v>
      </c>
      <c r="K130" s="97">
        <f t="shared" si="9"/>
        <v>14.87603305785124</v>
      </c>
      <c r="L130" s="97">
        <f t="shared" si="10"/>
        <v>46.666666666666664</v>
      </c>
      <c r="M130" s="97">
        <f t="shared" si="11"/>
        <v>69.333333333333329</v>
      </c>
    </row>
    <row r="131" spans="1:13">
      <c r="A131" s="67">
        <v>352</v>
      </c>
      <c r="B131" s="67" t="s">
        <v>26</v>
      </c>
      <c r="C131" s="67">
        <v>2011</v>
      </c>
      <c r="D131" s="96">
        <v>562</v>
      </c>
      <c r="E131" s="96">
        <v>957</v>
      </c>
      <c r="F131" s="96">
        <v>94</v>
      </c>
      <c r="G131" s="96">
        <v>57</v>
      </c>
      <c r="H131" s="96">
        <v>70</v>
      </c>
      <c r="I131" s="97">
        <f t="shared" si="7"/>
        <v>31.92488262910798</v>
      </c>
      <c r="J131" s="97">
        <f t="shared" si="8"/>
        <v>-16.854908774978281</v>
      </c>
      <c r="K131" s="97">
        <f t="shared" si="9"/>
        <v>8.0459770114942533</v>
      </c>
      <c r="L131" s="97">
        <f t="shared" si="10"/>
        <v>46.153846153846153</v>
      </c>
      <c r="M131" s="97">
        <f t="shared" si="11"/>
        <v>-11.39240506329114</v>
      </c>
    </row>
    <row r="132" spans="1:13">
      <c r="A132" s="67">
        <v>353</v>
      </c>
      <c r="B132" s="67" t="s">
        <v>27</v>
      </c>
      <c r="C132" s="67">
        <v>2011</v>
      </c>
      <c r="D132" s="96">
        <v>1511</v>
      </c>
      <c r="E132" s="96">
        <v>1376</v>
      </c>
      <c r="F132" s="96">
        <v>106</v>
      </c>
      <c r="G132" s="96">
        <v>191</v>
      </c>
      <c r="H132" s="96">
        <v>47</v>
      </c>
      <c r="I132" s="97">
        <f t="shared" si="7"/>
        <v>72.095671981776761</v>
      </c>
      <c r="J132" s="97">
        <f t="shared" si="8"/>
        <v>-15.009264978381717</v>
      </c>
      <c r="K132" s="97">
        <f t="shared" si="9"/>
        <v>10.416666666666666</v>
      </c>
      <c r="L132" s="97">
        <f t="shared" si="10"/>
        <v>51.587301587301589</v>
      </c>
      <c r="M132" s="97">
        <f t="shared" si="11"/>
        <v>-18.96551724137931</v>
      </c>
    </row>
    <row r="133" spans="1:13">
      <c r="A133" s="67">
        <v>354</v>
      </c>
      <c r="B133" s="67" t="s">
        <v>28</v>
      </c>
      <c r="C133" s="67">
        <v>2011</v>
      </c>
      <c r="D133" s="96">
        <v>331</v>
      </c>
      <c r="E133" s="96">
        <v>106</v>
      </c>
      <c r="F133" s="96">
        <v>8</v>
      </c>
      <c r="G133" s="96">
        <v>57</v>
      </c>
      <c r="H133" s="96">
        <v>1</v>
      </c>
      <c r="I133" s="97">
        <f t="shared" si="7"/>
        <v>40.851063829787236</v>
      </c>
      <c r="J133" s="97">
        <f t="shared" si="8"/>
        <v>1.9230769230769231</v>
      </c>
      <c r="K133" s="97">
        <f t="shared" si="9"/>
        <v>14.285714285714286</v>
      </c>
      <c r="L133" s="97">
        <f t="shared" si="10"/>
        <v>612.5</v>
      </c>
      <c r="M133" s="97">
        <f t="shared" si="11"/>
        <v>0</v>
      </c>
    </row>
    <row r="134" spans="1:13">
      <c r="A134" s="67">
        <v>355</v>
      </c>
      <c r="B134" s="67" t="s">
        <v>29</v>
      </c>
      <c r="C134" s="67">
        <v>2011</v>
      </c>
      <c r="D134" s="96">
        <v>881</v>
      </c>
      <c r="E134" s="96">
        <v>870</v>
      </c>
      <c r="F134" s="96">
        <v>83</v>
      </c>
      <c r="G134" s="96">
        <v>77</v>
      </c>
      <c r="H134" s="96">
        <v>128</v>
      </c>
      <c r="I134" s="97">
        <f t="shared" si="7"/>
        <v>50.598290598290596</v>
      </c>
      <c r="J134" s="97">
        <f t="shared" si="8"/>
        <v>-12.562814070351759</v>
      </c>
      <c r="K134" s="97">
        <f t="shared" si="9"/>
        <v>-29.05982905982906</v>
      </c>
      <c r="L134" s="97">
        <f t="shared" si="10"/>
        <v>108.10810810810811</v>
      </c>
      <c r="M134" s="97">
        <f t="shared" si="11"/>
        <v>-18.471337579617835</v>
      </c>
    </row>
    <row r="135" spans="1:13">
      <c r="A135" s="67">
        <v>356</v>
      </c>
      <c r="B135" s="67" t="s">
        <v>30</v>
      </c>
      <c r="C135" s="67">
        <v>2011</v>
      </c>
      <c r="D135" s="96">
        <v>404</v>
      </c>
      <c r="E135" s="96">
        <v>869</v>
      </c>
      <c r="F135" s="96">
        <v>95</v>
      </c>
      <c r="G135" s="96">
        <v>64</v>
      </c>
      <c r="H135" s="96">
        <v>21</v>
      </c>
      <c r="I135" s="97">
        <f t="shared" si="7"/>
        <v>53.612167300380229</v>
      </c>
      <c r="J135" s="97">
        <f t="shared" si="8"/>
        <v>-13.78968253968254</v>
      </c>
      <c r="K135" s="97">
        <f t="shared" si="9"/>
        <v>14.457831325301205</v>
      </c>
      <c r="L135" s="97">
        <f t="shared" si="10"/>
        <v>100</v>
      </c>
      <c r="M135" s="97">
        <f t="shared" si="11"/>
        <v>-40</v>
      </c>
    </row>
    <row r="136" spans="1:13">
      <c r="A136" s="67">
        <v>357</v>
      </c>
      <c r="B136" s="67" t="s">
        <v>31</v>
      </c>
      <c r="C136" s="67">
        <v>2011</v>
      </c>
      <c r="D136" s="96">
        <v>875</v>
      </c>
      <c r="E136" s="96">
        <v>795</v>
      </c>
      <c r="F136" s="96">
        <v>64</v>
      </c>
      <c r="G136" s="96">
        <v>141</v>
      </c>
      <c r="H136" s="96">
        <v>43</v>
      </c>
      <c r="I136" s="97">
        <f t="shared" si="7"/>
        <v>23.413258110014105</v>
      </c>
      <c r="J136" s="97">
        <f t="shared" si="8"/>
        <v>-20.5</v>
      </c>
      <c r="K136" s="97">
        <f t="shared" si="9"/>
        <v>48.837209302325583</v>
      </c>
      <c r="L136" s="97">
        <f t="shared" si="10"/>
        <v>151.78571428571428</v>
      </c>
      <c r="M136" s="97">
        <f t="shared" si="11"/>
        <v>-28.333333333333332</v>
      </c>
    </row>
    <row r="137" spans="1:13">
      <c r="A137" s="67">
        <v>358</v>
      </c>
      <c r="B137" s="67" t="s">
        <v>32</v>
      </c>
      <c r="C137" s="67">
        <v>2011</v>
      </c>
      <c r="D137" s="96">
        <v>648</v>
      </c>
      <c r="E137" s="96">
        <v>1028</v>
      </c>
      <c r="F137" s="96">
        <v>95</v>
      </c>
      <c r="G137" s="96">
        <v>58</v>
      </c>
      <c r="H137" s="96">
        <v>89</v>
      </c>
      <c r="I137" s="97">
        <f t="shared" si="7"/>
        <v>39.655172413793103</v>
      </c>
      <c r="J137" s="97">
        <f t="shared" si="8"/>
        <v>-20.740169622205087</v>
      </c>
      <c r="K137" s="97">
        <f t="shared" si="9"/>
        <v>4.395604395604396</v>
      </c>
      <c r="L137" s="97">
        <f t="shared" si="10"/>
        <v>41.463414634146339</v>
      </c>
      <c r="M137" s="97">
        <f t="shared" si="11"/>
        <v>7.2289156626506026</v>
      </c>
    </row>
    <row r="138" spans="1:13">
      <c r="A138" s="67">
        <v>359</v>
      </c>
      <c r="B138" s="67" t="s">
        <v>33</v>
      </c>
      <c r="C138" s="67">
        <v>2011</v>
      </c>
      <c r="D138" s="96">
        <v>1467</v>
      </c>
      <c r="E138" s="96">
        <v>1876</v>
      </c>
      <c r="F138" s="96">
        <v>95</v>
      </c>
      <c r="G138" s="96">
        <v>152</v>
      </c>
      <c r="H138" s="96">
        <v>62</v>
      </c>
      <c r="I138" s="97">
        <f t="shared" si="7"/>
        <v>109.27246790299571</v>
      </c>
      <c r="J138" s="97">
        <f t="shared" si="8"/>
        <v>-4.3345232024477305</v>
      </c>
      <c r="K138" s="97">
        <f t="shared" si="9"/>
        <v>35.714285714285715</v>
      </c>
      <c r="L138" s="97">
        <f t="shared" si="10"/>
        <v>78.82352941176471</v>
      </c>
      <c r="M138" s="97">
        <f t="shared" si="11"/>
        <v>-46.551724137931032</v>
      </c>
    </row>
    <row r="139" spans="1:13">
      <c r="A139" s="67">
        <v>360</v>
      </c>
      <c r="B139" s="67" t="s">
        <v>34</v>
      </c>
      <c r="C139" s="67">
        <v>2011</v>
      </c>
      <c r="D139" s="96">
        <v>395</v>
      </c>
      <c r="E139" s="96">
        <v>254</v>
      </c>
      <c r="F139" s="96">
        <v>48</v>
      </c>
      <c r="G139" s="96">
        <v>51</v>
      </c>
      <c r="H139" s="96">
        <v>27</v>
      </c>
      <c r="I139" s="97">
        <f t="shared" si="7"/>
        <v>34.353741496598637</v>
      </c>
      <c r="J139" s="97">
        <f t="shared" si="8"/>
        <v>-28.651685393258425</v>
      </c>
      <c r="K139" s="97">
        <f t="shared" si="9"/>
        <v>41.176470588235297</v>
      </c>
      <c r="L139" s="97">
        <f t="shared" si="10"/>
        <v>131.81818181818181</v>
      </c>
      <c r="M139" s="97">
        <f t="shared" si="11"/>
        <v>-55.73770491803279</v>
      </c>
    </row>
    <row r="140" spans="1:13">
      <c r="A140" s="67">
        <v>361</v>
      </c>
      <c r="B140" s="67" t="s">
        <v>35</v>
      </c>
      <c r="C140" s="67">
        <v>2011</v>
      </c>
      <c r="D140" s="96">
        <v>598</v>
      </c>
      <c r="E140" s="96">
        <v>2122</v>
      </c>
      <c r="F140" s="96">
        <v>131</v>
      </c>
      <c r="G140" s="96">
        <v>54</v>
      </c>
      <c r="H140" s="96">
        <v>143</v>
      </c>
      <c r="I140" s="97">
        <f t="shared" si="7"/>
        <v>34.08071748878924</v>
      </c>
      <c r="J140" s="97">
        <f t="shared" si="8"/>
        <v>-16.947162426614483</v>
      </c>
      <c r="K140" s="97">
        <f t="shared" si="9"/>
        <v>40.86021505376344</v>
      </c>
      <c r="L140" s="97">
        <f t="shared" si="10"/>
        <v>92.857142857142861</v>
      </c>
      <c r="M140" s="97">
        <f t="shared" si="11"/>
        <v>28.828828828828829</v>
      </c>
    </row>
    <row r="141" spans="1:13">
      <c r="A141" s="74">
        <v>3</v>
      </c>
      <c r="B141" s="74" t="s">
        <v>60</v>
      </c>
      <c r="C141" s="74">
        <v>2011</v>
      </c>
      <c r="D141" s="88">
        <v>8238</v>
      </c>
      <c r="E141" s="88">
        <v>12045</v>
      </c>
      <c r="F141" s="88">
        <v>958</v>
      </c>
      <c r="G141" s="88">
        <v>1012</v>
      </c>
      <c r="H141" s="88">
        <v>885</v>
      </c>
      <c r="I141" s="97">
        <f t="shared" si="7"/>
        <v>51.936554776835116</v>
      </c>
      <c r="J141" s="97">
        <f t="shared" si="8"/>
        <v>-16.724280973451329</v>
      </c>
      <c r="K141" s="97">
        <f t="shared" si="9"/>
        <v>13.776722090261282</v>
      </c>
      <c r="L141" s="97">
        <f t="shared" si="10"/>
        <v>84.335154826958103</v>
      </c>
      <c r="M141" s="97">
        <f t="shared" si="11"/>
        <v>-2.8540065861690449</v>
      </c>
    </row>
    <row r="142" spans="1:13">
      <c r="A142" s="67">
        <v>401</v>
      </c>
      <c r="B142" s="67" t="s">
        <v>37</v>
      </c>
      <c r="C142" s="67">
        <v>2011</v>
      </c>
      <c r="D142" s="96">
        <v>632</v>
      </c>
      <c r="E142" s="96">
        <v>2610</v>
      </c>
      <c r="F142" s="96">
        <v>75</v>
      </c>
      <c r="G142" s="96">
        <v>47</v>
      </c>
      <c r="H142" s="96">
        <v>154</v>
      </c>
      <c r="I142" s="97">
        <f t="shared" si="7"/>
        <v>26.653306613226452</v>
      </c>
      <c r="J142" s="97">
        <f t="shared" si="8"/>
        <v>-17.587622355541523</v>
      </c>
      <c r="K142" s="97">
        <f t="shared" si="9"/>
        <v>-27.884615384615383</v>
      </c>
      <c r="L142" s="97">
        <f t="shared" si="10"/>
        <v>80.769230769230774</v>
      </c>
      <c r="M142" s="97">
        <f t="shared" si="11"/>
        <v>120</v>
      </c>
    </row>
    <row r="143" spans="1:13">
      <c r="A143" s="67">
        <v>402</v>
      </c>
      <c r="B143" s="67" t="s">
        <v>38</v>
      </c>
      <c r="C143" s="67">
        <v>2011</v>
      </c>
      <c r="D143" s="96">
        <v>233</v>
      </c>
      <c r="E143" s="96">
        <v>332</v>
      </c>
      <c r="F143" s="96">
        <v>6</v>
      </c>
      <c r="G143" s="96">
        <v>80</v>
      </c>
      <c r="H143" s="96">
        <v>34</v>
      </c>
      <c r="I143" s="97">
        <f t="shared" si="7"/>
        <v>-13.703703703703704</v>
      </c>
      <c r="J143" s="97">
        <f t="shared" si="8"/>
        <v>-10.99195710455764</v>
      </c>
      <c r="K143" s="97">
        <f t="shared" si="9"/>
        <v>500</v>
      </c>
      <c r="L143" s="97">
        <f t="shared" si="10"/>
        <v>105.12820512820512</v>
      </c>
      <c r="M143" s="97">
        <f t="shared" si="11"/>
        <v>25.925925925925927</v>
      </c>
    </row>
    <row r="144" spans="1:13">
      <c r="A144" s="67">
        <v>403</v>
      </c>
      <c r="B144" s="67" t="s">
        <v>39</v>
      </c>
      <c r="C144" s="67">
        <v>2011</v>
      </c>
      <c r="D144" s="96">
        <v>740</v>
      </c>
      <c r="E144" s="96">
        <v>1772</v>
      </c>
      <c r="F144" s="96">
        <v>153</v>
      </c>
      <c r="G144" s="96">
        <v>162</v>
      </c>
      <c r="H144" s="96">
        <v>884</v>
      </c>
      <c r="I144" s="97">
        <f t="shared" si="7"/>
        <v>3.4965034965034967</v>
      </c>
      <c r="J144" s="97">
        <f t="shared" si="8"/>
        <v>-17.080018717828732</v>
      </c>
      <c r="K144" s="97">
        <f t="shared" si="9"/>
        <v>66.304347826086953</v>
      </c>
      <c r="L144" s="97">
        <f t="shared" si="10"/>
        <v>40.869565217391305</v>
      </c>
      <c r="M144" s="97">
        <f t="shared" si="11"/>
        <v>98.651685393258433</v>
      </c>
    </row>
    <row r="145" spans="1:13">
      <c r="A145" s="67">
        <v>404</v>
      </c>
      <c r="B145" s="67" t="s">
        <v>40</v>
      </c>
      <c r="C145" s="67">
        <v>2011</v>
      </c>
      <c r="D145" s="96">
        <v>888</v>
      </c>
      <c r="E145" s="96">
        <v>2927</v>
      </c>
      <c r="F145" s="96">
        <v>93</v>
      </c>
      <c r="G145" s="96">
        <v>263</v>
      </c>
      <c r="H145" s="96">
        <v>83</v>
      </c>
      <c r="I145" s="97">
        <f t="shared" si="7"/>
        <v>43.45718901453958</v>
      </c>
      <c r="J145" s="97">
        <f t="shared" si="8"/>
        <v>-8.9013383131030182</v>
      </c>
      <c r="K145" s="97">
        <f t="shared" si="9"/>
        <v>29.166666666666668</v>
      </c>
      <c r="L145" s="97">
        <f t="shared" si="10"/>
        <v>345.76271186440675</v>
      </c>
      <c r="M145" s="97">
        <f t="shared" si="11"/>
        <v>102.4390243902439</v>
      </c>
    </row>
    <row r="146" spans="1:13">
      <c r="A146" s="67">
        <v>405</v>
      </c>
      <c r="B146" s="67" t="s">
        <v>41</v>
      </c>
      <c r="C146" s="67">
        <v>2011</v>
      </c>
      <c r="D146" s="96">
        <v>556</v>
      </c>
      <c r="E146" s="96">
        <v>564</v>
      </c>
      <c r="F146" s="96">
        <v>44</v>
      </c>
      <c r="G146" s="96">
        <v>74</v>
      </c>
      <c r="H146" s="96">
        <v>120</v>
      </c>
      <c r="I146" s="97">
        <f t="shared" si="7"/>
        <v>159.81308411214954</v>
      </c>
      <c r="J146" s="97">
        <f t="shared" si="8"/>
        <v>-18.379160636758321</v>
      </c>
      <c r="K146" s="97">
        <f t="shared" si="9"/>
        <v>-21.428571428571427</v>
      </c>
      <c r="L146" s="97">
        <f t="shared" si="10"/>
        <v>393.33333333333331</v>
      </c>
      <c r="M146" s="97">
        <f t="shared" si="11"/>
        <v>27.659574468085108</v>
      </c>
    </row>
    <row r="147" spans="1:13">
      <c r="A147" s="67">
        <v>451</v>
      </c>
      <c r="B147" s="67" t="s">
        <v>42</v>
      </c>
      <c r="C147" s="67">
        <v>2011</v>
      </c>
      <c r="D147" s="96">
        <v>621</v>
      </c>
      <c r="E147" s="96">
        <v>581</v>
      </c>
      <c r="F147" s="96">
        <v>117</v>
      </c>
      <c r="G147" s="96">
        <v>93</v>
      </c>
      <c r="H147" s="96">
        <v>89</v>
      </c>
      <c r="I147" s="97">
        <f t="shared" si="7"/>
        <v>129.15129151291512</v>
      </c>
      <c r="J147" s="97">
        <f t="shared" si="8"/>
        <v>-19.529085872576179</v>
      </c>
      <c r="K147" s="97">
        <f t="shared" si="9"/>
        <v>20.618556701030929</v>
      </c>
      <c r="L147" s="97">
        <f t="shared" si="10"/>
        <v>272</v>
      </c>
      <c r="M147" s="97">
        <f t="shared" si="11"/>
        <v>-3.2608695652173911</v>
      </c>
    </row>
    <row r="148" spans="1:13">
      <c r="A148" s="67">
        <v>452</v>
      </c>
      <c r="B148" s="67" t="s">
        <v>43</v>
      </c>
      <c r="C148" s="67">
        <v>2011</v>
      </c>
      <c r="D148" s="96">
        <v>631</v>
      </c>
      <c r="E148" s="96">
        <v>356</v>
      </c>
      <c r="F148" s="96">
        <v>86</v>
      </c>
      <c r="G148" s="96">
        <v>74</v>
      </c>
      <c r="H148" s="96">
        <v>53</v>
      </c>
      <c r="I148" s="97">
        <f t="shared" si="7"/>
        <v>100.95541401273886</v>
      </c>
      <c r="J148" s="97">
        <f t="shared" si="8"/>
        <v>-19.09090909090909</v>
      </c>
      <c r="K148" s="97">
        <f t="shared" si="9"/>
        <v>-1.1494252873563218</v>
      </c>
      <c r="L148" s="97">
        <f t="shared" si="10"/>
        <v>138.70967741935485</v>
      </c>
      <c r="M148" s="97">
        <f t="shared" si="11"/>
        <v>-36.144578313253014</v>
      </c>
    </row>
    <row r="149" spans="1:13">
      <c r="A149" s="67">
        <v>453</v>
      </c>
      <c r="B149" s="67" t="s">
        <v>44</v>
      </c>
      <c r="C149" s="67">
        <v>2011</v>
      </c>
      <c r="D149" s="96">
        <v>1451</v>
      </c>
      <c r="E149" s="96">
        <v>910</v>
      </c>
      <c r="F149" s="96">
        <v>171</v>
      </c>
      <c r="G149" s="96">
        <v>1109</v>
      </c>
      <c r="H149" s="96">
        <v>423</v>
      </c>
      <c r="I149" s="97">
        <f t="shared" si="7"/>
        <v>85.549872122762153</v>
      </c>
      <c r="J149" s="97">
        <f t="shared" si="8"/>
        <v>-11.478599221789883</v>
      </c>
      <c r="K149" s="97">
        <f t="shared" si="9"/>
        <v>23.913043478260871</v>
      </c>
      <c r="L149" s="97">
        <f t="shared" si="10"/>
        <v>3161.7647058823532</v>
      </c>
      <c r="M149" s="97">
        <f t="shared" si="11"/>
        <v>183.89261744966444</v>
      </c>
    </row>
    <row r="150" spans="1:13">
      <c r="A150" s="67">
        <v>454</v>
      </c>
      <c r="B150" s="67" t="s">
        <v>45</v>
      </c>
      <c r="C150" s="67">
        <v>2011</v>
      </c>
      <c r="D150" s="96">
        <v>3498</v>
      </c>
      <c r="E150" s="96">
        <v>1024</v>
      </c>
      <c r="F150" s="96">
        <v>127</v>
      </c>
      <c r="G150" s="96">
        <v>985</v>
      </c>
      <c r="H150" s="96">
        <v>111</v>
      </c>
      <c r="I150" s="97">
        <f t="shared" si="7"/>
        <v>115.26153846153846</v>
      </c>
      <c r="J150" s="97">
        <f t="shared" si="8"/>
        <v>-14.950166112956811</v>
      </c>
      <c r="K150" s="97">
        <f t="shared" si="9"/>
        <v>24.509803921568629</v>
      </c>
      <c r="L150" s="97">
        <f t="shared" si="10"/>
        <v>1196.0526315789473</v>
      </c>
      <c r="M150" s="97">
        <f t="shared" si="11"/>
        <v>-29.29936305732484</v>
      </c>
    </row>
    <row r="151" spans="1:13">
      <c r="A151" s="67">
        <v>455</v>
      </c>
      <c r="B151" s="67" t="s">
        <v>46</v>
      </c>
      <c r="C151" s="67">
        <v>2011</v>
      </c>
      <c r="D151" s="96">
        <v>230</v>
      </c>
      <c r="E151" s="96">
        <v>272</v>
      </c>
      <c r="F151" s="96">
        <v>43</v>
      </c>
      <c r="G151" s="96">
        <v>45</v>
      </c>
      <c r="H151" s="96">
        <v>40</v>
      </c>
      <c r="I151" s="97">
        <f t="shared" si="7"/>
        <v>37.724550898203596</v>
      </c>
      <c r="J151" s="97">
        <f t="shared" si="8"/>
        <v>-21.159420289855074</v>
      </c>
      <c r="K151" s="97">
        <f t="shared" si="9"/>
        <v>7.5</v>
      </c>
      <c r="L151" s="97">
        <f t="shared" si="10"/>
        <v>95.652173913043484</v>
      </c>
      <c r="M151" s="97">
        <f t="shared" si="11"/>
        <v>-11.111111111111111</v>
      </c>
    </row>
    <row r="152" spans="1:13">
      <c r="A152" s="67">
        <v>456</v>
      </c>
      <c r="B152" s="67" t="s">
        <v>47</v>
      </c>
      <c r="C152" s="67">
        <v>2011</v>
      </c>
      <c r="D152" s="96">
        <v>708</v>
      </c>
      <c r="E152" s="96">
        <v>1482</v>
      </c>
      <c r="F152" s="96">
        <v>77</v>
      </c>
      <c r="G152" s="96">
        <v>178</v>
      </c>
      <c r="H152" s="96">
        <v>93</v>
      </c>
      <c r="I152" s="97">
        <f t="shared" si="7"/>
        <v>115.85365853658537</v>
      </c>
      <c r="J152" s="97">
        <f t="shared" si="8"/>
        <v>-15.314285714285715</v>
      </c>
      <c r="K152" s="97">
        <f t="shared" si="9"/>
        <v>-20.618556701030929</v>
      </c>
      <c r="L152" s="97">
        <f t="shared" si="10"/>
        <v>381.08108108108109</v>
      </c>
      <c r="M152" s="97">
        <f t="shared" si="11"/>
        <v>-33.571428571428569</v>
      </c>
    </row>
    <row r="153" spans="1:13">
      <c r="A153" s="67">
        <v>457</v>
      </c>
      <c r="B153" s="67" t="s">
        <v>48</v>
      </c>
      <c r="C153" s="67">
        <v>2011</v>
      </c>
      <c r="D153" s="96">
        <v>562</v>
      </c>
      <c r="E153" s="96">
        <v>417</v>
      </c>
      <c r="F153" s="96">
        <v>117</v>
      </c>
      <c r="G153" s="96">
        <v>204</v>
      </c>
      <c r="H153" s="96">
        <v>90</v>
      </c>
      <c r="I153" s="97">
        <f t="shared" si="7"/>
        <v>40.852130325814535</v>
      </c>
      <c r="J153" s="97">
        <f t="shared" si="8"/>
        <v>-34.741784037558688</v>
      </c>
      <c r="K153" s="97">
        <f t="shared" si="9"/>
        <v>5.4054054054054053</v>
      </c>
      <c r="L153" s="97">
        <f t="shared" si="10"/>
        <v>67.213114754098356</v>
      </c>
      <c r="M153" s="97">
        <f t="shared" si="11"/>
        <v>-8.1632653061224492</v>
      </c>
    </row>
    <row r="154" spans="1:13">
      <c r="A154" s="67">
        <v>458</v>
      </c>
      <c r="B154" s="67" t="s">
        <v>49</v>
      </c>
      <c r="C154" s="67">
        <v>2011</v>
      </c>
      <c r="D154" s="96">
        <v>999</v>
      </c>
      <c r="E154" s="96">
        <v>501</v>
      </c>
      <c r="F154" s="96">
        <v>97</v>
      </c>
      <c r="G154" s="96">
        <v>246</v>
      </c>
      <c r="H154" s="96">
        <v>580</v>
      </c>
      <c r="I154" s="97">
        <f t="shared" si="7"/>
        <v>146.05911330049261</v>
      </c>
      <c r="J154" s="97">
        <f t="shared" si="8"/>
        <v>-20.095693779904305</v>
      </c>
      <c r="K154" s="97">
        <f t="shared" si="9"/>
        <v>-18.487394957983192</v>
      </c>
      <c r="L154" s="97">
        <f t="shared" si="10"/>
        <v>583.33333333333337</v>
      </c>
      <c r="M154" s="97">
        <f t="shared" si="11"/>
        <v>158.92857142857142</v>
      </c>
    </row>
    <row r="155" spans="1:13">
      <c r="A155" s="67">
        <v>459</v>
      </c>
      <c r="B155" s="67" t="s">
        <v>50</v>
      </c>
      <c r="C155" s="67">
        <v>2011</v>
      </c>
      <c r="D155" s="96">
        <v>2468</v>
      </c>
      <c r="E155" s="96">
        <v>3276</v>
      </c>
      <c r="F155" s="96">
        <v>181</v>
      </c>
      <c r="G155" s="96">
        <v>723</v>
      </c>
      <c r="H155" s="96">
        <v>151</v>
      </c>
      <c r="I155" s="97">
        <f t="shared" si="7"/>
        <v>124.56778889899908</v>
      </c>
      <c r="J155" s="97">
        <f t="shared" si="8"/>
        <v>-11.074918566775244</v>
      </c>
      <c r="K155" s="97">
        <f t="shared" si="9"/>
        <v>5.2325581395348841</v>
      </c>
      <c r="L155" s="97">
        <f t="shared" si="10"/>
        <v>451.90839694656489</v>
      </c>
      <c r="M155" s="97">
        <f t="shared" si="11"/>
        <v>-16.574585635359117</v>
      </c>
    </row>
    <row r="156" spans="1:13">
      <c r="A156" s="67">
        <v>460</v>
      </c>
      <c r="B156" s="67" t="s">
        <v>51</v>
      </c>
      <c r="C156" s="67">
        <v>2011</v>
      </c>
      <c r="D156" s="96">
        <v>1940</v>
      </c>
      <c r="E156" s="96">
        <v>2881</v>
      </c>
      <c r="F156" s="96">
        <v>216</v>
      </c>
      <c r="G156" s="96">
        <v>641</v>
      </c>
      <c r="H156" s="96">
        <v>256</v>
      </c>
      <c r="I156" s="97">
        <f t="shared" si="7"/>
        <v>114.1280353200883</v>
      </c>
      <c r="J156" s="97">
        <f t="shared" si="8"/>
        <v>-8.3359847279669115</v>
      </c>
      <c r="K156" s="97">
        <f t="shared" si="9"/>
        <v>4.3478260869565215</v>
      </c>
      <c r="L156" s="97">
        <f t="shared" si="10"/>
        <v>645.34883720930236</v>
      </c>
      <c r="M156" s="97">
        <f t="shared" si="11"/>
        <v>60</v>
      </c>
    </row>
    <row r="157" spans="1:13">
      <c r="A157" s="67">
        <v>461</v>
      </c>
      <c r="B157" s="67" t="s">
        <v>52</v>
      </c>
      <c r="C157" s="67">
        <v>2011</v>
      </c>
      <c r="D157" s="96">
        <v>457</v>
      </c>
      <c r="E157" s="96">
        <v>1258</v>
      </c>
      <c r="F157" s="96">
        <v>56</v>
      </c>
      <c r="G157" s="96">
        <v>120</v>
      </c>
      <c r="H157" s="96">
        <v>58</v>
      </c>
      <c r="I157" s="97">
        <f t="shared" si="7"/>
        <v>28.370786516853933</v>
      </c>
      <c r="J157" s="97">
        <f t="shared" si="8"/>
        <v>-20.076238881829735</v>
      </c>
      <c r="K157" s="97">
        <f t="shared" si="9"/>
        <v>30.232558139534884</v>
      </c>
      <c r="L157" s="97">
        <f t="shared" si="10"/>
        <v>50</v>
      </c>
      <c r="M157" s="97">
        <f t="shared" si="11"/>
        <v>-24.675324675324674</v>
      </c>
    </row>
    <row r="158" spans="1:13">
      <c r="A158" s="67">
        <v>462</v>
      </c>
      <c r="B158" s="67" t="s">
        <v>53</v>
      </c>
      <c r="C158" s="67">
        <v>2011</v>
      </c>
      <c r="D158" s="96">
        <v>155</v>
      </c>
      <c r="E158" s="96">
        <v>112</v>
      </c>
      <c r="F158" s="96">
        <v>13</v>
      </c>
      <c r="G158" s="96">
        <v>22</v>
      </c>
      <c r="H158" s="96">
        <v>9</v>
      </c>
      <c r="I158" s="97">
        <f t="shared" si="7"/>
        <v>68.478260869565219</v>
      </c>
      <c r="J158" s="97">
        <f t="shared" si="8"/>
        <v>-31.707317073170731</v>
      </c>
      <c r="K158" s="97">
        <f t="shared" si="9"/>
        <v>85.714285714285708</v>
      </c>
      <c r="L158" s="97">
        <f t="shared" si="10"/>
        <v>175</v>
      </c>
      <c r="M158" s="97">
        <f t="shared" si="11"/>
        <v>-30.76923076923077</v>
      </c>
    </row>
    <row r="159" spans="1:13">
      <c r="A159" s="74">
        <v>4</v>
      </c>
      <c r="B159" s="74" t="s">
        <v>61</v>
      </c>
      <c r="C159" s="74">
        <v>2011</v>
      </c>
      <c r="D159" s="88">
        <v>16769</v>
      </c>
      <c r="E159" s="88">
        <v>21275</v>
      </c>
      <c r="F159" s="88">
        <v>1672</v>
      </c>
      <c r="G159" s="88">
        <v>5066</v>
      </c>
      <c r="H159" s="88">
        <v>3228</v>
      </c>
      <c r="I159" s="97">
        <f t="shared" si="7"/>
        <v>85.047450893842424</v>
      </c>
      <c r="J159" s="97">
        <f t="shared" si="8"/>
        <v>-14.561664190193165</v>
      </c>
      <c r="K159" s="97">
        <f t="shared" si="9"/>
        <v>8.2200647249190943</v>
      </c>
      <c r="L159" s="97">
        <f t="shared" si="10"/>
        <v>437.22163308589609</v>
      </c>
      <c r="M159" s="97">
        <f t="shared" si="11"/>
        <v>54.007633587786259</v>
      </c>
    </row>
    <row r="160" spans="1:13">
      <c r="A160" s="74" t="s">
        <v>163</v>
      </c>
      <c r="B160" s="74" t="s">
        <v>62</v>
      </c>
      <c r="C160" s="74">
        <v>2011</v>
      </c>
      <c r="D160" s="88">
        <v>47640</v>
      </c>
      <c r="E160" s="88">
        <v>97814</v>
      </c>
      <c r="F160" s="88">
        <v>6111</v>
      </c>
      <c r="G160" s="88">
        <v>9101</v>
      </c>
      <c r="H160" s="88">
        <v>9326</v>
      </c>
      <c r="I160" s="97">
        <f t="shared" si="7"/>
        <v>46.978064356893839</v>
      </c>
      <c r="J160" s="97">
        <f t="shared" si="8"/>
        <v>-12.351475832900231</v>
      </c>
      <c r="K160" s="97">
        <f t="shared" si="9"/>
        <v>11.964089410040307</v>
      </c>
      <c r="L160" s="97">
        <f t="shared" si="10"/>
        <v>169.10112359550561</v>
      </c>
      <c r="M160" s="97">
        <f t="shared" si="11"/>
        <v>25.214822771213747</v>
      </c>
    </row>
    <row r="161" spans="1:13">
      <c r="A161" s="67">
        <v>101</v>
      </c>
      <c r="B161" s="67" t="s">
        <v>4</v>
      </c>
      <c r="C161" s="67">
        <v>2012</v>
      </c>
      <c r="D161" s="96">
        <v>2770</v>
      </c>
      <c r="E161" s="96">
        <v>5380</v>
      </c>
      <c r="F161" s="96">
        <v>168</v>
      </c>
      <c r="G161" s="96">
        <v>239</v>
      </c>
      <c r="H161" s="96">
        <v>164</v>
      </c>
      <c r="I161" s="97">
        <f>(D161-D5)*100/D5</f>
        <v>42.636457260556128</v>
      </c>
      <c r="J161" s="97">
        <f t="shared" ref="J161:M161" si="12">(E161-E5)*100/E5</f>
        <v>-9.6860835991270768</v>
      </c>
      <c r="K161" s="97">
        <f t="shared" si="12"/>
        <v>-8.1967213114754092</v>
      </c>
      <c r="L161" s="97">
        <f t="shared" si="12"/>
        <v>0.42016806722689076</v>
      </c>
      <c r="M161" s="97">
        <f t="shared" si="12"/>
        <v>-22.641509433962263</v>
      </c>
    </row>
    <row r="162" spans="1:13">
      <c r="A162" s="67">
        <v>102</v>
      </c>
      <c r="B162" s="67" t="s">
        <v>5</v>
      </c>
      <c r="C162" s="67">
        <v>2012</v>
      </c>
      <c r="D162" s="96">
        <v>722</v>
      </c>
      <c r="E162" s="96">
        <v>5541</v>
      </c>
      <c r="F162" s="96">
        <v>81</v>
      </c>
      <c r="G162" s="96">
        <v>169</v>
      </c>
      <c r="H162" s="96">
        <v>73</v>
      </c>
      <c r="I162" s="97">
        <f t="shared" ref="I162:I212" si="13">(D162-D6)*100/D6</f>
        <v>32.965009208103133</v>
      </c>
      <c r="J162" s="97">
        <f t="shared" ref="J162:J212" si="14">(E162-E6)*100/E6</f>
        <v>-12.325949367088608</v>
      </c>
      <c r="K162" s="97">
        <f t="shared" ref="K162:K212" si="15">(F162-F6)*100/F6</f>
        <v>76.086956521739125</v>
      </c>
      <c r="L162" s="97">
        <f t="shared" ref="L162:L212" si="16">(G162-G6)*100/G6</f>
        <v>40.833333333333336</v>
      </c>
      <c r="M162" s="97">
        <f t="shared" ref="M162:M212" si="17">(H162-H6)*100/H6</f>
        <v>-29.126213592233011</v>
      </c>
    </row>
    <row r="163" spans="1:13">
      <c r="A163" s="67">
        <v>103</v>
      </c>
      <c r="B163" s="67" t="s">
        <v>6</v>
      </c>
      <c r="C163" s="67">
        <v>2012</v>
      </c>
      <c r="D163" s="96">
        <v>844</v>
      </c>
      <c r="E163" s="96">
        <v>621</v>
      </c>
      <c r="F163" s="96">
        <v>225</v>
      </c>
      <c r="G163" s="96">
        <v>127</v>
      </c>
      <c r="H163" s="96">
        <v>191</v>
      </c>
      <c r="I163" s="97">
        <f t="shared" si="13"/>
        <v>41.61073825503356</v>
      </c>
      <c r="J163" s="97">
        <f t="shared" si="14"/>
        <v>6.8846815834767643</v>
      </c>
      <c r="K163" s="97">
        <f t="shared" si="15"/>
        <v>100.89285714285714</v>
      </c>
      <c r="L163" s="97">
        <f t="shared" si="16"/>
        <v>62.820512820512818</v>
      </c>
      <c r="M163" s="97">
        <f t="shared" si="17"/>
        <v>5.5248618784530388</v>
      </c>
    </row>
    <row r="164" spans="1:13">
      <c r="A164" s="67">
        <v>151</v>
      </c>
      <c r="B164" s="67" t="s">
        <v>7</v>
      </c>
      <c r="C164" s="67">
        <v>2012</v>
      </c>
      <c r="D164" s="96">
        <v>761</v>
      </c>
      <c r="E164" s="96">
        <v>1655</v>
      </c>
      <c r="F164" s="96">
        <v>71</v>
      </c>
      <c r="G164" s="96">
        <v>103</v>
      </c>
      <c r="H164" s="96">
        <v>93</v>
      </c>
      <c r="I164" s="97">
        <f t="shared" si="13"/>
        <v>45.506692160611856</v>
      </c>
      <c r="J164" s="97">
        <f t="shared" si="14"/>
        <v>-13.03205465055176</v>
      </c>
      <c r="K164" s="97">
        <f t="shared" si="15"/>
        <v>16.393442622950818</v>
      </c>
      <c r="L164" s="97">
        <f t="shared" si="16"/>
        <v>90.740740740740748</v>
      </c>
      <c r="M164" s="97">
        <f t="shared" si="17"/>
        <v>-7</v>
      </c>
    </row>
    <row r="165" spans="1:13">
      <c r="A165" s="67">
        <v>153</v>
      </c>
      <c r="B165" s="67" t="s">
        <v>9</v>
      </c>
      <c r="C165" s="67">
        <v>2012</v>
      </c>
      <c r="D165" s="96">
        <v>519</v>
      </c>
      <c r="E165" s="96">
        <v>1616</v>
      </c>
      <c r="F165" s="96">
        <v>75</v>
      </c>
      <c r="G165" s="96">
        <v>119</v>
      </c>
      <c r="H165" s="96">
        <v>34</v>
      </c>
      <c r="I165" s="97">
        <f t="shared" si="13"/>
        <v>20.697674418604652</v>
      </c>
      <c r="J165" s="97">
        <f t="shared" si="14"/>
        <v>-16.528925619834709</v>
      </c>
      <c r="K165" s="97">
        <f t="shared" si="15"/>
        <v>29.310344827586206</v>
      </c>
      <c r="L165" s="97">
        <f t="shared" si="16"/>
        <v>158.69565217391303</v>
      </c>
      <c r="M165" s="97">
        <f t="shared" si="17"/>
        <v>-10.526315789473685</v>
      </c>
    </row>
    <row r="166" spans="1:13">
      <c r="A166" s="67">
        <v>154</v>
      </c>
      <c r="B166" s="67" t="s">
        <v>10</v>
      </c>
      <c r="C166" s="67">
        <v>2012</v>
      </c>
      <c r="D166" s="96">
        <v>454</v>
      </c>
      <c r="E166" s="96">
        <v>931</v>
      </c>
      <c r="F166" s="96">
        <v>57</v>
      </c>
      <c r="G166" s="96">
        <v>58</v>
      </c>
      <c r="H166" s="96">
        <v>59</v>
      </c>
      <c r="I166" s="97">
        <f t="shared" si="13"/>
        <v>43.670886075949369</v>
      </c>
      <c r="J166" s="97">
        <f t="shared" si="14"/>
        <v>-18.760907504363001</v>
      </c>
      <c r="K166" s="97">
        <f t="shared" si="15"/>
        <v>119.23076923076923</v>
      </c>
      <c r="L166" s="97">
        <f t="shared" si="16"/>
        <v>222.22222222222223</v>
      </c>
      <c r="M166" s="97">
        <f t="shared" si="17"/>
        <v>-52.8</v>
      </c>
    </row>
    <row r="167" spans="1:13">
      <c r="A167" s="67">
        <v>155</v>
      </c>
      <c r="B167" s="67" t="s">
        <v>11</v>
      </c>
      <c r="C167" s="67">
        <v>2012</v>
      </c>
      <c r="D167" s="96">
        <v>357</v>
      </c>
      <c r="E167" s="96">
        <v>787</v>
      </c>
      <c r="F167" s="96">
        <v>107</v>
      </c>
      <c r="G167" s="96">
        <v>87</v>
      </c>
      <c r="H167" s="96">
        <v>78</v>
      </c>
      <c r="I167" s="97">
        <f t="shared" si="13"/>
        <v>6.25</v>
      </c>
      <c r="J167" s="97">
        <f t="shared" si="14"/>
        <v>-23.294346978557506</v>
      </c>
      <c r="K167" s="97">
        <f t="shared" si="15"/>
        <v>8.0808080808080813</v>
      </c>
      <c r="L167" s="97">
        <f t="shared" si="16"/>
        <v>123.07692307692308</v>
      </c>
      <c r="M167" s="97">
        <f t="shared" si="17"/>
        <v>81.395348837209298</v>
      </c>
    </row>
    <row r="168" spans="1:13">
      <c r="A168" s="67">
        <v>157</v>
      </c>
      <c r="B168" s="67" t="s">
        <v>12</v>
      </c>
      <c r="C168" s="67">
        <v>2012</v>
      </c>
      <c r="D168" s="96">
        <v>753</v>
      </c>
      <c r="E168" s="96">
        <v>2526</v>
      </c>
      <c r="F168" s="96">
        <v>136</v>
      </c>
      <c r="G168" s="96">
        <v>58</v>
      </c>
      <c r="H168" s="96">
        <v>108</v>
      </c>
      <c r="I168" s="97">
        <f t="shared" si="13"/>
        <v>57.531380753138073</v>
      </c>
      <c r="J168" s="97">
        <f t="shared" si="14"/>
        <v>-14.256619144602851</v>
      </c>
      <c r="K168" s="97">
        <f t="shared" si="15"/>
        <v>34.653465346534652</v>
      </c>
      <c r="L168" s="97">
        <f t="shared" si="16"/>
        <v>81.25</v>
      </c>
      <c r="M168" s="97">
        <f t="shared" si="17"/>
        <v>54.285714285714285</v>
      </c>
    </row>
    <row r="169" spans="1:13">
      <c r="A169" s="67">
        <v>158</v>
      </c>
      <c r="B169" s="67" t="s">
        <v>13</v>
      </c>
      <c r="C169" s="67">
        <v>2012</v>
      </c>
      <c r="D169" s="96">
        <v>538</v>
      </c>
      <c r="E169" s="96">
        <v>999</v>
      </c>
      <c r="F169" s="96">
        <v>185</v>
      </c>
      <c r="G169" s="96">
        <v>57</v>
      </c>
      <c r="H169" s="96">
        <v>48</v>
      </c>
      <c r="I169" s="97">
        <f t="shared" si="13"/>
        <v>65.030674846625772</v>
      </c>
      <c r="J169" s="97">
        <f t="shared" si="14"/>
        <v>-24.60377358490566</v>
      </c>
      <c r="K169" s="97">
        <f t="shared" si="15"/>
        <v>14.906832298136646</v>
      </c>
      <c r="L169" s="97">
        <f t="shared" si="16"/>
        <v>137.5</v>
      </c>
      <c r="M169" s="97">
        <f t="shared" si="17"/>
        <v>-15.789473684210526</v>
      </c>
    </row>
    <row r="170" spans="1:13">
      <c r="A170" s="67">
        <v>159</v>
      </c>
      <c r="B170" s="67" t="s">
        <v>8</v>
      </c>
      <c r="C170" s="67">
        <v>2012</v>
      </c>
      <c r="D170" s="96">
        <v>992</v>
      </c>
      <c r="E170" s="96">
        <v>3192</v>
      </c>
      <c r="F170" s="96">
        <v>353</v>
      </c>
      <c r="G170" s="96">
        <v>246</v>
      </c>
      <c r="H170" s="96">
        <v>294</v>
      </c>
      <c r="I170" s="97">
        <f t="shared" si="13"/>
        <v>0.30333670374115268</v>
      </c>
      <c r="J170" s="97">
        <f t="shared" si="14"/>
        <v>-16.505362280931205</v>
      </c>
      <c r="K170" s="97">
        <f t="shared" si="15"/>
        <v>95.027624309392266</v>
      </c>
      <c r="L170" s="97">
        <f t="shared" si="16"/>
        <v>54.716981132075475</v>
      </c>
      <c r="M170" s="97">
        <f t="shared" si="17"/>
        <v>-11.976047904191617</v>
      </c>
    </row>
    <row r="171" spans="1:13">
      <c r="A171" s="74">
        <v>1</v>
      </c>
      <c r="B171" s="74" t="s">
        <v>58</v>
      </c>
      <c r="C171" s="74">
        <v>2012</v>
      </c>
      <c r="D171" s="88">
        <v>8710</v>
      </c>
      <c r="E171" s="88">
        <v>23248</v>
      </c>
      <c r="F171" s="88">
        <v>1458</v>
      </c>
      <c r="G171" s="88">
        <v>1263</v>
      </c>
      <c r="H171" s="88">
        <v>1142</v>
      </c>
      <c r="I171" s="97">
        <f t="shared" si="13"/>
        <v>34.434326284920509</v>
      </c>
      <c r="J171" s="97">
        <f t="shared" si="14"/>
        <v>-13.778140414642287</v>
      </c>
      <c r="K171" s="97">
        <f t="shared" si="15"/>
        <v>41.828793774319067</v>
      </c>
      <c r="L171" s="97">
        <f t="shared" si="16"/>
        <v>56.311881188118811</v>
      </c>
      <c r="M171" s="97">
        <f t="shared" si="17"/>
        <v>-9.5803642121931905</v>
      </c>
    </row>
    <row r="172" spans="1:13">
      <c r="A172" s="67">
        <v>241</v>
      </c>
      <c r="B172" s="67" t="s">
        <v>15</v>
      </c>
      <c r="C172" s="67">
        <v>2012</v>
      </c>
      <c r="D172" s="96">
        <v>11600</v>
      </c>
      <c r="E172" s="96">
        <v>27200</v>
      </c>
      <c r="F172" s="96">
        <v>1391</v>
      </c>
      <c r="G172" s="96">
        <v>1756</v>
      </c>
      <c r="H172" s="96">
        <v>3313</v>
      </c>
      <c r="I172" s="97">
        <f t="shared" si="13"/>
        <v>47.040182532640387</v>
      </c>
      <c r="J172" s="97">
        <f t="shared" si="14"/>
        <v>-8.4144247281053239</v>
      </c>
      <c r="K172" s="97">
        <f t="shared" si="15"/>
        <v>42.229038854805729</v>
      </c>
      <c r="L172" s="97">
        <f t="shared" si="16"/>
        <v>139.89071038251367</v>
      </c>
      <c r="M172" s="97">
        <f t="shared" si="17"/>
        <v>27.080935941695436</v>
      </c>
    </row>
    <row r="173" spans="1:13">
      <c r="A173" s="67">
        <v>241001</v>
      </c>
      <c r="B173" s="67" t="s">
        <v>16</v>
      </c>
      <c r="C173" s="67">
        <v>2012</v>
      </c>
      <c r="D173" s="96">
        <v>7098</v>
      </c>
      <c r="E173" s="96">
        <v>17686</v>
      </c>
      <c r="F173" s="96">
        <v>612</v>
      </c>
      <c r="G173" s="96">
        <v>1217</v>
      </c>
      <c r="H173" s="96">
        <v>2004</v>
      </c>
      <c r="I173" s="97">
        <f t="shared" si="13"/>
        <v>51.149914821124362</v>
      </c>
      <c r="J173" s="97">
        <f t="shared" si="14"/>
        <v>-8.5994832041343674</v>
      </c>
      <c r="K173" s="97">
        <f t="shared" si="15"/>
        <v>18.604651162790699</v>
      </c>
      <c r="L173" s="97">
        <f t="shared" si="16"/>
        <v>263.28358208955223</v>
      </c>
      <c r="M173" s="97">
        <f t="shared" si="17"/>
        <v>0.55193176116407427</v>
      </c>
    </row>
    <row r="174" spans="1:13">
      <c r="A174" s="67">
        <v>241999</v>
      </c>
      <c r="B174" s="67" t="s">
        <v>17</v>
      </c>
      <c r="C174" s="67">
        <v>2012</v>
      </c>
      <c r="D174" s="96">
        <v>4502</v>
      </c>
      <c r="E174" s="96">
        <v>9514</v>
      </c>
      <c r="F174" s="96">
        <v>779</v>
      </c>
      <c r="G174" s="96">
        <v>539</v>
      </c>
      <c r="H174" s="96">
        <v>1309</v>
      </c>
      <c r="I174" s="97">
        <f t="shared" si="13"/>
        <v>40.995928593798936</v>
      </c>
      <c r="J174" s="97">
        <f t="shared" si="14"/>
        <v>-8.0684124069958454</v>
      </c>
      <c r="K174" s="97">
        <f t="shared" si="15"/>
        <v>68.614718614718612</v>
      </c>
      <c r="L174" s="97">
        <f t="shared" si="16"/>
        <v>35.768261964735515</v>
      </c>
      <c r="M174" s="97">
        <f t="shared" si="17"/>
        <v>113.19218241042346</v>
      </c>
    </row>
    <row r="175" spans="1:13">
      <c r="A175" s="67">
        <v>251</v>
      </c>
      <c r="B175" s="67" t="s">
        <v>18</v>
      </c>
      <c r="C175" s="67">
        <v>2012</v>
      </c>
      <c r="D175" s="96">
        <v>1521</v>
      </c>
      <c r="E175" s="96">
        <v>1573</v>
      </c>
      <c r="F175" s="96">
        <v>219</v>
      </c>
      <c r="G175" s="96">
        <v>320</v>
      </c>
      <c r="H175" s="96">
        <v>93</v>
      </c>
      <c r="I175" s="97">
        <f t="shared" si="13"/>
        <v>101.72413793103448</v>
      </c>
      <c r="J175" s="97">
        <f t="shared" si="14"/>
        <v>-12.024608501118568</v>
      </c>
      <c r="K175" s="97">
        <f t="shared" si="15"/>
        <v>80.991735537190081</v>
      </c>
      <c r="L175" s="97">
        <f t="shared" si="16"/>
        <v>442.37288135593218</v>
      </c>
      <c r="M175" s="97">
        <f t="shared" si="17"/>
        <v>-1.0638297872340425</v>
      </c>
    </row>
    <row r="176" spans="1:13">
      <c r="A176" s="67">
        <v>252</v>
      </c>
      <c r="B176" s="67" t="s">
        <v>19</v>
      </c>
      <c r="C176" s="67">
        <v>2012</v>
      </c>
      <c r="D176" s="96">
        <v>638</v>
      </c>
      <c r="E176" s="96">
        <v>2847</v>
      </c>
      <c r="F176" s="96">
        <v>203</v>
      </c>
      <c r="G176" s="96">
        <v>188</v>
      </c>
      <c r="H176" s="96">
        <v>68</v>
      </c>
      <c r="I176" s="97">
        <f t="shared" si="13"/>
        <v>12.32394366197183</v>
      </c>
      <c r="J176" s="97">
        <f t="shared" si="14"/>
        <v>-11.61130083824899</v>
      </c>
      <c r="K176" s="97">
        <f t="shared" si="15"/>
        <v>42.95774647887324</v>
      </c>
      <c r="L176" s="97">
        <f t="shared" si="16"/>
        <v>241.81818181818181</v>
      </c>
      <c r="M176" s="97">
        <f t="shared" si="17"/>
        <v>47.826086956521742</v>
      </c>
    </row>
    <row r="177" spans="1:13">
      <c r="A177" s="67">
        <v>254</v>
      </c>
      <c r="B177" s="67" t="s">
        <v>20</v>
      </c>
      <c r="C177" s="67">
        <v>2012</v>
      </c>
      <c r="D177" s="96">
        <v>1254</v>
      </c>
      <c r="E177" s="96">
        <v>3419</v>
      </c>
      <c r="F177" s="96">
        <v>355</v>
      </c>
      <c r="G177" s="96">
        <v>222</v>
      </c>
      <c r="H177" s="96">
        <v>385</v>
      </c>
      <c r="I177" s="97">
        <f t="shared" si="13"/>
        <v>28.089887640449437</v>
      </c>
      <c r="J177" s="97">
        <f t="shared" si="14"/>
        <v>-17.871727119865483</v>
      </c>
      <c r="K177" s="97">
        <f t="shared" si="15"/>
        <v>21.575342465753426</v>
      </c>
      <c r="L177" s="97">
        <f t="shared" si="16"/>
        <v>70.769230769230774</v>
      </c>
      <c r="M177" s="97">
        <f t="shared" si="17"/>
        <v>79.069767441860463</v>
      </c>
    </row>
    <row r="178" spans="1:13">
      <c r="A178" s="67">
        <v>255</v>
      </c>
      <c r="B178" s="67" t="s">
        <v>21</v>
      </c>
      <c r="C178" s="67">
        <v>2012</v>
      </c>
      <c r="D178" s="96">
        <v>183</v>
      </c>
      <c r="E178" s="96">
        <v>1104</v>
      </c>
      <c r="F178" s="96">
        <v>95</v>
      </c>
      <c r="G178" s="96">
        <v>27</v>
      </c>
      <c r="H178" s="96">
        <v>10</v>
      </c>
      <c r="I178" s="97">
        <f t="shared" si="13"/>
        <v>2.2346368715083798</v>
      </c>
      <c r="J178" s="97">
        <f t="shared" si="14"/>
        <v>-18.523985239852397</v>
      </c>
      <c r="K178" s="97">
        <f t="shared" si="15"/>
        <v>265.38461538461536</v>
      </c>
      <c r="L178" s="97">
        <f t="shared" si="16"/>
        <v>92.857142857142861</v>
      </c>
      <c r="M178" s="97">
        <f t="shared" si="17"/>
        <v>-23.076923076923077</v>
      </c>
    </row>
    <row r="179" spans="1:13">
      <c r="A179" s="67">
        <v>256</v>
      </c>
      <c r="B179" s="67" t="s">
        <v>22</v>
      </c>
      <c r="C179" s="67">
        <v>2012</v>
      </c>
      <c r="D179" s="96">
        <v>728</v>
      </c>
      <c r="E179" s="96">
        <v>1509</v>
      </c>
      <c r="F179" s="96">
        <v>377</v>
      </c>
      <c r="G179" s="96">
        <v>160</v>
      </c>
      <c r="H179" s="96">
        <v>104</v>
      </c>
      <c r="I179" s="97">
        <f t="shared" si="13"/>
        <v>51.037344398340252</v>
      </c>
      <c r="J179" s="97">
        <f t="shared" si="14"/>
        <v>-23.941532258064516</v>
      </c>
      <c r="K179" s="97">
        <f t="shared" si="15"/>
        <v>13.897280966767372</v>
      </c>
      <c r="L179" s="97">
        <f t="shared" si="16"/>
        <v>384.84848484848487</v>
      </c>
      <c r="M179" s="97">
        <f t="shared" si="17"/>
        <v>79.310344827586206</v>
      </c>
    </row>
    <row r="180" spans="1:13">
      <c r="A180" s="67">
        <v>257</v>
      </c>
      <c r="B180" s="67" t="s">
        <v>23</v>
      </c>
      <c r="C180" s="67">
        <v>2012</v>
      </c>
      <c r="D180" s="96">
        <v>916</v>
      </c>
      <c r="E180" s="96">
        <v>2380</v>
      </c>
      <c r="F180" s="96">
        <v>142</v>
      </c>
      <c r="G180" s="96">
        <v>83</v>
      </c>
      <c r="H180" s="96">
        <v>102</v>
      </c>
      <c r="I180" s="97">
        <f t="shared" si="13"/>
        <v>52.921535893155259</v>
      </c>
      <c r="J180" s="97">
        <f t="shared" si="14"/>
        <v>-22.222222222222221</v>
      </c>
      <c r="K180" s="97">
        <f t="shared" si="15"/>
        <v>-7.1895424836601309</v>
      </c>
      <c r="L180" s="97">
        <f t="shared" si="16"/>
        <v>40.677966101694913</v>
      </c>
      <c r="M180" s="97">
        <f t="shared" si="17"/>
        <v>-29.655172413793103</v>
      </c>
    </row>
    <row r="181" spans="1:13">
      <c r="A181" s="74">
        <v>2</v>
      </c>
      <c r="B181" s="74" t="s">
        <v>59</v>
      </c>
      <c r="C181" s="74">
        <v>2012</v>
      </c>
      <c r="D181" s="88">
        <v>16840</v>
      </c>
      <c r="E181" s="88">
        <v>40032</v>
      </c>
      <c r="F181" s="88">
        <v>2782</v>
      </c>
      <c r="G181" s="88">
        <v>2756</v>
      </c>
      <c r="H181" s="88">
        <v>4075</v>
      </c>
      <c r="I181" s="97">
        <f t="shared" si="13"/>
        <v>47.074235807860262</v>
      </c>
      <c r="J181" s="97">
        <f t="shared" si="14"/>
        <v>-11.570576540755468</v>
      </c>
      <c r="K181" s="97">
        <f t="shared" si="15"/>
        <v>36.172295643661279</v>
      </c>
      <c r="L181" s="97">
        <f t="shared" si="16"/>
        <v>154.71349353049908</v>
      </c>
      <c r="M181" s="97">
        <f t="shared" si="17"/>
        <v>28.225298930144746</v>
      </c>
    </row>
    <row r="182" spans="1:13">
      <c r="A182" s="67">
        <v>351</v>
      </c>
      <c r="B182" s="67" t="s">
        <v>25</v>
      </c>
      <c r="C182" s="67">
        <v>2012</v>
      </c>
      <c r="D182" s="96">
        <v>649</v>
      </c>
      <c r="E182" s="96">
        <v>1740</v>
      </c>
      <c r="F182" s="96">
        <v>162</v>
      </c>
      <c r="G182" s="96">
        <v>143</v>
      </c>
      <c r="H182" s="96">
        <v>291</v>
      </c>
      <c r="I182" s="97">
        <f t="shared" si="13"/>
        <v>54.156769596199524</v>
      </c>
      <c r="J182" s="97">
        <f t="shared" si="14"/>
        <v>-28.039702233250619</v>
      </c>
      <c r="K182" s="97">
        <f t="shared" si="15"/>
        <v>33.884297520661157</v>
      </c>
      <c r="L182" s="97">
        <f t="shared" si="16"/>
        <v>90.666666666666671</v>
      </c>
      <c r="M182" s="97">
        <f t="shared" si="17"/>
        <v>94</v>
      </c>
    </row>
    <row r="183" spans="1:13">
      <c r="A183" s="67">
        <v>352</v>
      </c>
      <c r="B183" s="67" t="s">
        <v>26</v>
      </c>
      <c r="C183" s="67">
        <v>2012</v>
      </c>
      <c r="D183" s="96">
        <v>611</v>
      </c>
      <c r="E183" s="96">
        <v>925</v>
      </c>
      <c r="F183" s="96">
        <v>91</v>
      </c>
      <c r="G183" s="96">
        <v>61</v>
      </c>
      <c r="H183" s="96">
        <v>63</v>
      </c>
      <c r="I183" s="97">
        <f t="shared" si="13"/>
        <v>43.42723004694836</v>
      </c>
      <c r="J183" s="97">
        <f t="shared" si="14"/>
        <v>-19.635099913119028</v>
      </c>
      <c r="K183" s="97">
        <f t="shared" si="15"/>
        <v>4.5977011494252871</v>
      </c>
      <c r="L183" s="97">
        <f t="shared" si="16"/>
        <v>56.410256410256409</v>
      </c>
      <c r="M183" s="97">
        <f t="shared" si="17"/>
        <v>-20.253164556962027</v>
      </c>
    </row>
    <row r="184" spans="1:13">
      <c r="A184" s="67">
        <v>353</v>
      </c>
      <c r="B184" s="67" t="s">
        <v>27</v>
      </c>
      <c r="C184" s="67">
        <v>2012</v>
      </c>
      <c r="D184" s="96">
        <v>1561</v>
      </c>
      <c r="E184" s="96">
        <v>1366</v>
      </c>
      <c r="F184" s="96">
        <v>102</v>
      </c>
      <c r="G184" s="96">
        <v>216</v>
      </c>
      <c r="H184" s="96">
        <v>51</v>
      </c>
      <c r="I184" s="97">
        <f t="shared" si="13"/>
        <v>77.79043280182232</v>
      </c>
      <c r="J184" s="97">
        <f t="shared" si="14"/>
        <v>-15.626930203829524</v>
      </c>
      <c r="K184" s="97">
        <f t="shared" si="15"/>
        <v>6.25</v>
      </c>
      <c r="L184" s="97">
        <f t="shared" si="16"/>
        <v>71.428571428571431</v>
      </c>
      <c r="M184" s="97">
        <f t="shared" si="17"/>
        <v>-12.068965517241379</v>
      </c>
    </row>
    <row r="185" spans="1:13">
      <c r="A185" s="67">
        <v>354</v>
      </c>
      <c r="B185" s="67" t="s">
        <v>28</v>
      </c>
      <c r="C185" s="67">
        <v>2012</v>
      </c>
      <c r="D185" s="96">
        <v>373</v>
      </c>
      <c r="E185" s="96">
        <v>95</v>
      </c>
      <c r="F185" s="96">
        <v>19</v>
      </c>
      <c r="G185" s="96">
        <v>106</v>
      </c>
      <c r="H185" s="96">
        <v>1</v>
      </c>
      <c r="I185" s="97">
        <f t="shared" si="13"/>
        <v>58.723404255319146</v>
      </c>
      <c r="J185" s="97">
        <f t="shared" si="14"/>
        <v>-8.6538461538461533</v>
      </c>
      <c r="K185" s="97">
        <f t="shared" si="15"/>
        <v>171.42857142857142</v>
      </c>
      <c r="L185" s="97">
        <f t="shared" si="16"/>
        <v>1225</v>
      </c>
      <c r="M185" s="97">
        <f t="shared" si="17"/>
        <v>0</v>
      </c>
    </row>
    <row r="186" spans="1:13">
      <c r="A186" s="67">
        <v>355</v>
      </c>
      <c r="B186" s="67" t="s">
        <v>29</v>
      </c>
      <c r="C186" s="67">
        <v>2012</v>
      </c>
      <c r="D186" s="96">
        <v>980</v>
      </c>
      <c r="E186" s="96">
        <v>820</v>
      </c>
      <c r="F186" s="96">
        <v>92</v>
      </c>
      <c r="G186" s="96">
        <v>129</v>
      </c>
      <c r="H186" s="96">
        <v>121</v>
      </c>
      <c r="I186" s="97">
        <f t="shared" si="13"/>
        <v>67.521367521367523</v>
      </c>
      <c r="J186" s="97">
        <f t="shared" si="14"/>
        <v>-17.587939698492463</v>
      </c>
      <c r="K186" s="97">
        <f t="shared" si="15"/>
        <v>-21.367521367521366</v>
      </c>
      <c r="L186" s="97">
        <f t="shared" si="16"/>
        <v>248.64864864864865</v>
      </c>
      <c r="M186" s="97">
        <f t="shared" si="17"/>
        <v>-22.929936305732483</v>
      </c>
    </row>
    <row r="187" spans="1:13">
      <c r="A187" s="67">
        <v>356</v>
      </c>
      <c r="B187" s="67" t="s">
        <v>30</v>
      </c>
      <c r="C187" s="67">
        <v>2012</v>
      </c>
      <c r="D187" s="96">
        <v>551</v>
      </c>
      <c r="E187" s="96">
        <v>819</v>
      </c>
      <c r="F187" s="96">
        <v>59</v>
      </c>
      <c r="G187" s="96">
        <v>70</v>
      </c>
      <c r="H187" s="96">
        <v>26</v>
      </c>
      <c r="I187" s="97">
        <f t="shared" si="13"/>
        <v>109.50570342205323</v>
      </c>
      <c r="J187" s="97">
        <f t="shared" si="14"/>
        <v>-18.75</v>
      </c>
      <c r="K187" s="97">
        <f t="shared" si="15"/>
        <v>-28.91566265060241</v>
      </c>
      <c r="L187" s="97">
        <f t="shared" si="16"/>
        <v>118.75</v>
      </c>
      <c r="M187" s="97">
        <f t="shared" si="17"/>
        <v>-25.714285714285715</v>
      </c>
    </row>
    <row r="188" spans="1:13">
      <c r="A188" s="67">
        <v>357</v>
      </c>
      <c r="B188" s="67" t="s">
        <v>31</v>
      </c>
      <c r="C188" s="67">
        <v>2012</v>
      </c>
      <c r="D188" s="96">
        <v>1044</v>
      </c>
      <c r="E188" s="96">
        <v>775</v>
      </c>
      <c r="F188" s="96">
        <v>58</v>
      </c>
      <c r="G188" s="96">
        <v>186</v>
      </c>
      <c r="H188" s="96">
        <v>42</v>
      </c>
      <c r="I188" s="97">
        <f t="shared" si="13"/>
        <v>47.249647390691116</v>
      </c>
      <c r="J188" s="97">
        <f t="shared" si="14"/>
        <v>-22.5</v>
      </c>
      <c r="K188" s="97">
        <f t="shared" si="15"/>
        <v>34.883720930232556</v>
      </c>
      <c r="L188" s="97">
        <f t="shared" si="16"/>
        <v>232.14285714285714</v>
      </c>
      <c r="M188" s="97">
        <f t="shared" si="17"/>
        <v>-30</v>
      </c>
    </row>
    <row r="189" spans="1:13">
      <c r="A189" s="67">
        <v>358</v>
      </c>
      <c r="B189" s="67" t="s">
        <v>32</v>
      </c>
      <c r="C189" s="67">
        <v>2012</v>
      </c>
      <c r="D189" s="96">
        <v>818</v>
      </c>
      <c r="E189" s="96">
        <v>982</v>
      </c>
      <c r="F189" s="96">
        <v>129</v>
      </c>
      <c r="G189" s="96">
        <v>86</v>
      </c>
      <c r="H189" s="96">
        <v>84</v>
      </c>
      <c r="I189" s="97">
        <f t="shared" si="13"/>
        <v>76.293103448275858</v>
      </c>
      <c r="J189" s="97">
        <f t="shared" si="14"/>
        <v>-24.286815728604473</v>
      </c>
      <c r="K189" s="97">
        <f t="shared" si="15"/>
        <v>41.758241758241759</v>
      </c>
      <c r="L189" s="97">
        <f t="shared" si="16"/>
        <v>109.7560975609756</v>
      </c>
      <c r="M189" s="97">
        <f t="shared" si="17"/>
        <v>1.2048192771084338</v>
      </c>
    </row>
    <row r="190" spans="1:13">
      <c r="A190" s="67">
        <v>359</v>
      </c>
      <c r="B190" s="67" t="s">
        <v>33</v>
      </c>
      <c r="C190" s="67">
        <v>2012</v>
      </c>
      <c r="D190" s="96">
        <v>1809</v>
      </c>
      <c r="E190" s="96">
        <v>1828</v>
      </c>
      <c r="F190" s="96">
        <v>59</v>
      </c>
      <c r="G190" s="96">
        <v>196</v>
      </c>
      <c r="H190" s="96">
        <v>61</v>
      </c>
      <c r="I190" s="97">
        <f t="shared" si="13"/>
        <v>158.0599144079886</v>
      </c>
      <c r="J190" s="97">
        <f t="shared" si="14"/>
        <v>-6.7822539520652727</v>
      </c>
      <c r="K190" s="97">
        <f t="shared" si="15"/>
        <v>-15.714285714285714</v>
      </c>
      <c r="L190" s="97">
        <f t="shared" si="16"/>
        <v>130.58823529411765</v>
      </c>
      <c r="M190" s="97">
        <f t="shared" si="17"/>
        <v>-47.413793103448278</v>
      </c>
    </row>
    <row r="191" spans="1:13">
      <c r="A191" s="67">
        <v>360</v>
      </c>
      <c r="B191" s="67" t="s">
        <v>34</v>
      </c>
      <c r="C191" s="67">
        <v>2012</v>
      </c>
      <c r="D191" s="96">
        <v>448</v>
      </c>
      <c r="E191" s="96">
        <v>245</v>
      </c>
      <c r="F191" s="96">
        <v>50</v>
      </c>
      <c r="G191" s="96">
        <v>64</v>
      </c>
      <c r="H191" s="96">
        <v>27</v>
      </c>
      <c r="I191" s="97">
        <f t="shared" si="13"/>
        <v>52.38095238095238</v>
      </c>
      <c r="J191" s="97">
        <f t="shared" si="14"/>
        <v>-31.179775280898877</v>
      </c>
      <c r="K191" s="97">
        <f t="shared" si="15"/>
        <v>47.058823529411768</v>
      </c>
      <c r="L191" s="97">
        <f t="shared" si="16"/>
        <v>190.90909090909091</v>
      </c>
      <c r="M191" s="97">
        <f t="shared" si="17"/>
        <v>-55.73770491803279</v>
      </c>
    </row>
    <row r="192" spans="1:13">
      <c r="A192" s="67">
        <v>361</v>
      </c>
      <c r="B192" s="67" t="s">
        <v>35</v>
      </c>
      <c r="C192" s="67">
        <v>2012</v>
      </c>
      <c r="D192" s="96">
        <v>727</v>
      </c>
      <c r="E192" s="96">
        <v>2029</v>
      </c>
      <c r="F192" s="96">
        <v>179</v>
      </c>
      <c r="G192" s="96">
        <v>76</v>
      </c>
      <c r="H192" s="96">
        <v>146</v>
      </c>
      <c r="I192" s="97">
        <f t="shared" si="13"/>
        <v>63.004484304932738</v>
      </c>
      <c r="J192" s="97">
        <f t="shared" si="14"/>
        <v>-20.587084148727985</v>
      </c>
      <c r="K192" s="97">
        <f t="shared" si="15"/>
        <v>92.473118279569889</v>
      </c>
      <c r="L192" s="97">
        <f t="shared" si="16"/>
        <v>171.42857142857142</v>
      </c>
      <c r="M192" s="97">
        <f t="shared" si="17"/>
        <v>31.531531531531531</v>
      </c>
    </row>
    <row r="193" spans="1:13">
      <c r="A193" s="74">
        <v>3</v>
      </c>
      <c r="B193" s="74" t="s">
        <v>60</v>
      </c>
      <c r="C193" s="74">
        <v>2012</v>
      </c>
      <c r="D193" s="88">
        <v>9571</v>
      </c>
      <c r="E193" s="88">
        <v>11624</v>
      </c>
      <c r="F193" s="88">
        <v>1000</v>
      </c>
      <c r="G193" s="88">
        <v>1333</v>
      </c>
      <c r="H193" s="88">
        <v>913</v>
      </c>
      <c r="I193" s="97">
        <f t="shared" si="13"/>
        <v>76.521578753227587</v>
      </c>
      <c r="J193" s="97">
        <f t="shared" si="14"/>
        <v>-19.634955752212388</v>
      </c>
      <c r="K193" s="97">
        <f t="shared" si="15"/>
        <v>18.764845605700714</v>
      </c>
      <c r="L193" s="97">
        <f t="shared" si="16"/>
        <v>142.80510018214937</v>
      </c>
      <c r="M193" s="97">
        <f t="shared" si="17"/>
        <v>0.21953896816684962</v>
      </c>
    </row>
    <row r="194" spans="1:13">
      <c r="A194" s="67">
        <v>401</v>
      </c>
      <c r="B194" s="67" t="s">
        <v>37</v>
      </c>
      <c r="C194" s="67">
        <v>2012</v>
      </c>
      <c r="D194" s="96">
        <v>831</v>
      </c>
      <c r="E194" s="96">
        <v>2553</v>
      </c>
      <c r="F194" s="96">
        <v>78</v>
      </c>
      <c r="G194" s="96">
        <v>86</v>
      </c>
      <c r="H194" s="96">
        <v>168</v>
      </c>
      <c r="I194" s="97">
        <f t="shared" si="13"/>
        <v>66.533066132264523</v>
      </c>
      <c r="J194" s="97">
        <f t="shared" si="14"/>
        <v>-19.387432901799812</v>
      </c>
      <c r="K194" s="97">
        <f t="shared" si="15"/>
        <v>-25</v>
      </c>
      <c r="L194" s="97">
        <f t="shared" si="16"/>
        <v>230.76923076923077</v>
      </c>
      <c r="M194" s="97">
        <f t="shared" si="17"/>
        <v>140</v>
      </c>
    </row>
    <row r="195" spans="1:13">
      <c r="A195" s="67">
        <v>402</v>
      </c>
      <c r="B195" s="67" t="s">
        <v>38</v>
      </c>
      <c r="C195" s="67">
        <v>2012</v>
      </c>
      <c r="D195" s="96">
        <v>404</v>
      </c>
      <c r="E195" s="96">
        <v>338</v>
      </c>
      <c r="F195" s="96">
        <v>12</v>
      </c>
      <c r="G195" s="96">
        <v>102</v>
      </c>
      <c r="H195" s="96">
        <v>44</v>
      </c>
      <c r="I195" s="97">
        <f t="shared" si="13"/>
        <v>49.629629629629626</v>
      </c>
      <c r="J195" s="97">
        <f t="shared" si="14"/>
        <v>-9.3833780160857909</v>
      </c>
      <c r="K195" s="97">
        <f t="shared" si="15"/>
        <v>1100</v>
      </c>
      <c r="L195" s="97">
        <f t="shared" si="16"/>
        <v>161.53846153846155</v>
      </c>
      <c r="M195" s="97">
        <f t="shared" si="17"/>
        <v>62.962962962962962</v>
      </c>
    </row>
    <row r="196" spans="1:13">
      <c r="A196" s="67">
        <v>403</v>
      </c>
      <c r="B196" s="67" t="s">
        <v>39</v>
      </c>
      <c r="C196" s="67">
        <v>2012</v>
      </c>
      <c r="D196" s="96">
        <v>822</v>
      </c>
      <c r="E196" s="96">
        <v>1731</v>
      </c>
      <c r="F196" s="96">
        <v>209</v>
      </c>
      <c r="G196" s="96">
        <v>199</v>
      </c>
      <c r="H196" s="96">
        <v>938</v>
      </c>
      <c r="I196" s="97">
        <f t="shared" si="13"/>
        <v>14.965034965034965</v>
      </c>
      <c r="J196" s="97">
        <f t="shared" si="14"/>
        <v>-18.998596162845111</v>
      </c>
      <c r="K196" s="97">
        <f t="shared" si="15"/>
        <v>127.17391304347827</v>
      </c>
      <c r="L196" s="97">
        <f t="shared" si="16"/>
        <v>73.043478260869563</v>
      </c>
      <c r="M196" s="97">
        <f t="shared" si="17"/>
        <v>110.78651685393258</v>
      </c>
    </row>
    <row r="197" spans="1:13">
      <c r="A197" s="67">
        <v>404</v>
      </c>
      <c r="B197" s="67" t="s">
        <v>40</v>
      </c>
      <c r="C197" s="67">
        <v>2012</v>
      </c>
      <c r="D197" s="96">
        <v>1077</v>
      </c>
      <c r="E197" s="96">
        <v>2863</v>
      </c>
      <c r="F197" s="96">
        <v>107</v>
      </c>
      <c r="G197" s="96">
        <v>415</v>
      </c>
      <c r="H197" s="96">
        <v>92</v>
      </c>
      <c r="I197" s="97">
        <f t="shared" si="13"/>
        <v>73.990306946688207</v>
      </c>
      <c r="J197" s="97">
        <f t="shared" si="14"/>
        <v>-10.893246187363834</v>
      </c>
      <c r="K197" s="97">
        <f t="shared" si="15"/>
        <v>48.611111111111114</v>
      </c>
      <c r="L197" s="97">
        <f t="shared" si="16"/>
        <v>603.38983050847457</v>
      </c>
      <c r="M197" s="97">
        <f t="shared" si="17"/>
        <v>124.39024390243902</v>
      </c>
    </row>
    <row r="198" spans="1:13">
      <c r="A198" s="67">
        <v>405</v>
      </c>
      <c r="B198" s="67" t="s">
        <v>41</v>
      </c>
      <c r="C198" s="67">
        <v>2012</v>
      </c>
      <c r="D198" s="96">
        <v>584</v>
      </c>
      <c r="E198" s="96">
        <v>537</v>
      </c>
      <c r="F198" s="96">
        <v>48</v>
      </c>
      <c r="G198" s="96">
        <v>98</v>
      </c>
      <c r="H198" s="96">
        <v>120</v>
      </c>
      <c r="I198" s="97">
        <f t="shared" si="13"/>
        <v>172.89719626168224</v>
      </c>
      <c r="J198" s="97">
        <f t="shared" si="14"/>
        <v>-22.286541244573083</v>
      </c>
      <c r="K198" s="97">
        <f t="shared" si="15"/>
        <v>-14.285714285714286</v>
      </c>
      <c r="L198" s="97">
        <f t="shared" si="16"/>
        <v>553.33333333333337</v>
      </c>
      <c r="M198" s="97">
        <f t="shared" si="17"/>
        <v>27.659574468085108</v>
      </c>
    </row>
    <row r="199" spans="1:13">
      <c r="A199" s="67">
        <v>451</v>
      </c>
      <c r="B199" s="67" t="s">
        <v>42</v>
      </c>
      <c r="C199" s="67">
        <v>2012</v>
      </c>
      <c r="D199" s="96">
        <v>1031</v>
      </c>
      <c r="E199" s="96">
        <v>557</v>
      </c>
      <c r="F199" s="96">
        <v>137</v>
      </c>
      <c r="G199" s="96">
        <v>136</v>
      </c>
      <c r="H199" s="96">
        <v>93</v>
      </c>
      <c r="I199" s="97">
        <f t="shared" si="13"/>
        <v>280.44280442804427</v>
      </c>
      <c r="J199" s="97">
        <f t="shared" si="14"/>
        <v>-22.853185595567869</v>
      </c>
      <c r="K199" s="97">
        <f t="shared" si="15"/>
        <v>41.237113402061858</v>
      </c>
      <c r="L199" s="97">
        <f t="shared" si="16"/>
        <v>444</v>
      </c>
      <c r="M199" s="97">
        <f t="shared" si="17"/>
        <v>1.0869565217391304</v>
      </c>
    </row>
    <row r="200" spans="1:13">
      <c r="A200" s="67">
        <v>452</v>
      </c>
      <c r="B200" s="67" t="s">
        <v>43</v>
      </c>
      <c r="C200" s="67">
        <v>2012</v>
      </c>
      <c r="D200" s="96">
        <v>795</v>
      </c>
      <c r="E200" s="96">
        <v>347</v>
      </c>
      <c r="F200" s="96">
        <v>98</v>
      </c>
      <c r="G200" s="96">
        <v>101</v>
      </c>
      <c r="H200" s="96">
        <v>64</v>
      </c>
      <c r="I200" s="97">
        <f t="shared" si="13"/>
        <v>153.18471337579618</v>
      </c>
      <c r="J200" s="97">
        <f t="shared" si="14"/>
        <v>-21.136363636363637</v>
      </c>
      <c r="K200" s="97">
        <f t="shared" si="15"/>
        <v>12.64367816091954</v>
      </c>
      <c r="L200" s="97">
        <f t="shared" si="16"/>
        <v>225.80645161290323</v>
      </c>
      <c r="M200" s="97">
        <f t="shared" si="17"/>
        <v>-22.891566265060241</v>
      </c>
    </row>
    <row r="201" spans="1:13">
      <c r="A201" s="67">
        <v>453</v>
      </c>
      <c r="B201" s="67" t="s">
        <v>44</v>
      </c>
      <c r="C201" s="67">
        <v>2012</v>
      </c>
      <c r="D201" s="96">
        <v>2163</v>
      </c>
      <c r="E201" s="96">
        <v>864</v>
      </c>
      <c r="F201" s="96">
        <v>208</v>
      </c>
      <c r="G201" s="96">
        <v>1393</v>
      </c>
      <c r="H201" s="96">
        <v>438</v>
      </c>
      <c r="I201" s="97">
        <f t="shared" si="13"/>
        <v>176.59846547314578</v>
      </c>
      <c r="J201" s="97">
        <f t="shared" si="14"/>
        <v>-15.953307392996109</v>
      </c>
      <c r="K201" s="97">
        <f t="shared" si="15"/>
        <v>50.724637681159422</v>
      </c>
      <c r="L201" s="97">
        <f t="shared" si="16"/>
        <v>3997.0588235294117</v>
      </c>
      <c r="M201" s="97">
        <f t="shared" si="17"/>
        <v>193.95973154362417</v>
      </c>
    </row>
    <row r="202" spans="1:13">
      <c r="A202" s="67">
        <v>454</v>
      </c>
      <c r="B202" s="67" t="s">
        <v>45</v>
      </c>
      <c r="C202" s="67">
        <v>2012</v>
      </c>
      <c r="D202" s="96">
        <v>4052</v>
      </c>
      <c r="E202" s="96">
        <v>977</v>
      </c>
      <c r="F202" s="96">
        <v>143</v>
      </c>
      <c r="G202" s="96">
        <v>1411</v>
      </c>
      <c r="H202" s="96">
        <v>130</v>
      </c>
      <c r="I202" s="97">
        <f t="shared" si="13"/>
        <v>149.35384615384615</v>
      </c>
      <c r="J202" s="97">
        <f t="shared" si="14"/>
        <v>-18.853820598006646</v>
      </c>
      <c r="K202" s="97">
        <f t="shared" si="15"/>
        <v>40.196078431372548</v>
      </c>
      <c r="L202" s="97">
        <f t="shared" si="16"/>
        <v>1756.578947368421</v>
      </c>
      <c r="M202" s="97">
        <f t="shared" si="17"/>
        <v>-17.197452229299362</v>
      </c>
    </row>
    <row r="203" spans="1:13">
      <c r="A203" s="67">
        <v>455</v>
      </c>
      <c r="B203" s="67" t="s">
        <v>46</v>
      </c>
      <c r="C203" s="67">
        <v>2012</v>
      </c>
      <c r="D203" s="96">
        <v>263</v>
      </c>
      <c r="E203" s="96">
        <v>261</v>
      </c>
      <c r="F203" s="96">
        <v>40</v>
      </c>
      <c r="G203" s="96">
        <v>47</v>
      </c>
      <c r="H203" s="96">
        <v>34</v>
      </c>
      <c r="I203" s="97">
        <f t="shared" si="13"/>
        <v>57.485029940119759</v>
      </c>
      <c r="J203" s="97">
        <f t="shared" si="14"/>
        <v>-24.347826086956523</v>
      </c>
      <c r="K203" s="97">
        <f t="shared" si="15"/>
        <v>0</v>
      </c>
      <c r="L203" s="97">
        <f t="shared" si="16"/>
        <v>104.34782608695652</v>
      </c>
      <c r="M203" s="97">
        <f t="shared" si="17"/>
        <v>-24.444444444444443</v>
      </c>
    </row>
    <row r="204" spans="1:13">
      <c r="A204" s="67">
        <v>456</v>
      </c>
      <c r="B204" s="67" t="s">
        <v>47</v>
      </c>
      <c r="C204" s="67">
        <v>2012</v>
      </c>
      <c r="D204" s="96">
        <v>1107</v>
      </c>
      <c r="E204" s="96">
        <v>1420</v>
      </c>
      <c r="F204" s="96">
        <v>85</v>
      </c>
      <c r="G204" s="96">
        <v>198</v>
      </c>
      <c r="H204" s="96">
        <v>82</v>
      </c>
      <c r="I204" s="97">
        <f t="shared" si="13"/>
        <v>237.5</v>
      </c>
      <c r="J204" s="97">
        <f t="shared" si="14"/>
        <v>-18.857142857142858</v>
      </c>
      <c r="K204" s="97">
        <f t="shared" si="15"/>
        <v>-12.371134020618557</v>
      </c>
      <c r="L204" s="97">
        <f t="shared" si="16"/>
        <v>435.13513513513516</v>
      </c>
      <c r="M204" s="97">
        <f t="shared" si="17"/>
        <v>-41.428571428571431</v>
      </c>
    </row>
    <row r="205" spans="1:13">
      <c r="A205" s="67">
        <v>457</v>
      </c>
      <c r="B205" s="67" t="s">
        <v>48</v>
      </c>
      <c r="C205" s="67">
        <v>2012</v>
      </c>
      <c r="D205" s="96">
        <v>674</v>
      </c>
      <c r="E205" s="96">
        <v>400</v>
      </c>
      <c r="F205" s="96">
        <v>137</v>
      </c>
      <c r="G205" s="96">
        <v>273</v>
      </c>
      <c r="H205" s="96">
        <v>88</v>
      </c>
      <c r="I205" s="97">
        <f t="shared" si="13"/>
        <v>68.922305764411021</v>
      </c>
      <c r="J205" s="97">
        <f t="shared" si="14"/>
        <v>-37.402190923317683</v>
      </c>
      <c r="K205" s="97">
        <f t="shared" si="15"/>
        <v>23.423423423423422</v>
      </c>
      <c r="L205" s="97">
        <f t="shared" si="16"/>
        <v>123.77049180327869</v>
      </c>
      <c r="M205" s="97">
        <f t="shared" si="17"/>
        <v>-10.204081632653061</v>
      </c>
    </row>
    <row r="206" spans="1:13">
      <c r="A206" s="67">
        <v>458</v>
      </c>
      <c r="B206" s="67" t="s">
        <v>49</v>
      </c>
      <c r="C206" s="67">
        <v>2012</v>
      </c>
      <c r="D206" s="96">
        <v>1254</v>
      </c>
      <c r="E206" s="96">
        <v>486</v>
      </c>
      <c r="F206" s="96">
        <v>107</v>
      </c>
      <c r="G206" s="96">
        <v>410</v>
      </c>
      <c r="H206" s="96">
        <v>544</v>
      </c>
      <c r="I206" s="97">
        <f t="shared" si="13"/>
        <v>208.86699507389162</v>
      </c>
      <c r="J206" s="97">
        <f t="shared" si="14"/>
        <v>-22.488038277511961</v>
      </c>
      <c r="K206" s="97">
        <f t="shared" si="15"/>
        <v>-10.084033613445378</v>
      </c>
      <c r="L206" s="97">
        <f t="shared" si="16"/>
        <v>1038.8888888888889</v>
      </c>
      <c r="M206" s="97">
        <f t="shared" si="17"/>
        <v>142.85714285714286</v>
      </c>
    </row>
    <row r="207" spans="1:13">
      <c r="A207" s="67">
        <v>459</v>
      </c>
      <c r="B207" s="67" t="s">
        <v>50</v>
      </c>
      <c r="C207" s="67">
        <v>2012</v>
      </c>
      <c r="D207" s="96">
        <v>2976</v>
      </c>
      <c r="E207" s="96">
        <v>3180</v>
      </c>
      <c r="F207" s="96">
        <v>174</v>
      </c>
      <c r="G207" s="96">
        <v>1084</v>
      </c>
      <c r="H207" s="96">
        <v>100</v>
      </c>
      <c r="I207" s="97">
        <f t="shared" si="13"/>
        <v>170.7916287534122</v>
      </c>
      <c r="J207" s="97">
        <f t="shared" si="14"/>
        <v>-13.680781758957655</v>
      </c>
      <c r="K207" s="97">
        <f t="shared" si="15"/>
        <v>1.1627906976744187</v>
      </c>
      <c r="L207" s="97">
        <f t="shared" si="16"/>
        <v>727.48091603053433</v>
      </c>
      <c r="M207" s="97">
        <f t="shared" si="17"/>
        <v>-44.751381215469614</v>
      </c>
    </row>
    <row r="208" spans="1:13">
      <c r="A208" s="67">
        <v>460</v>
      </c>
      <c r="B208" s="67" t="s">
        <v>51</v>
      </c>
      <c r="C208" s="67">
        <v>2012</v>
      </c>
      <c r="D208" s="96">
        <v>2210</v>
      </c>
      <c r="E208" s="96">
        <v>2737</v>
      </c>
      <c r="F208" s="96">
        <v>297</v>
      </c>
      <c r="G208" s="96">
        <v>769</v>
      </c>
      <c r="H208" s="96">
        <v>248</v>
      </c>
      <c r="I208" s="97">
        <f t="shared" si="13"/>
        <v>143.92935982339955</v>
      </c>
      <c r="J208" s="97">
        <f t="shared" si="14"/>
        <v>-12.917594654788418</v>
      </c>
      <c r="K208" s="97">
        <f t="shared" si="15"/>
        <v>43.478260869565219</v>
      </c>
      <c r="L208" s="97">
        <f t="shared" si="16"/>
        <v>794.18604651162786</v>
      </c>
      <c r="M208" s="97">
        <f t="shared" si="17"/>
        <v>55</v>
      </c>
    </row>
    <row r="209" spans="1:13">
      <c r="A209" s="67">
        <v>461</v>
      </c>
      <c r="B209" s="67" t="s">
        <v>52</v>
      </c>
      <c r="C209" s="67">
        <v>2012</v>
      </c>
      <c r="D209" s="96">
        <v>506</v>
      </c>
      <c r="E209" s="96">
        <v>1211</v>
      </c>
      <c r="F209" s="96">
        <v>58</v>
      </c>
      <c r="G209" s="96">
        <v>126</v>
      </c>
      <c r="H209" s="96">
        <v>61</v>
      </c>
      <c r="I209" s="97">
        <f t="shared" si="13"/>
        <v>42.134831460674157</v>
      </c>
      <c r="J209" s="97">
        <f t="shared" si="14"/>
        <v>-23.062261753494283</v>
      </c>
      <c r="K209" s="97">
        <f t="shared" si="15"/>
        <v>34.883720930232556</v>
      </c>
      <c r="L209" s="97">
        <f t="shared" si="16"/>
        <v>57.5</v>
      </c>
      <c r="M209" s="97">
        <f t="shared" si="17"/>
        <v>-20.779220779220779</v>
      </c>
    </row>
    <row r="210" spans="1:13">
      <c r="A210" s="67">
        <v>462</v>
      </c>
      <c r="B210" s="67" t="s">
        <v>53</v>
      </c>
      <c r="C210" s="67">
        <v>2012</v>
      </c>
      <c r="D210" s="96">
        <v>184</v>
      </c>
      <c r="E210" s="96">
        <v>104</v>
      </c>
      <c r="F210" s="96">
        <v>22</v>
      </c>
      <c r="G210" s="96">
        <v>37</v>
      </c>
      <c r="H210" s="96">
        <v>5</v>
      </c>
      <c r="I210" s="97">
        <f t="shared" si="13"/>
        <v>100</v>
      </c>
      <c r="J210" s="97">
        <f t="shared" si="14"/>
        <v>-36.585365853658537</v>
      </c>
      <c r="K210" s="97">
        <f t="shared" si="15"/>
        <v>214.28571428571428</v>
      </c>
      <c r="L210" s="97">
        <f t="shared" si="16"/>
        <v>362.5</v>
      </c>
      <c r="M210" s="97">
        <f t="shared" si="17"/>
        <v>-61.53846153846154</v>
      </c>
    </row>
    <row r="211" spans="1:13">
      <c r="A211" s="74">
        <v>4</v>
      </c>
      <c r="B211" s="74" t="s">
        <v>61</v>
      </c>
      <c r="C211" s="74">
        <v>2012</v>
      </c>
      <c r="D211" s="88">
        <v>20933</v>
      </c>
      <c r="E211" s="88">
        <v>20566</v>
      </c>
      <c r="F211" s="88">
        <v>1960</v>
      </c>
      <c r="G211" s="88">
        <v>6885</v>
      </c>
      <c r="H211" s="88">
        <v>3249</v>
      </c>
      <c r="I211" s="97">
        <f t="shared" si="13"/>
        <v>130.99757227984992</v>
      </c>
      <c r="J211" s="97">
        <f t="shared" si="14"/>
        <v>-17.408939400024096</v>
      </c>
      <c r="K211" s="97">
        <f t="shared" si="15"/>
        <v>26.860841423948219</v>
      </c>
      <c r="L211" s="97">
        <f t="shared" si="16"/>
        <v>630.11664899257687</v>
      </c>
      <c r="M211" s="97">
        <f t="shared" si="17"/>
        <v>55.009541984732827</v>
      </c>
    </row>
    <row r="212" spans="1:13">
      <c r="A212" s="74" t="s">
        <v>163</v>
      </c>
      <c r="B212" s="74" t="s">
        <v>62</v>
      </c>
      <c r="C212" s="74">
        <v>2012</v>
      </c>
      <c r="D212" s="88">
        <v>56054</v>
      </c>
      <c r="E212" s="88">
        <v>95470</v>
      </c>
      <c r="F212" s="88">
        <v>7200</v>
      </c>
      <c r="G212" s="88">
        <v>12237</v>
      </c>
      <c r="H212" s="88">
        <v>9379</v>
      </c>
      <c r="I212" s="97">
        <f t="shared" si="13"/>
        <v>72.936784623453548</v>
      </c>
      <c r="J212" s="97">
        <f t="shared" si="14"/>
        <v>-14.45187189734583</v>
      </c>
      <c r="K212" s="97">
        <f t="shared" si="15"/>
        <v>31.916452913155002</v>
      </c>
      <c r="L212" s="97">
        <f t="shared" si="16"/>
        <v>261.82732111176819</v>
      </c>
      <c r="M212" s="97">
        <f t="shared" si="17"/>
        <v>25.92642320085929</v>
      </c>
    </row>
    <row r="213" spans="1:13">
      <c r="A213" s="67">
        <v>101</v>
      </c>
      <c r="B213" s="67" t="s">
        <v>4</v>
      </c>
      <c r="C213" s="67">
        <v>2013</v>
      </c>
      <c r="D213" s="96">
        <v>3115</v>
      </c>
      <c r="E213" s="96">
        <v>5319</v>
      </c>
      <c r="F213" s="96">
        <v>234</v>
      </c>
      <c r="G213" s="96">
        <v>269</v>
      </c>
      <c r="H213" s="96">
        <v>160</v>
      </c>
      <c r="I213" s="97">
        <f>(D213-D5)*100/D5</f>
        <v>60.401647785787844</v>
      </c>
      <c r="J213" s="97">
        <f t="shared" ref="J213:M213" si="18">(E213-E5)*100/E5</f>
        <v>-10.710088970958536</v>
      </c>
      <c r="K213" s="97">
        <f t="shared" si="18"/>
        <v>27.868852459016395</v>
      </c>
      <c r="L213" s="97">
        <f t="shared" si="18"/>
        <v>13.025210084033613</v>
      </c>
      <c r="M213" s="97">
        <f t="shared" si="18"/>
        <v>-24.528301886792452</v>
      </c>
    </row>
    <row r="214" spans="1:13">
      <c r="A214" s="67">
        <v>102</v>
      </c>
      <c r="B214" s="67" t="s">
        <v>5</v>
      </c>
      <c r="C214" s="67">
        <v>2013</v>
      </c>
      <c r="D214" s="96">
        <v>939</v>
      </c>
      <c r="E214" s="96">
        <v>5465</v>
      </c>
      <c r="F214" s="96">
        <v>203</v>
      </c>
      <c r="G214" s="96">
        <v>243</v>
      </c>
      <c r="H214" s="96">
        <v>76</v>
      </c>
      <c r="I214" s="97">
        <f t="shared" ref="I214:I264" si="19">(D214-D6)*100/D6</f>
        <v>72.928176795580114</v>
      </c>
      <c r="J214" s="97">
        <f t="shared" ref="J214:J264" si="20">(E214-E6)*100/E6</f>
        <v>-13.528481012658228</v>
      </c>
      <c r="K214" s="97">
        <f t="shared" ref="K214:K264" si="21">(F214-F6)*100/F6</f>
        <v>341.30434782608694</v>
      </c>
      <c r="L214" s="97">
        <f t="shared" ref="L214:L264" si="22">(G214-G6)*100/G6</f>
        <v>102.5</v>
      </c>
      <c r="M214" s="97">
        <f t="shared" ref="M214:M264" si="23">(H214-H6)*100/H6</f>
        <v>-26.21359223300971</v>
      </c>
    </row>
    <row r="215" spans="1:13">
      <c r="A215" s="67">
        <v>103</v>
      </c>
      <c r="B215" s="67" t="s">
        <v>6</v>
      </c>
      <c r="C215" s="67">
        <v>2013</v>
      </c>
      <c r="D215" s="96">
        <v>989</v>
      </c>
      <c r="E215" s="96">
        <v>619</v>
      </c>
      <c r="F215" s="96">
        <v>283</v>
      </c>
      <c r="G215" s="96">
        <v>162</v>
      </c>
      <c r="H215" s="96">
        <v>183</v>
      </c>
      <c r="I215" s="97">
        <f t="shared" si="19"/>
        <v>65.939597315436245</v>
      </c>
      <c r="J215" s="97">
        <f t="shared" si="20"/>
        <v>6.540447504302926</v>
      </c>
      <c r="K215" s="97">
        <f t="shared" si="21"/>
        <v>152.67857142857142</v>
      </c>
      <c r="L215" s="97">
        <f t="shared" si="22"/>
        <v>107.69230769230769</v>
      </c>
      <c r="M215" s="97">
        <f t="shared" si="23"/>
        <v>1.1049723756906078</v>
      </c>
    </row>
    <row r="216" spans="1:13">
      <c r="A216" s="67">
        <v>151</v>
      </c>
      <c r="B216" s="67" t="s">
        <v>7</v>
      </c>
      <c r="C216" s="67">
        <v>2013</v>
      </c>
      <c r="D216" s="96">
        <v>815</v>
      </c>
      <c r="E216" s="96">
        <v>1661</v>
      </c>
      <c r="F216" s="96">
        <v>93</v>
      </c>
      <c r="G216" s="96">
        <v>130</v>
      </c>
      <c r="H216" s="96">
        <v>88</v>
      </c>
      <c r="I216" s="97">
        <f t="shared" si="19"/>
        <v>55.831739961759084</v>
      </c>
      <c r="J216" s="97">
        <f t="shared" si="20"/>
        <v>-12.716763005780347</v>
      </c>
      <c r="K216" s="97">
        <f t="shared" si="21"/>
        <v>52.459016393442624</v>
      </c>
      <c r="L216" s="97">
        <f t="shared" si="22"/>
        <v>140.74074074074073</v>
      </c>
      <c r="M216" s="97">
        <f t="shared" si="23"/>
        <v>-12</v>
      </c>
    </row>
    <row r="217" spans="1:13">
      <c r="A217" s="67">
        <v>153</v>
      </c>
      <c r="B217" s="67" t="s">
        <v>9</v>
      </c>
      <c r="C217" s="67">
        <v>2013</v>
      </c>
      <c r="D217" s="96">
        <v>610</v>
      </c>
      <c r="E217" s="96">
        <v>1592</v>
      </c>
      <c r="F217" s="96">
        <v>156</v>
      </c>
      <c r="G217" s="96">
        <v>125</v>
      </c>
      <c r="H217" s="96">
        <v>39</v>
      </c>
      <c r="I217" s="97">
        <f t="shared" si="19"/>
        <v>41.860465116279073</v>
      </c>
      <c r="J217" s="97">
        <f t="shared" si="20"/>
        <v>-17.768595041322314</v>
      </c>
      <c r="K217" s="97">
        <f t="shared" si="21"/>
        <v>168.9655172413793</v>
      </c>
      <c r="L217" s="97">
        <f t="shared" si="22"/>
        <v>171.7391304347826</v>
      </c>
      <c r="M217" s="97">
        <f t="shared" si="23"/>
        <v>2.6315789473684212</v>
      </c>
    </row>
    <row r="218" spans="1:13">
      <c r="A218" s="67">
        <v>154</v>
      </c>
      <c r="B218" s="67" t="s">
        <v>10</v>
      </c>
      <c r="C218" s="67">
        <v>2013</v>
      </c>
      <c r="D218" s="96">
        <v>488</v>
      </c>
      <c r="E218" s="96">
        <v>912</v>
      </c>
      <c r="F218" s="96">
        <v>55</v>
      </c>
      <c r="G218" s="96">
        <v>64</v>
      </c>
      <c r="H218" s="96">
        <v>52</v>
      </c>
      <c r="I218" s="97">
        <f t="shared" si="19"/>
        <v>54.430379746835442</v>
      </c>
      <c r="J218" s="97">
        <f t="shared" si="20"/>
        <v>-20.418848167539267</v>
      </c>
      <c r="K218" s="97">
        <f t="shared" si="21"/>
        <v>111.53846153846153</v>
      </c>
      <c r="L218" s="97">
        <f t="shared" si="22"/>
        <v>255.55555555555554</v>
      </c>
      <c r="M218" s="97">
        <f t="shared" si="23"/>
        <v>-58.4</v>
      </c>
    </row>
    <row r="219" spans="1:13">
      <c r="A219" s="67">
        <v>155</v>
      </c>
      <c r="B219" s="67" t="s">
        <v>11</v>
      </c>
      <c r="C219" s="67">
        <v>2013</v>
      </c>
      <c r="D219" s="96">
        <v>414</v>
      </c>
      <c r="E219" s="96">
        <v>750</v>
      </c>
      <c r="F219" s="96">
        <v>135</v>
      </c>
      <c r="G219" s="96">
        <v>150</v>
      </c>
      <c r="H219" s="96">
        <v>77</v>
      </c>
      <c r="I219" s="97">
        <f t="shared" si="19"/>
        <v>23.214285714285715</v>
      </c>
      <c r="J219" s="97">
        <f t="shared" si="20"/>
        <v>-26.900584795321638</v>
      </c>
      <c r="K219" s="97">
        <f t="shared" si="21"/>
        <v>36.363636363636367</v>
      </c>
      <c r="L219" s="97">
        <f t="shared" si="22"/>
        <v>284.61538461538464</v>
      </c>
      <c r="M219" s="97">
        <f t="shared" si="23"/>
        <v>79.069767441860463</v>
      </c>
    </row>
    <row r="220" spans="1:13">
      <c r="A220" s="67">
        <v>157</v>
      </c>
      <c r="B220" s="67" t="s">
        <v>12</v>
      </c>
      <c r="C220" s="67">
        <v>2013</v>
      </c>
      <c r="D220" s="96">
        <v>888</v>
      </c>
      <c r="E220" s="96">
        <v>2471</v>
      </c>
      <c r="F220" s="96">
        <v>152</v>
      </c>
      <c r="G220" s="96">
        <v>77</v>
      </c>
      <c r="H220" s="96">
        <v>123</v>
      </c>
      <c r="I220" s="97">
        <f t="shared" si="19"/>
        <v>85.774058577405853</v>
      </c>
      <c r="J220" s="97">
        <f t="shared" si="20"/>
        <v>-16.12355736591989</v>
      </c>
      <c r="K220" s="97">
        <f t="shared" si="21"/>
        <v>50.495049504950494</v>
      </c>
      <c r="L220" s="97">
        <f t="shared" si="22"/>
        <v>140.625</v>
      </c>
      <c r="M220" s="97">
        <f t="shared" si="23"/>
        <v>75.714285714285708</v>
      </c>
    </row>
    <row r="221" spans="1:13">
      <c r="A221" s="67">
        <v>158</v>
      </c>
      <c r="B221" s="67" t="s">
        <v>13</v>
      </c>
      <c r="C221" s="67">
        <v>2013</v>
      </c>
      <c r="D221" s="96">
        <v>623</v>
      </c>
      <c r="E221" s="96">
        <v>970</v>
      </c>
      <c r="F221" s="96">
        <v>223</v>
      </c>
      <c r="G221" s="96">
        <v>83</v>
      </c>
      <c r="H221" s="96">
        <v>39</v>
      </c>
      <c r="I221" s="97">
        <f t="shared" si="19"/>
        <v>91.104294478527606</v>
      </c>
      <c r="J221" s="97">
        <f t="shared" si="20"/>
        <v>-26.79245283018868</v>
      </c>
      <c r="K221" s="97">
        <f t="shared" si="21"/>
        <v>38.509316770186338</v>
      </c>
      <c r="L221" s="97">
        <f t="shared" si="22"/>
        <v>245.83333333333334</v>
      </c>
      <c r="M221" s="97">
        <f t="shared" si="23"/>
        <v>-31.578947368421051</v>
      </c>
    </row>
    <row r="222" spans="1:13">
      <c r="A222" s="67">
        <v>159</v>
      </c>
      <c r="B222" s="67" t="s">
        <v>8</v>
      </c>
      <c r="C222" s="67">
        <v>2013</v>
      </c>
      <c r="D222" s="96">
        <v>1075</v>
      </c>
      <c r="E222" s="96">
        <v>3139</v>
      </c>
      <c r="F222" s="96">
        <v>397</v>
      </c>
      <c r="G222" s="96">
        <v>279</v>
      </c>
      <c r="H222" s="96">
        <v>270</v>
      </c>
      <c r="I222" s="97">
        <f t="shared" si="19"/>
        <v>8.695652173913043</v>
      </c>
      <c r="J222" s="97">
        <f t="shared" si="20"/>
        <v>-17.891708082657598</v>
      </c>
      <c r="K222" s="97">
        <f t="shared" si="21"/>
        <v>119.33701657458563</v>
      </c>
      <c r="L222" s="97">
        <f t="shared" si="22"/>
        <v>75.471698113207552</v>
      </c>
      <c r="M222" s="97">
        <f t="shared" si="23"/>
        <v>-19.161676646706585</v>
      </c>
    </row>
    <row r="223" spans="1:13">
      <c r="A223" s="74">
        <v>1</v>
      </c>
      <c r="B223" s="74" t="s">
        <v>58</v>
      </c>
      <c r="C223" s="74">
        <v>2013</v>
      </c>
      <c r="D223" s="88">
        <v>9956</v>
      </c>
      <c r="E223" s="88">
        <v>22898</v>
      </c>
      <c r="F223" s="88">
        <v>1931</v>
      </c>
      <c r="G223" s="88">
        <v>1582</v>
      </c>
      <c r="H223" s="88">
        <v>1107</v>
      </c>
      <c r="I223" s="97">
        <f t="shared" si="19"/>
        <v>53.665689149560116</v>
      </c>
      <c r="J223" s="97">
        <f t="shared" si="20"/>
        <v>-15.076215554648963</v>
      </c>
      <c r="K223" s="97">
        <f t="shared" si="21"/>
        <v>87.840466926070036</v>
      </c>
      <c r="L223" s="97">
        <f t="shared" si="22"/>
        <v>95.792079207920793</v>
      </c>
      <c r="M223" s="97">
        <f t="shared" si="23"/>
        <v>-12.351543942992874</v>
      </c>
    </row>
    <row r="224" spans="1:13">
      <c r="A224" s="2">
        <v>241</v>
      </c>
      <c r="B224" s="2" t="s">
        <v>15</v>
      </c>
      <c r="C224" s="2">
        <v>2013</v>
      </c>
      <c r="D224" s="82">
        <v>13457</v>
      </c>
      <c r="E224" s="82">
        <v>26767</v>
      </c>
      <c r="F224" s="82">
        <v>1998</v>
      </c>
      <c r="G224" s="82">
        <v>2338</v>
      </c>
      <c r="H224" s="82">
        <v>3514</v>
      </c>
      <c r="I224" s="97">
        <f t="shared" si="19"/>
        <v>70.579287615667383</v>
      </c>
      <c r="J224" s="97">
        <f t="shared" si="20"/>
        <v>-9.8723862756321754</v>
      </c>
      <c r="K224" s="97">
        <f t="shared" si="21"/>
        <v>104.29447852760737</v>
      </c>
      <c r="L224" s="97">
        <f t="shared" si="22"/>
        <v>219.39890710382514</v>
      </c>
      <c r="M224" s="97">
        <f t="shared" si="23"/>
        <v>34.790947449175299</v>
      </c>
    </row>
    <row r="225" spans="1:13">
      <c r="A225" s="67">
        <v>241001</v>
      </c>
      <c r="B225" s="67" t="s">
        <v>16</v>
      </c>
      <c r="C225" s="67">
        <v>2013</v>
      </c>
      <c r="D225" s="96">
        <v>7855</v>
      </c>
      <c r="E225" s="96">
        <v>17329</v>
      </c>
      <c r="F225" s="96">
        <v>886</v>
      </c>
      <c r="G225" s="96">
        <v>1567</v>
      </c>
      <c r="H225" s="96">
        <v>2173</v>
      </c>
      <c r="I225" s="97">
        <f t="shared" si="19"/>
        <v>67.270017035775126</v>
      </c>
      <c r="J225" s="97">
        <f t="shared" si="20"/>
        <v>-10.444444444444445</v>
      </c>
      <c r="K225" s="97">
        <f t="shared" si="21"/>
        <v>71.705426356589143</v>
      </c>
      <c r="L225" s="97">
        <f t="shared" si="22"/>
        <v>367.76119402985074</v>
      </c>
      <c r="M225" s="97">
        <f t="shared" si="23"/>
        <v>9.0316106372303064</v>
      </c>
    </row>
    <row r="226" spans="1:13">
      <c r="A226" s="67">
        <v>241999</v>
      </c>
      <c r="B226" s="67" t="s">
        <v>17</v>
      </c>
      <c r="C226" s="67">
        <v>2013</v>
      </c>
      <c r="D226" s="96">
        <v>5602</v>
      </c>
      <c r="E226" s="96">
        <v>9438</v>
      </c>
      <c r="F226" s="96">
        <v>1112</v>
      </c>
      <c r="G226" s="96">
        <v>771</v>
      </c>
      <c r="H226" s="96">
        <v>1341</v>
      </c>
      <c r="I226" s="97">
        <f t="shared" si="19"/>
        <v>75.446288756655179</v>
      </c>
      <c r="J226" s="97">
        <f t="shared" si="20"/>
        <v>-8.8027828775727119</v>
      </c>
      <c r="K226" s="97">
        <f t="shared" si="21"/>
        <v>140.69264069264068</v>
      </c>
      <c r="L226" s="97">
        <f t="shared" si="22"/>
        <v>94.206549118387912</v>
      </c>
      <c r="M226" s="97">
        <f t="shared" si="23"/>
        <v>118.40390879478828</v>
      </c>
    </row>
    <row r="227" spans="1:13">
      <c r="A227" s="67">
        <v>251</v>
      </c>
      <c r="B227" s="67" t="s">
        <v>18</v>
      </c>
      <c r="C227" s="67">
        <v>2013</v>
      </c>
      <c r="D227" s="96">
        <v>2371</v>
      </c>
      <c r="E227" s="96">
        <v>1547</v>
      </c>
      <c r="F227" s="96">
        <v>303</v>
      </c>
      <c r="G227" s="96">
        <v>730</v>
      </c>
      <c r="H227" s="96">
        <v>90</v>
      </c>
      <c r="I227" s="97">
        <f t="shared" si="19"/>
        <v>214.45623342175065</v>
      </c>
      <c r="J227" s="97">
        <f t="shared" si="20"/>
        <v>-13.478747203579418</v>
      </c>
      <c r="K227" s="97">
        <f t="shared" si="21"/>
        <v>150.41322314049586</v>
      </c>
      <c r="L227" s="97">
        <f t="shared" si="22"/>
        <v>1137.2881355932204</v>
      </c>
      <c r="M227" s="97">
        <f t="shared" si="23"/>
        <v>-4.2553191489361701</v>
      </c>
    </row>
    <row r="228" spans="1:13">
      <c r="A228" s="67">
        <v>252</v>
      </c>
      <c r="B228" s="67" t="s">
        <v>19</v>
      </c>
      <c r="C228" s="67">
        <v>2013</v>
      </c>
      <c r="D228" s="96">
        <v>702</v>
      </c>
      <c r="E228" s="96">
        <v>2786</v>
      </c>
      <c r="F228" s="96">
        <v>229</v>
      </c>
      <c r="G228" s="96">
        <v>342</v>
      </c>
      <c r="H228" s="96">
        <v>73</v>
      </c>
      <c r="I228" s="97">
        <f t="shared" si="19"/>
        <v>23.591549295774648</v>
      </c>
      <c r="J228" s="97">
        <f t="shared" si="20"/>
        <v>-13.505122632722756</v>
      </c>
      <c r="K228" s="97">
        <f t="shared" si="21"/>
        <v>61.267605633802816</v>
      </c>
      <c r="L228" s="97">
        <f t="shared" si="22"/>
        <v>521.81818181818187</v>
      </c>
      <c r="M228" s="97">
        <f t="shared" si="23"/>
        <v>58.695652173913047</v>
      </c>
    </row>
    <row r="229" spans="1:13">
      <c r="A229" s="67">
        <v>254</v>
      </c>
      <c r="B229" s="67" t="s">
        <v>20</v>
      </c>
      <c r="C229" s="67">
        <v>2013</v>
      </c>
      <c r="D229" s="96">
        <v>1440</v>
      </c>
      <c r="E229" s="96">
        <v>3430</v>
      </c>
      <c r="F229" s="96">
        <v>466</v>
      </c>
      <c r="G229" s="96">
        <v>305</v>
      </c>
      <c r="H229" s="96">
        <v>398</v>
      </c>
      <c r="I229" s="97">
        <f t="shared" si="19"/>
        <v>47.088866189989787</v>
      </c>
      <c r="J229" s="97">
        <f t="shared" si="20"/>
        <v>-17.607494595243814</v>
      </c>
      <c r="K229" s="97">
        <f t="shared" si="21"/>
        <v>59.589041095890408</v>
      </c>
      <c r="L229" s="97">
        <f t="shared" si="22"/>
        <v>134.61538461538461</v>
      </c>
      <c r="M229" s="97">
        <f t="shared" si="23"/>
        <v>85.116279069767444</v>
      </c>
    </row>
    <row r="230" spans="1:13">
      <c r="A230" s="67">
        <v>255</v>
      </c>
      <c r="B230" s="67" t="s">
        <v>21</v>
      </c>
      <c r="C230" s="67">
        <v>2013</v>
      </c>
      <c r="D230" s="96">
        <v>185</v>
      </c>
      <c r="E230" s="96">
        <v>1073</v>
      </c>
      <c r="F230" s="96">
        <v>110</v>
      </c>
      <c r="G230" s="96">
        <v>20</v>
      </c>
      <c r="H230" s="96">
        <v>12</v>
      </c>
      <c r="I230" s="97">
        <f t="shared" si="19"/>
        <v>3.3519553072625698</v>
      </c>
      <c r="J230" s="97">
        <f t="shared" si="20"/>
        <v>-20.811808118081181</v>
      </c>
      <c r="K230" s="97">
        <f t="shared" si="21"/>
        <v>323.07692307692309</v>
      </c>
      <c r="L230" s="97">
        <f t="shared" si="22"/>
        <v>42.857142857142854</v>
      </c>
      <c r="M230" s="97">
        <f t="shared" si="23"/>
        <v>-7.6923076923076925</v>
      </c>
    </row>
    <row r="231" spans="1:13">
      <c r="A231" s="67">
        <v>256</v>
      </c>
      <c r="B231" s="67" t="s">
        <v>22</v>
      </c>
      <c r="C231" s="67">
        <v>2013</v>
      </c>
      <c r="D231" s="96">
        <v>962</v>
      </c>
      <c r="E231" s="96">
        <v>1457</v>
      </c>
      <c r="F231" s="96">
        <v>463</v>
      </c>
      <c r="G231" s="96">
        <v>240</v>
      </c>
      <c r="H231" s="96">
        <v>110</v>
      </c>
      <c r="I231" s="97">
        <f t="shared" si="19"/>
        <v>99.585062240663902</v>
      </c>
      <c r="J231" s="97">
        <f t="shared" si="20"/>
        <v>-26.5625</v>
      </c>
      <c r="K231" s="97">
        <f t="shared" si="21"/>
        <v>39.879154078549846</v>
      </c>
      <c r="L231" s="97">
        <f t="shared" si="22"/>
        <v>627.27272727272725</v>
      </c>
      <c r="M231" s="97">
        <f t="shared" si="23"/>
        <v>89.65517241379311</v>
      </c>
    </row>
    <row r="232" spans="1:13">
      <c r="A232" s="67">
        <v>257</v>
      </c>
      <c r="B232" s="67" t="s">
        <v>23</v>
      </c>
      <c r="C232" s="67">
        <v>2013</v>
      </c>
      <c r="D232" s="96">
        <v>1023</v>
      </c>
      <c r="E232" s="96">
        <v>2330</v>
      </c>
      <c r="F232" s="96">
        <v>164</v>
      </c>
      <c r="G232" s="96">
        <v>111</v>
      </c>
      <c r="H232" s="96">
        <v>93</v>
      </c>
      <c r="I232" s="97">
        <f t="shared" si="19"/>
        <v>70.784641068447414</v>
      </c>
      <c r="J232" s="97">
        <f t="shared" si="20"/>
        <v>-23.856209150326798</v>
      </c>
      <c r="K232" s="97">
        <f t="shared" si="21"/>
        <v>7.1895424836601309</v>
      </c>
      <c r="L232" s="97">
        <f t="shared" si="22"/>
        <v>88.13559322033899</v>
      </c>
      <c r="M232" s="97">
        <f t="shared" si="23"/>
        <v>-35.862068965517238</v>
      </c>
    </row>
    <row r="233" spans="1:13">
      <c r="A233" s="74">
        <v>2</v>
      </c>
      <c r="B233" s="74" t="s">
        <v>59</v>
      </c>
      <c r="C233" s="74">
        <v>2013</v>
      </c>
      <c r="D233" s="88">
        <v>20140</v>
      </c>
      <c r="E233" s="88">
        <v>39390</v>
      </c>
      <c r="F233" s="88">
        <v>3733</v>
      </c>
      <c r="G233" s="88">
        <v>4086</v>
      </c>
      <c r="H233" s="88">
        <v>4290</v>
      </c>
      <c r="I233" s="97">
        <f t="shared" si="19"/>
        <v>75.895196506550221</v>
      </c>
      <c r="J233" s="97">
        <f t="shared" si="20"/>
        <v>-12.988734261100067</v>
      </c>
      <c r="K233" s="97">
        <f t="shared" si="21"/>
        <v>82.721488007831624</v>
      </c>
      <c r="L233" s="97">
        <f t="shared" si="22"/>
        <v>277.63401109057304</v>
      </c>
      <c r="M233" s="97">
        <f t="shared" si="23"/>
        <v>34.990560100692257</v>
      </c>
    </row>
    <row r="234" spans="1:13">
      <c r="A234" s="67">
        <v>351</v>
      </c>
      <c r="B234" s="67" t="s">
        <v>25</v>
      </c>
      <c r="C234" s="67">
        <v>2013</v>
      </c>
      <c r="D234" s="96">
        <v>829</v>
      </c>
      <c r="E234" s="96">
        <v>1677</v>
      </c>
      <c r="F234" s="96">
        <v>247</v>
      </c>
      <c r="G234" s="96">
        <v>186</v>
      </c>
      <c r="H234" s="96">
        <v>287</v>
      </c>
      <c r="I234" s="97">
        <f t="shared" si="19"/>
        <v>96.912114014251785</v>
      </c>
      <c r="J234" s="97">
        <f t="shared" si="20"/>
        <v>-30.64516129032258</v>
      </c>
      <c r="K234" s="97">
        <f t="shared" si="21"/>
        <v>104.13223140495867</v>
      </c>
      <c r="L234" s="97">
        <f t="shared" si="22"/>
        <v>148</v>
      </c>
      <c r="M234" s="97">
        <f t="shared" si="23"/>
        <v>91.333333333333329</v>
      </c>
    </row>
    <row r="235" spans="1:13">
      <c r="A235" s="67">
        <v>352</v>
      </c>
      <c r="B235" s="67" t="s">
        <v>26</v>
      </c>
      <c r="C235" s="67">
        <v>2013</v>
      </c>
      <c r="D235" s="96">
        <v>769</v>
      </c>
      <c r="E235" s="96">
        <v>870</v>
      </c>
      <c r="F235" s="96">
        <v>87</v>
      </c>
      <c r="G235" s="96">
        <v>85</v>
      </c>
      <c r="H235" s="96">
        <v>67</v>
      </c>
      <c r="I235" s="97">
        <f t="shared" si="19"/>
        <v>80.516431924882625</v>
      </c>
      <c r="J235" s="97">
        <f t="shared" si="20"/>
        <v>-24.413553431798437</v>
      </c>
      <c r="K235" s="97">
        <f t="shared" si="21"/>
        <v>0</v>
      </c>
      <c r="L235" s="97">
        <f t="shared" si="22"/>
        <v>117.94871794871794</v>
      </c>
      <c r="M235" s="97">
        <f t="shared" si="23"/>
        <v>-15.189873417721518</v>
      </c>
    </row>
    <row r="236" spans="1:13">
      <c r="A236" s="67">
        <v>353</v>
      </c>
      <c r="B236" s="67" t="s">
        <v>27</v>
      </c>
      <c r="C236" s="67">
        <v>2013</v>
      </c>
      <c r="D236" s="96">
        <v>1540</v>
      </c>
      <c r="E236" s="96">
        <v>1360</v>
      </c>
      <c r="F236" s="96">
        <v>118</v>
      </c>
      <c r="G236" s="96">
        <v>206</v>
      </c>
      <c r="H236" s="96">
        <v>38</v>
      </c>
      <c r="I236" s="97">
        <f t="shared" si="19"/>
        <v>75.398633257403191</v>
      </c>
      <c r="J236" s="97">
        <f t="shared" si="20"/>
        <v>-15.997529339098209</v>
      </c>
      <c r="K236" s="97">
        <f t="shared" si="21"/>
        <v>22.916666666666668</v>
      </c>
      <c r="L236" s="97">
        <f t="shared" si="22"/>
        <v>63.492063492063494</v>
      </c>
      <c r="M236" s="97">
        <f t="shared" si="23"/>
        <v>-34.482758620689658</v>
      </c>
    </row>
    <row r="237" spans="1:13">
      <c r="A237" s="67">
        <v>354</v>
      </c>
      <c r="B237" s="67" t="s">
        <v>28</v>
      </c>
      <c r="C237" s="67">
        <v>2013</v>
      </c>
      <c r="D237" s="96">
        <v>535</v>
      </c>
      <c r="E237" s="96">
        <v>104</v>
      </c>
      <c r="F237" s="96">
        <v>29</v>
      </c>
      <c r="G237" s="96">
        <v>151</v>
      </c>
      <c r="H237" s="96">
        <v>1</v>
      </c>
      <c r="I237" s="97">
        <f t="shared" si="19"/>
        <v>127.65957446808511</v>
      </c>
      <c r="J237" s="97">
        <f t="shared" si="20"/>
        <v>0</v>
      </c>
      <c r="K237" s="97">
        <f t="shared" si="21"/>
        <v>314.28571428571428</v>
      </c>
      <c r="L237" s="97">
        <f t="shared" si="22"/>
        <v>1787.5</v>
      </c>
      <c r="M237" s="97">
        <f t="shared" si="23"/>
        <v>0</v>
      </c>
    </row>
    <row r="238" spans="1:13">
      <c r="A238" s="67">
        <v>355</v>
      </c>
      <c r="B238" s="67" t="s">
        <v>29</v>
      </c>
      <c r="C238" s="67">
        <v>2013</v>
      </c>
      <c r="D238" s="96">
        <v>1086</v>
      </c>
      <c r="E238" s="96">
        <v>804</v>
      </c>
      <c r="F238" s="96">
        <v>132</v>
      </c>
      <c r="G238" s="96">
        <v>146</v>
      </c>
      <c r="H238" s="96">
        <v>124</v>
      </c>
      <c r="I238" s="97">
        <f t="shared" si="19"/>
        <v>85.641025641025635</v>
      </c>
      <c r="J238" s="97">
        <f t="shared" si="20"/>
        <v>-19.195979899497488</v>
      </c>
      <c r="K238" s="97">
        <f t="shared" si="21"/>
        <v>12.820512820512821</v>
      </c>
      <c r="L238" s="97">
        <f t="shared" si="22"/>
        <v>294.59459459459458</v>
      </c>
      <c r="M238" s="97">
        <f t="shared" si="23"/>
        <v>-21.019108280254777</v>
      </c>
    </row>
    <row r="239" spans="1:13">
      <c r="A239" s="67">
        <v>356</v>
      </c>
      <c r="B239" s="67" t="s">
        <v>30</v>
      </c>
      <c r="C239" s="67">
        <v>2013</v>
      </c>
      <c r="D239" s="96">
        <v>586</v>
      </c>
      <c r="E239" s="96">
        <v>808</v>
      </c>
      <c r="F239" s="96">
        <v>92</v>
      </c>
      <c r="G239" s="96">
        <v>81</v>
      </c>
      <c r="H239" s="96">
        <v>31</v>
      </c>
      <c r="I239" s="97">
        <f t="shared" si="19"/>
        <v>122.81368821292776</v>
      </c>
      <c r="J239" s="97">
        <f t="shared" si="20"/>
        <v>-19.841269841269842</v>
      </c>
      <c r="K239" s="97">
        <f t="shared" si="21"/>
        <v>10.843373493975903</v>
      </c>
      <c r="L239" s="97">
        <f t="shared" si="22"/>
        <v>153.125</v>
      </c>
      <c r="M239" s="97">
        <f t="shared" si="23"/>
        <v>-11.428571428571429</v>
      </c>
    </row>
    <row r="240" spans="1:13">
      <c r="A240" s="67">
        <v>357</v>
      </c>
      <c r="B240" s="67" t="s">
        <v>31</v>
      </c>
      <c r="C240" s="67">
        <v>2013</v>
      </c>
      <c r="D240" s="96">
        <v>1265</v>
      </c>
      <c r="E240" s="96">
        <v>760</v>
      </c>
      <c r="F240" s="96">
        <v>87</v>
      </c>
      <c r="G240" s="96">
        <v>227</v>
      </c>
      <c r="H240" s="96">
        <v>38</v>
      </c>
      <c r="I240" s="97">
        <f t="shared" si="19"/>
        <v>78.420310296191815</v>
      </c>
      <c r="J240" s="97">
        <f t="shared" si="20"/>
        <v>-24</v>
      </c>
      <c r="K240" s="97">
        <f t="shared" si="21"/>
        <v>102.32558139534883</v>
      </c>
      <c r="L240" s="97">
        <f t="shared" si="22"/>
        <v>305.35714285714283</v>
      </c>
      <c r="M240" s="97">
        <f t="shared" si="23"/>
        <v>-36.666666666666664</v>
      </c>
    </row>
    <row r="241" spans="1:13">
      <c r="A241" s="67">
        <v>358</v>
      </c>
      <c r="B241" s="67" t="s">
        <v>32</v>
      </c>
      <c r="C241" s="67">
        <v>2013</v>
      </c>
      <c r="D241" s="96">
        <v>1203</v>
      </c>
      <c r="E241" s="96">
        <v>954</v>
      </c>
      <c r="F241" s="96">
        <v>186</v>
      </c>
      <c r="G241" s="96">
        <v>145</v>
      </c>
      <c r="H241" s="96">
        <v>85</v>
      </c>
      <c r="I241" s="97">
        <f t="shared" si="19"/>
        <v>159.26724137931035</v>
      </c>
      <c r="J241" s="97">
        <f t="shared" si="20"/>
        <v>-26.445643793369314</v>
      </c>
      <c r="K241" s="97">
        <f t="shared" si="21"/>
        <v>104.39560439560439</v>
      </c>
      <c r="L241" s="97">
        <f t="shared" si="22"/>
        <v>253.65853658536585</v>
      </c>
      <c r="M241" s="97">
        <f t="shared" si="23"/>
        <v>2.4096385542168677</v>
      </c>
    </row>
    <row r="242" spans="1:13">
      <c r="A242" s="67">
        <v>359</v>
      </c>
      <c r="B242" s="67" t="s">
        <v>33</v>
      </c>
      <c r="C242" s="67">
        <v>2013</v>
      </c>
      <c r="D242" s="96">
        <v>2189</v>
      </c>
      <c r="E242" s="96">
        <v>1824</v>
      </c>
      <c r="F242" s="96">
        <v>81</v>
      </c>
      <c r="G242" s="96">
        <v>302</v>
      </c>
      <c r="H242" s="96">
        <v>56</v>
      </c>
      <c r="I242" s="97">
        <f t="shared" si="19"/>
        <v>212.2681883024251</v>
      </c>
      <c r="J242" s="97">
        <f t="shared" si="20"/>
        <v>-6.9862315145334017</v>
      </c>
      <c r="K242" s="97">
        <f t="shared" si="21"/>
        <v>15.714285714285714</v>
      </c>
      <c r="L242" s="97">
        <f t="shared" si="22"/>
        <v>255.29411764705881</v>
      </c>
      <c r="M242" s="97">
        <f t="shared" si="23"/>
        <v>-51.724137931034484</v>
      </c>
    </row>
    <row r="243" spans="1:13">
      <c r="A243" s="67">
        <v>360</v>
      </c>
      <c r="B243" s="67" t="s">
        <v>34</v>
      </c>
      <c r="C243" s="67">
        <v>2013</v>
      </c>
      <c r="D243" s="96">
        <v>545</v>
      </c>
      <c r="E243" s="96">
        <v>253</v>
      </c>
      <c r="F243" s="96">
        <v>74</v>
      </c>
      <c r="G243" s="96">
        <v>119</v>
      </c>
      <c r="H243" s="96">
        <v>26</v>
      </c>
      <c r="I243" s="97">
        <f t="shared" si="19"/>
        <v>85.374149659863946</v>
      </c>
      <c r="J243" s="97">
        <f t="shared" si="20"/>
        <v>-28.932584269662922</v>
      </c>
      <c r="K243" s="97">
        <f t="shared" si="21"/>
        <v>117.64705882352941</v>
      </c>
      <c r="L243" s="97">
        <f t="shared" si="22"/>
        <v>440.90909090909093</v>
      </c>
      <c r="M243" s="97">
        <f t="shared" si="23"/>
        <v>-57.377049180327866</v>
      </c>
    </row>
    <row r="244" spans="1:13">
      <c r="A244" s="67">
        <v>361</v>
      </c>
      <c r="B244" s="67" t="s">
        <v>35</v>
      </c>
      <c r="C244" s="67">
        <v>2013</v>
      </c>
      <c r="D244" s="96">
        <v>929</v>
      </c>
      <c r="E244" s="96">
        <v>1917</v>
      </c>
      <c r="F244" s="96">
        <v>207</v>
      </c>
      <c r="G244" s="96">
        <v>123</v>
      </c>
      <c r="H244" s="96">
        <v>133</v>
      </c>
      <c r="I244" s="97">
        <f t="shared" si="19"/>
        <v>108.29596412556054</v>
      </c>
      <c r="J244" s="97">
        <f t="shared" si="20"/>
        <v>-24.970645792563602</v>
      </c>
      <c r="K244" s="97">
        <f t="shared" si="21"/>
        <v>122.58064516129032</v>
      </c>
      <c r="L244" s="97">
        <f t="shared" si="22"/>
        <v>339.28571428571428</v>
      </c>
      <c r="M244" s="97">
        <f t="shared" si="23"/>
        <v>19.81981981981982</v>
      </c>
    </row>
    <row r="245" spans="1:13">
      <c r="A245" s="74">
        <v>3</v>
      </c>
      <c r="B245" s="74" t="s">
        <v>60</v>
      </c>
      <c r="C245" s="74">
        <v>2013</v>
      </c>
      <c r="D245" s="88">
        <v>11476</v>
      </c>
      <c r="E245" s="88">
        <v>11331</v>
      </c>
      <c r="F245" s="88">
        <v>1340</v>
      </c>
      <c r="G245" s="88">
        <v>1771</v>
      </c>
      <c r="H245" s="88">
        <v>886</v>
      </c>
      <c r="I245" s="97">
        <f t="shared" si="19"/>
        <v>111.6562154186647</v>
      </c>
      <c r="J245" s="97">
        <f t="shared" si="20"/>
        <v>-21.660674778761063</v>
      </c>
      <c r="K245" s="97">
        <f t="shared" si="21"/>
        <v>59.144893111638957</v>
      </c>
      <c r="L245" s="97">
        <f t="shared" si="22"/>
        <v>222.58652094717669</v>
      </c>
      <c r="M245" s="97">
        <f t="shared" si="23"/>
        <v>-2.74423710208562</v>
      </c>
    </row>
    <row r="246" spans="1:13">
      <c r="A246" s="67">
        <v>401</v>
      </c>
      <c r="B246" s="67" t="s">
        <v>37</v>
      </c>
      <c r="C246" s="67">
        <v>2013</v>
      </c>
      <c r="D246" s="96">
        <v>1052</v>
      </c>
      <c r="E246" s="96">
        <v>2492</v>
      </c>
      <c r="F246" s="96">
        <v>113</v>
      </c>
      <c r="G246" s="96">
        <v>91</v>
      </c>
      <c r="H246" s="96">
        <v>166</v>
      </c>
      <c r="I246" s="97">
        <f t="shared" si="19"/>
        <v>110.82164328657315</v>
      </c>
      <c r="J246" s="97">
        <f t="shared" si="20"/>
        <v>-21.313545942532365</v>
      </c>
      <c r="K246" s="97">
        <f t="shared" si="21"/>
        <v>8.6538461538461533</v>
      </c>
      <c r="L246" s="97">
        <f t="shared" si="22"/>
        <v>250</v>
      </c>
      <c r="M246" s="97">
        <f t="shared" si="23"/>
        <v>137.14285714285714</v>
      </c>
    </row>
    <row r="247" spans="1:13">
      <c r="A247" s="67">
        <v>402</v>
      </c>
      <c r="B247" s="67" t="s">
        <v>38</v>
      </c>
      <c r="C247" s="67">
        <v>2013</v>
      </c>
      <c r="D247" s="96">
        <v>618</v>
      </c>
      <c r="E247" s="96">
        <v>336</v>
      </c>
      <c r="F247" s="96">
        <v>46</v>
      </c>
      <c r="G247" s="96">
        <v>183</v>
      </c>
      <c r="H247" s="96">
        <v>36</v>
      </c>
      <c r="I247" s="97">
        <f t="shared" si="19"/>
        <v>128.88888888888889</v>
      </c>
      <c r="J247" s="97">
        <f t="shared" si="20"/>
        <v>-9.9195710455764079</v>
      </c>
      <c r="K247" s="97">
        <f t="shared" si="21"/>
        <v>4500</v>
      </c>
      <c r="L247" s="97">
        <f t="shared" si="22"/>
        <v>369.23076923076923</v>
      </c>
      <c r="M247" s="97">
        <f t="shared" si="23"/>
        <v>33.333333333333336</v>
      </c>
    </row>
    <row r="248" spans="1:13">
      <c r="A248" s="67">
        <v>403</v>
      </c>
      <c r="B248" s="67" t="s">
        <v>39</v>
      </c>
      <c r="C248" s="67">
        <v>2013</v>
      </c>
      <c r="D248" s="96">
        <v>989</v>
      </c>
      <c r="E248" s="96">
        <v>1689</v>
      </c>
      <c r="F248" s="96">
        <v>261</v>
      </c>
      <c r="G248" s="96">
        <v>248</v>
      </c>
      <c r="H248" s="96">
        <v>978</v>
      </c>
      <c r="I248" s="97">
        <f t="shared" si="19"/>
        <v>38.32167832167832</v>
      </c>
      <c r="J248" s="97">
        <f t="shared" si="20"/>
        <v>-20.963968179691157</v>
      </c>
      <c r="K248" s="97">
        <f t="shared" si="21"/>
        <v>183.69565217391303</v>
      </c>
      <c r="L248" s="97">
        <f t="shared" si="22"/>
        <v>115.65217391304348</v>
      </c>
      <c r="M248" s="97">
        <f t="shared" si="23"/>
        <v>119.7752808988764</v>
      </c>
    </row>
    <row r="249" spans="1:13">
      <c r="A249" s="67">
        <v>404</v>
      </c>
      <c r="B249" s="67" t="s">
        <v>40</v>
      </c>
      <c r="C249" s="67">
        <v>2013</v>
      </c>
      <c r="D249" s="96">
        <v>1184</v>
      </c>
      <c r="E249" s="96">
        <v>2854</v>
      </c>
      <c r="F249" s="96">
        <v>224</v>
      </c>
      <c r="G249" s="96">
        <v>456</v>
      </c>
      <c r="H249" s="96">
        <v>100</v>
      </c>
      <c r="I249" s="97">
        <f t="shared" si="19"/>
        <v>91.276252019386106</v>
      </c>
      <c r="J249" s="97">
        <f t="shared" si="20"/>
        <v>-11.173358232181762</v>
      </c>
      <c r="K249" s="97">
        <f t="shared" si="21"/>
        <v>211.11111111111111</v>
      </c>
      <c r="L249" s="97">
        <f t="shared" si="22"/>
        <v>672.88135593220341</v>
      </c>
      <c r="M249" s="97">
        <f t="shared" si="23"/>
        <v>143.90243902439025</v>
      </c>
    </row>
    <row r="250" spans="1:13">
      <c r="A250" s="67">
        <v>405</v>
      </c>
      <c r="B250" s="67" t="s">
        <v>41</v>
      </c>
      <c r="C250" s="67">
        <v>2013</v>
      </c>
      <c r="D250" s="96">
        <v>512</v>
      </c>
      <c r="E250" s="96">
        <v>532</v>
      </c>
      <c r="F250" s="96">
        <v>62</v>
      </c>
      <c r="G250" s="96">
        <v>130</v>
      </c>
      <c r="H250" s="96">
        <v>99</v>
      </c>
      <c r="I250" s="97">
        <f t="shared" si="19"/>
        <v>139.25233644859813</v>
      </c>
      <c r="J250" s="97">
        <f t="shared" si="20"/>
        <v>-23.01013024602026</v>
      </c>
      <c r="K250" s="97">
        <f t="shared" si="21"/>
        <v>10.714285714285714</v>
      </c>
      <c r="L250" s="97">
        <f t="shared" si="22"/>
        <v>766.66666666666663</v>
      </c>
      <c r="M250" s="97">
        <f t="shared" si="23"/>
        <v>5.3191489361702127</v>
      </c>
    </row>
    <row r="251" spans="1:13">
      <c r="A251" s="67">
        <v>451</v>
      </c>
      <c r="B251" s="67" t="s">
        <v>42</v>
      </c>
      <c r="C251" s="67">
        <v>2013</v>
      </c>
      <c r="D251" s="96">
        <v>1043</v>
      </c>
      <c r="E251" s="96">
        <v>546</v>
      </c>
      <c r="F251" s="96">
        <v>148</v>
      </c>
      <c r="G251" s="96">
        <v>161</v>
      </c>
      <c r="H251" s="96">
        <v>98</v>
      </c>
      <c r="I251" s="97">
        <f t="shared" si="19"/>
        <v>284.87084870848707</v>
      </c>
      <c r="J251" s="97">
        <f t="shared" si="20"/>
        <v>-24.37673130193906</v>
      </c>
      <c r="K251" s="97">
        <f t="shared" si="21"/>
        <v>52.577319587628864</v>
      </c>
      <c r="L251" s="97">
        <f t="shared" si="22"/>
        <v>544</v>
      </c>
      <c r="M251" s="97">
        <f t="shared" si="23"/>
        <v>6.5217391304347823</v>
      </c>
    </row>
    <row r="252" spans="1:13">
      <c r="A252" s="67">
        <v>452</v>
      </c>
      <c r="B252" s="67" t="s">
        <v>43</v>
      </c>
      <c r="C252" s="67">
        <v>2013</v>
      </c>
      <c r="D252" s="96">
        <v>1060</v>
      </c>
      <c r="E252" s="96">
        <v>357</v>
      </c>
      <c r="F252" s="96">
        <v>146</v>
      </c>
      <c r="G252" s="96">
        <v>174</v>
      </c>
      <c r="H252" s="96">
        <v>71</v>
      </c>
      <c r="I252" s="97">
        <f t="shared" si="19"/>
        <v>237.5796178343949</v>
      </c>
      <c r="J252" s="97">
        <f t="shared" si="20"/>
        <v>-18.863636363636363</v>
      </c>
      <c r="K252" s="97">
        <f t="shared" si="21"/>
        <v>67.816091954022994</v>
      </c>
      <c r="L252" s="97">
        <f t="shared" si="22"/>
        <v>461.29032258064518</v>
      </c>
      <c r="M252" s="97">
        <f t="shared" si="23"/>
        <v>-14.457831325301205</v>
      </c>
    </row>
    <row r="253" spans="1:13">
      <c r="A253" s="67">
        <v>453</v>
      </c>
      <c r="B253" s="67" t="s">
        <v>44</v>
      </c>
      <c r="C253" s="67">
        <v>2013</v>
      </c>
      <c r="D253" s="96">
        <v>2430</v>
      </c>
      <c r="E253" s="96">
        <v>837</v>
      </c>
      <c r="F253" s="96">
        <v>231</v>
      </c>
      <c r="G253" s="96">
        <v>1502</v>
      </c>
      <c r="H253" s="96">
        <v>413</v>
      </c>
      <c r="I253" s="97">
        <f t="shared" si="19"/>
        <v>210.74168797953965</v>
      </c>
      <c r="J253" s="97">
        <f t="shared" si="20"/>
        <v>-18.579766536964982</v>
      </c>
      <c r="K253" s="97">
        <f t="shared" si="21"/>
        <v>67.391304347826093</v>
      </c>
      <c r="L253" s="97">
        <f t="shared" si="22"/>
        <v>4317.6470588235297</v>
      </c>
      <c r="M253" s="97">
        <f t="shared" si="23"/>
        <v>177.18120805369128</v>
      </c>
    </row>
    <row r="254" spans="1:13">
      <c r="A254" s="67">
        <v>454</v>
      </c>
      <c r="B254" s="67" t="s">
        <v>45</v>
      </c>
      <c r="C254" s="67">
        <v>2013</v>
      </c>
      <c r="D254" s="96">
        <v>4378</v>
      </c>
      <c r="E254" s="96">
        <v>938</v>
      </c>
      <c r="F254" s="96">
        <v>172</v>
      </c>
      <c r="G254" s="96">
        <v>1707</v>
      </c>
      <c r="H254" s="96">
        <v>124</v>
      </c>
      <c r="I254" s="97">
        <f t="shared" si="19"/>
        <v>169.41538461538462</v>
      </c>
      <c r="J254" s="97">
        <f t="shared" si="20"/>
        <v>-22.093023255813954</v>
      </c>
      <c r="K254" s="97">
        <f t="shared" si="21"/>
        <v>68.627450980392155</v>
      </c>
      <c r="L254" s="97">
        <f t="shared" si="22"/>
        <v>2146.0526315789475</v>
      </c>
      <c r="M254" s="97">
        <f t="shared" si="23"/>
        <v>-21.019108280254777</v>
      </c>
    </row>
    <row r="255" spans="1:13">
      <c r="A255" s="67">
        <v>455</v>
      </c>
      <c r="B255" s="67" t="s">
        <v>46</v>
      </c>
      <c r="C255" s="67">
        <v>2013</v>
      </c>
      <c r="D255" s="96">
        <v>300</v>
      </c>
      <c r="E255" s="96">
        <v>250</v>
      </c>
      <c r="F255" s="96">
        <v>49</v>
      </c>
      <c r="G255" s="96">
        <v>64</v>
      </c>
      <c r="H255" s="96">
        <v>34</v>
      </c>
      <c r="I255" s="97">
        <f t="shared" si="19"/>
        <v>79.640718562874255</v>
      </c>
      <c r="J255" s="97">
        <f t="shared" si="20"/>
        <v>-27.536231884057973</v>
      </c>
      <c r="K255" s="97">
        <f t="shared" si="21"/>
        <v>22.5</v>
      </c>
      <c r="L255" s="97">
        <f t="shared" si="22"/>
        <v>178.2608695652174</v>
      </c>
      <c r="M255" s="97">
        <f t="shared" si="23"/>
        <v>-24.444444444444443</v>
      </c>
    </row>
    <row r="256" spans="1:13">
      <c r="A256" s="67">
        <v>456</v>
      </c>
      <c r="B256" s="67" t="s">
        <v>47</v>
      </c>
      <c r="C256" s="67">
        <v>2013</v>
      </c>
      <c r="D256" s="96">
        <v>1403</v>
      </c>
      <c r="E256" s="96">
        <v>1380</v>
      </c>
      <c r="F256" s="96">
        <v>99</v>
      </c>
      <c r="G256" s="96">
        <v>192</v>
      </c>
      <c r="H256" s="96">
        <v>85</v>
      </c>
      <c r="I256" s="97">
        <f t="shared" si="19"/>
        <v>327.7439024390244</v>
      </c>
      <c r="J256" s="97">
        <f t="shared" si="20"/>
        <v>-21.142857142857142</v>
      </c>
      <c r="K256" s="97">
        <f t="shared" si="21"/>
        <v>2.0618556701030926</v>
      </c>
      <c r="L256" s="97">
        <f t="shared" si="22"/>
        <v>418.91891891891891</v>
      </c>
      <c r="M256" s="97">
        <f t="shared" si="23"/>
        <v>-39.285714285714285</v>
      </c>
    </row>
    <row r="257" spans="1:13">
      <c r="A257" s="67">
        <v>457</v>
      </c>
      <c r="B257" s="67" t="s">
        <v>48</v>
      </c>
      <c r="C257" s="67">
        <v>2013</v>
      </c>
      <c r="D257" s="96">
        <v>776</v>
      </c>
      <c r="E257" s="96">
        <v>392</v>
      </c>
      <c r="F257" s="96">
        <v>162</v>
      </c>
      <c r="G257" s="96">
        <v>399</v>
      </c>
      <c r="H257" s="96">
        <v>98</v>
      </c>
      <c r="I257" s="97">
        <f t="shared" si="19"/>
        <v>94.486215538847119</v>
      </c>
      <c r="J257" s="97">
        <f t="shared" si="20"/>
        <v>-38.654147104851333</v>
      </c>
      <c r="K257" s="97">
        <f t="shared" si="21"/>
        <v>45.945945945945944</v>
      </c>
      <c r="L257" s="97">
        <f t="shared" si="22"/>
        <v>227.04918032786884</v>
      </c>
      <c r="M257" s="97">
        <f t="shared" si="23"/>
        <v>0</v>
      </c>
    </row>
    <row r="258" spans="1:13">
      <c r="A258" s="67">
        <v>458</v>
      </c>
      <c r="B258" s="67" t="s">
        <v>49</v>
      </c>
      <c r="C258" s="67">
        <v>2013</v>
      </c>
      <c r="D258" s="96">
        <v>1529</v>
      </c>
      <c r="E258" s="96">
        <v>461</v>
      </c>
      <c r="F258" s="96">
        <v>135</v>
      </c>
      <c r="G258" s="96">
        <v>535</v>
      </c>
      <c r="H258" s="96">
        <v>530</v>
      </c>
      <c r="I258" s="97">
        <f t="shared" si="19"/>
        <v>276.60098522167488</v>
      </c>
      <c r="J258" s="97">
        <f t="shared" si="20"/>
        <v>-26.475279106858054</v>
      </c>
      <c r="K258" s="97">
        <f t="shared" si="21"/>
        <v>13.445378151260504</v>
      </c>
      <c r="L258" s="97">
        <f t="shared" si="22"/>
        <v>1386.1111111111111</v>
      </c>
      <c r="M258" s="97">
        <f t="shared" si="23"/>
        <v>136.60714285714286</v>
      </c>
    </row>
    <row r="259" spans="1:13">
      <c r="A259" s="67">
        <v>459</v>
      </c>
      <c r="B259" s="67" t="s">
        <v>50</v>
      </c>
      <c r="C259" s="67">
        <v>2013</v>
      </c>
      <c r="D259" s="96">
        <v>3555</v>
      </c>
      <c r="E259" s="96">
        <v>3146</v>
      </c>
      <c r="F259" s="96">
        <v>272</v>
      </c>
      <c r="G259" s="96">
        <v>1297</v>
      </c>
      <c r="H259" s="96">
        <v>125</v>
      </c>
      <c r="I259" s="97">
        <f t="shared" si="19"/>
        <v>223.47588717015469</v>
      </c>
      <c r="J259" s="97">
        <f t="shared" si="20"/>
        <v>-14.603691639522259</v>
      </c>
      <c r="K259" s="97">
        <f t="shared" si="21"/>
        <v>58.139534883720927</v>
      </c>
      <c r="L259" s="97">
        <f t="shared" si="22"/>
        <v>890.07633587786256</v>
      </c>
      <c r="M259" s="97">
        <f t="shared" si="23"/>
        <v>-30.939226519337016</v>
      </c>
    </row>
    <row r="260" spans="1:13">
      <c r="A260" s="67">
        <v>460</v>
      </c>
      <c r="B260" s="67" t="s">
        <v>51</v>
      </c>
      <c r="C260" s="67">
        <v>2013</v>
      </c>
      <c r="D260" s="96">
        <v>2592</v>
      </c>
      <c r="E260" s="96">
        <v>2647</v>
      </c>
      <c r="F260" s="96">
        <v>372</v>
      </c>
      <c r="G260" s="96">
        <v>832</v>
      </c>
      <c r="H260" s="96">
        <v>232</v>
      </c>
      <c r="I260" s="97">
        <f t="shared" si="19"/>
        <v>186.09271523178808</v>
      </c>
      <c r="J260" s="97">
        <f t="shared" si="20"/>
        <v>-15.781100859051861</v>
      </c>
      <c r="K260" s="97">
        <f t="shared" si="21"/>
        <v>79.710144927536234</v>
      </c>
      <c r="L260" s="97">
        <f t="shared" si="22"/>
        <v>867.44186046511629</v>
      </c>
      <c r="M260" s="97">
        <f t="shared" si="23"/>
        <v>45</v>
      </c>
    </row>
    <row r="261" spans="1:13">
      <c r="A261" s="67">
        <v>461</v>
      </c>
      <c r="B261" s="67" t="s">
        <v>52</v>
      </c>
      <c r="C261" s="67">
        <v>2013</v>
      </c>
      <c r="D261" s="96">
        <v>615</v>
      </c>
      <c r="E261" s="96">
        <v>1152</v>
      </c>
      <c r="F261" s="96">
        <v>52</v>
      </c>
      <c r="G261" s="96">
        <v>154</v>
      </c>
      <c r="H261" s="96">
        <v>64</v>
      </c>
      <c r="I261" s="97">
        <f t="shared" si="19"/>
        <v>72.752808988764045</v>
      </c>
      <c r="J261" s="97">
        <f t="shared" si="20"/>
        <v>-26.810673443456164</v>
      </c>
      <c r="K261" s="97">
        <f t="shared" si="21"/>
        <v>20.930232558139537</v>
      </c>
      <c r="L261" s="97">
        <f t="shared" si="22"/>
        <v>92.5</v>
      </c>
      <c r="M261" s="97">
        <f t="shared" si="23"/>
        <v>-16.883116883116884</v>
      </c>
    </row>
    <row r="262" spans="1:13">
      <c r="A262" s="67">
        <v>462</v>
      </c>
      <c r="B262" s="67" t="s">
        <v>53</v>
      </c>
      <c r="C262" s="67">
        <v>2013</v>
      </c>
      <c r="D262" s="96">
        <v>242</v>
      </c>
      <c r="E262" s="96">
        <v>98</v>
      </c>
      <c r="F262" s="96">
        <v>34</v>
      </c>
      <c r="G262" s="96">
        <v>50</v>
      </c>
      <c r="H262" s="96">
        <v>8</v>
      </c>
      <c r="I262" s="97">
        <f t="shared" si="19"/>
        <v>163.04347826086956</v>
      </c>
      <c r="J262" s="97">
        <f t="shared" si="20"/>
        <v>-40.243902439024389</v>
      </c>
      <c r="K262" s="97">
        <f t="shared" si="21"/>
        <v>385.71428571428572</v>
      </c>
      <c r="L262" s="97">
        <f t="shared" si="22"/>
        <v>525</v>
      </c>
      <c r="M262" s="97">
        <f t="shared" si="23"/>
        <v>-38.46153846153846</v>
      </c>
    </row>
    <row r="263" spans="1:13">
      <c r="A263" s="74">
        <v>4</v>
      </c>
      <c r="B263" s="74" t="s">
        <v>61</v>
      </c>
      <c r="C263" s="74">
        <v>2013</v>
      </c>
      <c r="D263" s="88">
        <v>24278</v>
      </c>
      <c r="E263" s="88">
        <v>20107</v>
      </c>
      <c r="F263" s="88">
        <v>2578</v>
      </c>
      <c r="G263" s="88">
        <v>8175</v>
      </c>
      <c r="H263" s="88">
        <v>3261</v>
      </c>
      <c r="I263" s="97">
        <f t="shared" si="19"/>
        <v>167.90995365261531</v>
      </c>
      <c r="J263" s="97">
        <f t="shared" si="20"/>
        <v>-19.252238865909</v>
      </c>
      <c r="K263" s="97">
        <f t="shared" si="21"/>
        <v>66.860841423948216</v>
      </c>
      <c r="L263" s="97">
        <f t="shared" si="22"/>
        <v>766.91410392364799</v>
      </c>
      <c r="M263" s="97">
        <f t="shared" si="23"/>
        <v>55.582061068702288</v>
      </c>
    </row>
    <row r="264" spans="1:13">
      <c r="A264" s="74" t="s">
        <v>163</v>
      </c>
      <c r="B264" s="74" t="s">
        <v>62</v>
      </c>
      <c r="C264" s="74">
        <v>2013</v>
      </c>
      <c r="D264" s="88">
        <v>65850</v>
      </c>
      <c r="E264" s="88">
        <v>93726</v>
      </c>
      <c r="F264" s="88">
        <v>9582</v>
      </c>
      <c r="G264" s="88">
        <v>15614</v>
      </c>
      <c r="H264" s="88">
        <v>9544</v>
      </c>
      <c r="I264" s="97">
        <f t="shared" si="19"/>
        <v>103.15922623638663</v>
      </c>
      <c r="J264" s="97">
        <f t="shared" si="20"/>
        <v>-16.014623917991361</v>
      </c>
      <c r="K264" s="97">
        <f t="shared" si="21"/>
        <v>75.558812751923782</v>
      </c>
      <c r="L264" s="97">
        <f t="shared" si="22"/>
        <v>361.67947959787108</v>
      </c>
      <c r="M264" s="97">
        <f t="shared" si="23"/>
        <v>28.141783029001076</v>
      </c>
    </row>
    <row r="265" spans="1:13">
      <c r="A265" s="67">
        <v>101</v>
      </c>
      <c r="B265" s="67" t="s">
        <v>4</v>
      </c>
      <c r="C265" s="67">
        <v>2014</v>
      </c>
      <c r="D265" s="96">
        <v>3370</v>
      </c>
      <c r="E265" s="96">
        <v>5272</v>
      </c>
      <c r="F265" s="96">
        <v>414</v>
      </c>
      <c r="G265" s="96">
        <v>298</v>
      </c>
      <c r="H265" s="96">
        <v>150</v>
      </c>
      <c r="I265" s="97">
        <f>(D265-D5)*100/D5</f>
        <v>73.532440782698245</v>
      </c>
      <c r="J265" s="97">
        <f t="shared" ref="J265:M265" si="24">(E265-E5)*100/E5</f>
        <v>-11.499076716468021</v>
      </c>
      <c r="K265" s="97">
        <f t="shared" si="24"/>
        <v>126.22950819672131</v>
      </c>
      <c r="L265" s="97">
        <f t="shared" si="24"/>
        <v>25.210084033613445</v>
      </c>
      <c r="M265" s="97">
        <f t="shared" si="24"/>
        <v>-29.245283018867923</v>
      </c>
    </row>
    <row r="266" spans="1:13">
      <c r="A266" s="67">
        <v>102</v>
      </c>
      <c r="B266" s="67" t="s">
        <v>5</v>
      </c>
      <c r="C266" s="67">
        <v>2014</v>
      </c>
      <c r="D266" s="96">
        <v>1162</v>
      </c>
      <c r="E266" s="96">
        <v>5400</v>
      </c>
      <c r="F266" s="96">
        <v>521</v>
      </c>
      <c r="G266" s="96">
        <v>411</v>
      </c>
      <c r="H266" s="96">
        <v>83</v>
      </c>
      <c r="I266" s="97">
        <f t="shared" ref="I266:I316" si="25">(D266-D6)*100/D6</f>
        <v>113.9963167587477</v>
      </c>
      <c r="J266" s="97">
        <f t="shared" ref="J266:J316" si="26">(E266-E6)*100/E6</f>
        <v>-14.556962025316455</v>
      </c>
      <c r="K266" s="97">
        <f t="shared" ref="K266:K316" si="27">(F266-F6)*100/F6</f>
        <v>1032.608695652174</v>
      </c>
      <c r="L266" s="97">
        <f t="shared" ref="L266:L316" si="28">(G266-G6)*100/G6</f>
        <v>242.5</v>
      </c>
      <c r="M266" s="97">
        <f t="shared" ref="M266:M316" si="29">(H266-H6)*100/H6</f>
        <v>-19.417475728155338</v>
      </c>
    </row>
    <row r="267" spans="1:13">
      <c r="A267" s="67">
        <v>103</v>
      </c>
      <c r="B267" s="67" t="s">
        <v>6</v>
      </c>
      <c r="C267" s="67">
        <v>2014</v>
      </c>
      <c r="D267" s="96">
        <v>1122</v>
      </c>
      <c r="E267" s="96">
        <v>626</v>
      </c>
      <c r="F267" s="96">
        <v>579</v>
      </c>
      <c r="G267" s="96">
        <v>253</v>
      </c>
      <c r="H267" s="96">
        <v>192</v>
      </c>
      <c r="I267" s="97">
        <f t="shared" si="25"/>
        <v>88.255033557046985</v>
      </c>
      <c r="J267" s="97">
        <f t="shared" si="26"/>
        <v>7.7452667814113596</v>
      </c>
      <c r="K267" s="97">
        <f t="shared" si="27"/>
        <v>416.96428571428572</v>
      </c>
      <c r="L267" s="97">
        <f t="shared" si="28"/>
        <v>224.35897435897436</v>
      </c>
      <c r="M267" s="97">
        <f t="shared" si="29"/>
        <v>6.0773480662983426</v>
      </c>
    </row>
    <row r="268" spans="1:13">
      <c r="A268" s="67">
        <v>151</v>
      </c>
      <c r="B268" s="67" t="s">
        <v>7</v>
      </c>
      <c r="C268" s="67">
        <v>2014</v>
      </c>
      <c r="D268" s="96">
        <v>945</v>
      </c>
      <c r="E268" s="96">
        <v>1642</v>
      </c>
      <c r="F268" s="96">
        <v>153</v>
      </c>
      <c r="G268" s="96">
        <v>208</v>
      </c>
      <c r="H268" s="96">
        <v>99</v>
      </c>
      <c r="I268" s="97">
        <f t="shared" si="25"/>
        <v>80.688336520076476</v>
      </c>
      <c r="J268" s="97">
        <f t="shared" si="26"/>
        <v>-13.71518654755649</v>
      </c>
      <c r="K268" s="97">
        <f t="shared" si="27"/>
        <v>150.81967213114754</v>
      </c>
      <c r="L268" s="97">
        <f t="shared" si="28"/>
        <v>285.18518518518516</v>
      </c>
      <c r="M268" s="97">
        <f t="shared" si="29"/>
        <v>-1</v>
      </c>
    </row>
    <row r="269" spans="1:13">
      <c r="A269" s="67">
        <v>153</v>
      </c>
      <c r="B269" s="67" t="s">
        <v>9</v>
      </c>
      <c r="C269" s="67">
        <v>2014</v>
      </c>
      <c r="D269" s="96">
        <v>664</v>
      </c>
      <c r="E269" s="96">
        <v>1557</v>
      </c>
      <c r="F269" s="96">
        <v>257</v>
      </c>
      <c r="G269" s="96">
        <v>166</v>
      </c>
      <c r="H269" s="96">
        <v>40</v>
      </c>
      <c r="I269" s="97">
        <f t="shared" si="25"/>
        <v>54.418604651162788</v>
      </c>
      <c r="J269" s="97">
        <f t="shared" si="26"/>
        <v>-19.576446280991735</v>
      </c>
      <c r="K269" s="97">
        <f t="shared" si="27"/>
        <v>343.10344827586209</v>
      </c>
      <c r="L269" s="97">
        <f t="shared" si="28"/>
        <v>260.86956521739131</v>
      </c>
      <c r="M269" s="97">
        <f t="shared" si="29"/>
        <v>5.2631578947368425</v>
      </c>
    </row>
    <row r="270" spans="1:13">
      <c r="A270" s="67">
        <v>154</v>
      </c>
      <c r="B270" s="67" t="s">
        <v>10</v>
      </c>
      <c r="C270" s="67">
        <v>2014</v>
      </c>
      <c r="D270" s="96">
        <v>509</v>
      </c>
      <c r="E270" s="96">
        <v>907</v>
      </c>
      <c r="F270" s="96">
        <v>85</v>
      </c>
      <c r="G270" s="96">
        <v>83</v>
      </c>
      <c r="H270" s="96">
        <v>50</v>
      </c>
      <c r="I270" s="97">
        <f t="shared" si="25"/>
        <v>61.075949367088604</v>
      </c>
      <c r="J270" s="97">
        <f t="shared" si="26"/>
        <v>-20.855148342059337</v>
      </c>
      <c r="K270" s="97">
        <f t="shared" si="27"/>
        <v>226.92307692307693</v>
      </c>
      <c r="L270" s="97">
        <f t="shared" si="28"/>
        <v>361.11111111111109</v>
      </c>
      <c r="M270" s="97">
        <f t="shared" si="29"/>
        <v>-60</v>
      </c>
    </row>
    <row r="271" spans="1:13">
      <c r="A271" s="67">
        <v>155</v>
      </c>
      <c r="B271" s="67" t="s">
        <v>11</v>
      </c>
      <c r="C271" s="67">
        <v>2014</v>
      </c>
      <c r="D271" s="96">
        <v>558</v>
      </c>
      <c r="E271" s="96">
        <v>722</v>
      </c>
      <c r="F271" s="96">
        <v>226</v>
      </c>
      <c r="G271" s="96">
        <v>181</v>
      </c>
      <c r="H271" s="96">
        <v>87</v>
      </c>
      <c r="I271" s="97">
        <f t="shared" si="25"/>
        <v>66.071428571428569</v>
      </c>
      <c r="J271" s="97">
        <f t="shared" si="26"/>
        <v>-29.62962962962963</v>
      </c>
      <c r="K271" s="97">
        <f t="shared" si="27"/>
        <v>128.28282828282829</v>
      </c>
      <c r="L271" s="97">
        <f t="shared" si="28"/>
        <v>364.10256410256409</v>
      </c>
      <c r="M271" s="97">
        <f t="shared" si="29"/>
        <v>102.32558139534883</v>
      </c>
    </row>
    <row r="272" spans="1:13">
      <c r="A272" s="67">
        <v>157</v>
      </c>
      <c r="B272" s="67" t="s">
        <v>12</v>
      </c>
      <c r="C272" s="67">
        <v>2014</v>
      </c>
      <c r="D272" s="96">
        <v>1022</v>
      </c>
      <c r="E272" s="96">
        <v>2393</v>
      </c>
      <c r="F272" s="96">
        <v>257</v>
      </c>
      <c r="G272" s="96">
        <v>123</v>
      </c>
      <c r="H272" s="96">
        <v>109</v>
      </c>
      <c r="I272" s="97">
        <f t="shared" si="25"/>
        <v>113.80753138075313</v>
      </c>
      <c r="J272" s="97">
        <f t="shared" si="26"/>
        <v>-18.771215207060422</v>
      </c>
      <c r="K272" s="97">
        <f t="shared" si="27"/>
        <v>154.45544554455446</v>
      </c>
      <c r="L272" s="97">
        <f t="shared" si="28"/>
        <v>284.375</v>
      </c>
      <c r="M272" s="97">
        <f t="shared" si="29"/>
        <v>55.714285714285715</v>
      </c>
    </row>
    <row r="273" spans="1:13">
      <c r="A273" s="67">
        <v>158</v>
      </c>
      <c r="B273" s="67" t="s">
        <v>13</v>
      </c>
      <c r="C273" s="67">
        <v>2014</v>
      </c>
      <c r="D273" s="96">
        <v>678</v>
      </c>
      <c r="E273" s="96">
        <v>945</v>
      </c>
      <c r="F273" s="96">
        <v>315</v>
      </c>
      <c r="G273" s="96">
        <v>79</v>
      </c>
      <c r="H273" s="96">
        <v>31</v>
      </c>
      <c r="I273" s="97">
        <f t="shared" si="25"/>
        <v>107.97546012269939</v>
      </c>
      <c r="J273" s="97">
        <f t="shared" si="26"/>
        <v>-28.679245283018869</v>
      </c>
      <c r="K273" s="97">
        <f t="shared" si="27"/>
        <v>95.652173913043484</v>
      </c>
      <c r="L273" s="97">
        <f t="shared" si="28"/>
        <v>229.16666666666666</v>
      </c>
      <c r="M273" s="97">
        <f t="shared" si="29"/>
        <v>-45.614035087719301</v>
      </c>
    </row>
    <row r="274" spans="1:13">
      <c r="A274" s="67">
        <v>159</v>
      </c>
      <c r="B274" s="67" t="s">
        <v>8</v>
      </c>
      <c r="C274" s="67">
        <v>2014</v>
      </c>
      <c r="D274" s="96">
        <v>1165</v>
      </c>
      <c r="E274" s="96">
        <v>3097</v>
      </c>
      <c r="F274" s="96">
        <v>487</v>
      </c>
      <c r="G274" s="96">
        <v>406</v>
      </c>
      <c r="H274" s="96">
        <v>254</v>
      </c>
      <c r="I274" s="97">
        <f t="shared" si="25"/>
        <v>17.795753286147622</v>
      </c>
      <c r="J274" s="97">
        <f t="shared" si="26"/>
        <v>-18.990321736855872</v>
      </c>
      <c r="K274" s="97">
        <f t="shared" si="27"/>
        <v>169.06077348066299</v>
      </c>
      <c r="L274" s="97">
        <f t="shared" si="28"/>
        <v>155.34591194968553</v>
      </c>
      <c r="M274" s="97">
        <f t="shared" si="29"/>
        <v>-23.952095808383234</v>
      </c>
    </row>
    <row r="275" spans="1:13">
      <c r="A275" s="74">
        <v>1</v>
      </c>
      <c r="B275" s="74" t="s">
        <v>58</v>
      </c>
      <c r="C275" s="74">
        <v>2014</v>
      </c>
      <c r="D275" s="88">
        <v>11195</v>
      </c>
      <c r="E275" s="88">
        <v>22561</v>
      </c>
      <c r="F275" s="88">
        <v>3294</v>
      </c>
      <c r="G275" s="88">
        <v>2208</v>
      </c>
      <c r="H275" s="88">
        <v>1095</v>
      </c>
      <c r="I275" s="97">
        <f t="shared" si="25"/>
        <v>72.789010649791635</v>
      </c>
      <c r="J275" s="97">
        <f t="shared" si="26"/>
        <v>-16.326076475169678</v>
      </c>
      <c r="K275" s="97">
        <f t="shared" si="27"/>
        <v>220.42801556420233</v>
      </c>
      <c r="L275" s="97">
        <f t="shared" si="28"/>
        <v>173.26732673267327</v>
      </c>
      <c r="M275" s="97">
        <f t="shared" si="29"/>
        <v>-13.30166270783848</v>
      </c>
    </row>
    <row r="276" spans="1:13">
      <c r="A276" s="67">
        <v>241</v>
      </c>
      <c r="B276" s="67" t="s">
        <v>15</v>
      </c>
      <c r="C276" s="67">
        <v>2014</v>
      </c>
      <c r="D276" s="96">
        <v>15188</v>
      </c>
      <c r="E276" s="96">
        <v>26601</v>
      </c>
      <c r="F276" s="96">
        <v>3455</v>
      </c>
      <c r="G276" s="96">
        <v>3186</v>
      </c>
      <c r="H276" s="96">
        <v>3703</v>
      </c>
      <c r="I276" s="97">
        <f t="shared" si="25"/>
        <v>92.521232095322603</v>
      </c>
      <c r="J276" s="97">
        <f t="shared" si="26"/>
        <v>-10.431327654129769</v>
      </c>
      <c r="K276" s="97">
        <f t="shared" si="27"/>
        <v>253.2719836400818</v>
      </c>
      <c r="L276" s="97">
        <f t="shared" si="28"/>
        <v>335.24590163934425</v>
      </c>
      <c r="M276" s="97">
        <f t="shared" si="29"/>
        <v>42.040659762178748</v>
      </c>
    </row>
    <row r="277" spans="1:13">
      <c r="A277" s="2">
        <v>241001</v>
      </c>
      <c r="B277" s="2" t="s">
        <v>16</v>
      </c>
      <c r="C277" s="2">
        <v>2014</v>
      </c>
      <c r="D277" s="82">
        <v>8789</v>
      </c>
      <c r="E277" s="82">
        <v>17201</v>
      </c>
      <c r="F277" s="82">
        <v>1469</v>
      </c>
      <c r="G277" s="82">
        <v>2081</v>
      </c>
      <c r="H277" s="82">
        <v>2293</v>
      </c>
      <c r="I277" s="97">
        <f t="shared" si="25"/>
        <v>87.159284497444631</v>
      </c>
      <c r="J277" s="97">
        <f t="shared" si="26"/>
        <v>-11.105943152454781</v>
      </c>
      <c r="K277" s="97">
        <f t="shared" si="27"/>
        <v>184.68992248062017</v>
      </c>
      <c r="L277" s="97">
        <f t="shared" si="28"/>
        <v>521.19402985074623</v>
      </c>
      <c r="M277" s="97">
        <f t="shared" si="29"/>
        <v>15.052684395383844</v>
      </c>
    </row>
    <row r="278" spans="1:13">
      <c r="A278" s="67">
        <v>241999</v>
      </c>
      <c r="B278" s="67" t="s">
        <v>17</v>
      </c>
      <c r="C278" s="67">
        <v>2014</v>
      </c>
      <c r="D278" s="96">
        <v>6399</v>
      </c>
      <c r="E278" s="96">
        <v>9400</v>
      </c>
      <c r="F278" s="96">
        <v>1986</v>
      </c>
      <c r="G278" s="96">
        <v>1105</v>
      </c>
      <c r="H278" s="96">
        <v>1410</v>
      </c>
      <c r="I278" s="97">
        <f t="shared" si="25"/>
        <v>100.40714062010649</v>
      </c>
      <c r="J278" s="97">
        <f t="shared" si="26"/>
        <v>-9.1699681128611452</v>
      </c>
      <c r="K278" s="97">
        <f t="shared" si="27"/>
        <v>329.87012987012986</v>
      </c>
      <c r="L278" s="97">
        <f t="shared" si="28"/>
        <v>178.3375314861461</v>
      </c>
      <c r="M278" s="97">
        <f t="shared" si="29"/>
        <v>129.64169381107493</v>
      </c>
    </row>
    <row r="279" spans="1:13">
      <c r="A279" s="67">
        <v>251</v>
      </c>
      <c r="B279" s="67" t="s">
        <v>18</v>
      </c>
      <c r="C279" s="67">
        <v>2014</v>
      </c>
      <c r="D279" s="96">
        <v>2455</v>
      </c>
      <c r="E279" s="96">
        <v>1467</v>
      </c>
      <c r="F279" s="96">
        <v>472</v>
      </c>
      <c r="G279" s="96">
        <v>789</v>
      </c>
      <c r="H279" s="96">
        <v>90</v>
      </c>
      <c r="I279" s="97">
        <f t="shared" si="25"/>
        <v>225.59681697612731</v>
      </c>
      <c r="J279" s="97">
        <f t="shared" si="26"/>
        <v>-17.953020134228186</v>
      </c>
      <c r="K279" s="97">
        <f t="shared" si="27"/>
        <v>290.08264462809916</v>
      </c>
      <c r="L279" s="97">
        <f t="shared" si="28"/>
        <v>1237.2881355932204</v>
      </c>
      <c r="M279" s="97">
        <f t="shared" si="29"/>
        <v>-4.2553191489361701</v>
      </c>
    </row>
    <row r="280" spans="1:13">
      <c r="A280" s="67">
        <v>252</v>
      </c>
      <c r="B280" s="67" t="s">
        <v>19</v>
      </c>
      <c r="C280" s="67">
        <v>2014</v>
      </c>
      <c r="D280" s="96">
        <v>791</v>
      </c>
      <c r="E280" s="96">
        <v>2771</v>
      </c>
      <c r="F280" s="96">
        <v>393</v>
      </c>
      <c r="G280" s="96">
        <v>587</v>
      </c>
      <c r="H280" s="96">
        <v>84</v>
      </c>
      <c r="I280" s="97">
        <f t="shared" si="25"/>
        <v>39.260563380281688</v>
      </c>
      <c r="J280" s="97">
        <f t="shared" si="26"/>
        <v>-13.970816516609748</v>
      </c>
      <c r="K280" s="97">
        <f t="shared" si="27"/>
        <v>176.7605633802817</v>
      </c>
      <c r="L280" s="97">
        <f t="shared" si="28"/>
        <v>967.27272727272725</v>
      </c>
      <c r="M280" s="97">
        <f t="shared" si="29"/>
        <v>82.608695652173907</v>
      </c>
    </row>
    <row r="281" spans="1:13">
      <c r="A281" s="67">
        <v>254</v>
      </c>
      <c r="B281" s="67" t="s">
        <v>20</v>
      </c>
      <c r="C281" s="67">
        <v>2014</v>
      </c>
      <c r="D281" s="96">
        <v>1630</v>
      </c>
      <c r="E281" s="96">
        <v>3352</v>
      </c>
      <c r="F281" s="96">
        <v>795</v>
      </c>
      <c r="G281" s="96">
        <v>452</v>
      </c>
      <c r="H281" s="96">
        <v>446</v>
      </c>
      <c r="I281" s="97">
        <f t="shared" si="25"/>
        <v>66.496424923391217</v>
      </c>
      <c r="J281" s="97">
        <f t="shared" si="26"/>
        <v>-19.481143406197454</v>
      </c>
      <c r="K281" s="97">
        <f t="shared" si="27"/>
        <v>172.26027397260273</v>
      </c>
      <c r="L281" s="97">
        <f t="shared" si="28"/>
        <v>247.69230769230768</v>
      </c>
      <c r="M281" s="97">
        <f t="shared" si="29"/>
        <v>107.44186046511628</v>
      </c>
    </row>
    <row r="282" spans="1:13">
      <c r="A282" s="67">
        <v>255</v>
      </c>
      <c r="B282" s="67" t="s">
        <v>21</v>
      </c>
      <c r="C282" s="67">
        <v>2014</v>
      </c>
      <c r="D282" s="96">
        <v>172</v>
      </c>
      <c r="E282" s="96">
        <v>1044</v>
      </c>
      <c r="F282" s="96">
        <v>147</v>
      </c>
      <c r="G282" s="96">
        <v>20</v>
      </c>
      <c r="H282" s="96">
        <v>10</v>
      </c>
      <c r="I282" s="97">
        <f t="shared" si="25"/>
        <v>-3.9106145251396649</v>
      </c>
      <c r="J282" s="97">
        <f t="shared" si="26"/>
        <v>-22.952029520295202</v>
      </c>
      <c r="K282" s="97">
        <f t="shared" si="27"/>
        <v>465.38461538461536</v>
      </c>
      <c r="L282" s="97">
        <f t="shared" si="28"/>
        <v>42.857142857142854</v>
      </c>
      <c r="M282" s="97">
        <f t="shared" si="29"/>
        <v>-23.076923076923077</v>
      </c>
    </row>
    <row r="283" spans="1:13">
      <c r="A283" s="67">
        <v>256</v>
      </c>
      <c r="B283" s="67" t="s">
        <v>22</v>
      </c>
      <c r="C283" s="67">
        <v>2014</v>
      </c>
      <c r="D283" s="96">
        <v>1122</v>
      </c>
      <c r="E283" s="96">
        <v>1415</v>
      </c>
      <c r="F283" s="96">
        <v>558</v>
      </c>
      <c r="G283" s="96">
        <v>359</v>
      </c>
      <c r="H283" s="96">
        <v>126</v>
      </c>
      <c r="I283" s="97">
        <f t="shared" si="25"/>
        <v>132.78008298755188</v>
      </c>
      <c r="J283" s="97">
        <f t="shared" si="26"/>
        <v>-28.679435483870968</v>
      </c>
      <c r="K283" s="97">
        <f t="shared" si="27"/>
        <v>68.580060422960727</v>
      </c>
      <c r="L283" s="97">
        <f t="shared" si="28"/>
        <v>987.87878787878788</v>
      </c>
      <c r="M283" s="97">
        <f t="shared" si="29"/>
        <v>117.24137931034483</v>
      </c>
    </row>
    <row r="284" spans="1:13">
      <c r="A284" s="67">
        <v>257</v>
      </c>
      <c r="B284" s="67" t="s">
        <v>23</v>
      </c>
      <c r="C284" s="67">
        <v>2014</v>
      </c>
      <c r="D284" s="96">
        <v>1142</v>
      </c>
      <c r="E284" s="96">
        <v>2275</v>
      </c>
      <c r="F284" s="96">
        <v>272</v>
      </c>
      <c r="G284" s="96">
        <v>232</v>
      </c>
      <c r="H284" s="96">
        <v>90</v>
      </c>
      <c r="I284" s="97">
        <f t="shared" si="25"/>
        <v>90.651085141903167</v>
      </c>
      <c r="J284" s="97">
        <f t="shared" si="26"/>
        <v>-25.653594771241831</v>
      </c>
      <c r="K284" s="97">
        <f t="shared" si="27"/>
        <v>77.777777777777771</v>
      </c>
      <c r="L284" s="97">
        <f t="shared" si="28"/>
        <v>293.22033898305085</v>
      </c>
      <c r="M284" s="97">
        <f t="shared" si="29"/>
        <v>-37.931034482758619</v>
      </c>
    </row>
    <row r="285" spans="1:13">
      <c r="A285" s="74">
        <v>2</v>
      </c>
      <c r="B285" s="74" t="s">
        <v>59</v>
      </c>
      <c r="C285" s="74">
        <v>2014</v>
      </c>
      <c r="D285" s="88">
        <v>22500</v>
      </c>
      <c r="E285" s="88">
        <v>38925</v>
      </c>
      <c r="F285" s="88">
        <v>6092</v>
      </c>
      <c r="G285" s="88">
        <v>5625</v>
      </c>
      <c r="H285" s="88">
        <v>4549</v>
      </c>
      <c r="I285" s="97">
        <f t="shared" si="25"/>
        <v>96.506550218340607</v>
      </c>
      <c r="J285" s="97">
        <f t="shared" si="26"/>
        <v>-14.015904572564612</v>
      </c>
      <c r="K285" s="97">
        <f t="shared" si="27"/>
        <v>198.18893783651492</v>
      </c>
      <c r="L285" s="97">
        <f t="shared" si="28"/>
        <v>419.87060998151571</v>
      </c>
      <c r="M285" s="97">
        <f t="shared" si="29"/>
        <v>43.140339836375077</v>
      </c>
    </row>
    <row r="286" spans="1:13">
      <c r="A286" s="67">
        <v>351</v>
      </c>
      <c r="B286" s="67" t="s">
        <v>25</v>
      </c>
      <c r="C286" s="67">
        <v>2014</v>
      </c>
      <c r="D286" s="96">
        <v>1081</v>
      </c>
      <c r="E286" s="96">
        <v>1625</v>
      </c>
      <c r="F286" s="96">
        <v>429</v>
      </c>
      <c r="G286" s="96">
        <v>379</v>
      </c>
      <c r="H286" s="96">
        <v>309</v>
      </c>
      <c r="I286" s="97">
        <f t="shared" si="25"/>
        <v>156.76959619952495</v>
      </c>
      <c r="J286" s="97">
        <f t="shared" si="26"/>
        <v>-32.795698924731184</v>
      </c>
      <c r="K286" s="97">
        <f t="shared" si="27"/>
        <v>254.54545454545453</v>
      </c>
      <c r="L286" s="97">
        <f t="shared" si="28"/>
        <v>405.33333333333331</v>
      </c>
      <c r="M286" s="97">
        <f t="shared" si="29"/>
        <v>106</v>
      </c>
    </row>
    <row r="287" spans="1:13">
      <c r="A287" s="67">
        <v>352</v>
      </c>
      <c r="B287" s="67" t="s">
        <v>26</v>
      </c>
      <c r="C287" s="67">
        <v>2014</v>
      </c>
      <c r="D287" s="96">
        <v>1045</v>
      </c>
      <c r="E287" s="96">
        <v>856</v>
      </c>
      <c r="F287" s="96">
        <v>171</v>
      </c>
      <c r="G287" s="96">
        <v>244</v>
      </c>
      <c r="H287" s="96">
        <v>56</v>
      </c>
      <c r="I287" s="97">
        <f t="shared" si="25"/>
        <v>145.30516431924883</v>
      </c>
      <c r="J287" s="97">
        <f t="shared" si="26"/>
        <v>-25.629887054735011</v>
      </c>
      <c r="K287" s="97">
        <f t="shared" si="27"/>
        <v>96.551724137931032</v>
      </c>
      <c r="L287" s="97">
        <f t="shared" si="28"/>
        <v>525.64102564102564</v>
      </c>
      <c r="M287" s="97">
        <f t="shared" si="29"/>
        <v>-29.11392405063291</v>
      </c>
    </row>
    <row r="288" spans="1:13">
      <c r="A288" s="67">
        <v>353</v>
      </c>
      <c r="B288" s="67" t="s">
        <v>27</v>
      </c>
      <c r="C288" s="67">
        <v>2014</v>
      </c>
      <c r="D288" s="96">
        <v>1526</v>
      </c>
      <c r="E288" s="96">
        <v>1362</v>
      </c>
      <c r="F288" s="96">
        <v>241</v>
      </c>
      <c r="G288" s="96">
        <v>240</v>
      </c>
      <c r="H288" s="96">
        <v>46</v>
      </c>
      <c r="I288" s="97">
        <f t="shared" si="25"/>
        <v>73.804100227790428</v>
      </c>
      <c r="J288" s="97">
        <f t="shared" si="26"/>
        <v>-15.873996294008647</v>
      </c>
      <c r="K288" s="97">
        <f t="shared" si="27"/>
        <v>151.04166666666666</v>
      </c>
      <c r="L288" s="97">
        <f t="shared" si="28"/>
        <v>90.476190476190482</v>
      </c>
      <c r="M288" s="97">
        <f t="shared" si="29"/>
        <v>-20.689655172413794</v>
      </c>
    </row>
    <row r="289" spans="1:13">
      <c r="A289" s="67">
        <v>354</v>
      </c>
      <c r="B289" s="67" t="s">
        <v>28</v>
      </c>
      <c r="C289" s="67">
        <v>2014</v>
      </c>
      <c r="D289" s="96">
        <v>631</v>
      </c>
      <c r="E289" s="96">
        <v>103</v>
      </c>
      <c r="F289" s="96">
        <v>74</v>
      </c>
      <c r="G289" s="96">
        <v>144</v>
      </c>
      <c r="H289" s="96">
        <v>2</v>
      </c>
      <c r="I289" s="97">
        <f t="shared" si="25"/>
        <v>168.51063829787233</v>
      </c>
      <c r="J289" s="97">
        <f t="shared" si="26"/>
        <v>-0.96153846153846156</v>
      </c>
      <c r="K289" s="97">
        <f t="shared" si="27"/>
        <v>957.14285714285711</v>
      </c>
      <c r="L289" s="97">
        <f t="shared" si="28"/>
        <v>1700</v>
      </c>
      <c r="M289" s="97">
        <f t="shared" si="29"/>
        <v>100</v>
      </c>
    </row>
    <row r="290" spans="1:13">
      <c r="A290" s="67">
        <v>355</v>
      </c>
      <c r="B290" s="67" t="s">
        <v>29</v>
      </c>
      <c r="C290" s="67">
        <v>2014</v>
      </c>
      <c r="D290" s="96">
        <v>1180</v>
      </c>
      <c r="E290" s="96">
        <v>776</v>
      </c>
      <c r="F290" s="96">
        <v>311</v>
      </c>
      <c r="G290" s="96">
        <v>206</v>
      </c>
      <c r="H290" s="96">
        <v>132</v>
      </c>
      <c r="I290" s="97">
        <f t="shared" si="25"/>
        <v>101.7094017094017</v>
      </c>
      <c r="J290" s="97">
        <f t="shared" si="26"/>
        <v>-22.010050251256281</v>
      </c>
      <c r="K290" s="97">
        <f t="shared" si="27"/>
        <v>165.81196581196582</v>
      </c>
      <c r="L290" s="97">
        <f t="shared" si="28"/>
        <v>456.75675675675677</v>
      </c>
      <c r="M290" s="97">
        <f t="shared" si="29"/>
        <v>-15.923566878980891</v>
      </c>
    </row>
    <row r="291" spans="1:13">
      <c r="A291" s="67">
        <v>356</v>
      </c>
      <c r="B291" s="67" t="s">
        <v>30</v>
      </c>
      <c r="C291" s="67">
        <v>2014</v>
      </c>
      <c r="D291" s="96">
        <v>664</v>
      </c>
      <c r="E291" s="96">
        <v>779</v>
      </c>
      <c r="F291" s="96">
        <v>137</v>
      </c>
      <c r="G291" s="96">
        <v>117</v>
      </c>
      <c r="H291" s="96">
        <v>34</v>
      </c>
      <c r="I291" s="97">
        <f t="shared" si="25"/>
        <v>152.47148288973384</v>
      </c>
      <c r="J291" s="97">
        <f t="shared" si="26"/>
        <v>-22.718253968253968</v>
      </c>
      <c r="K291" s="97">
        <f t="shared" si="27"/>
        <v>65.060240963855421</v>
      </c>
      <c r="L291" s="97">
        <f t="shared" si="28"/>
        <v>265.625</v>
      </c>
      <c r="M291" s="97">
        <f t="shared" si="29"/>
        <v>-2.8571428571428572</v>
      </c>
    </row>
    <row r="292" spans="1:13">
      <c r="A292" s="67">
        <v>357</v>
      </c>
      <c r="B292" s="67" t="s">
        <v>31</v>
      </c>
      <c r="C292" s="67">
        <v>2014</v>
      </c>
      <c r="D292" s="96">
        <v>1500</v>
      </c>
      <c r="E292" s="96">
        <v>732</v>
      </c>
      <c r="F292" s="96">
        <v>122</v>
      </c>
      <c r="G292" s="96">
        <v>291</v>
      </c>
      <c r="H292" s="96">
        <v>31</v>
      </c>
      <c r="I292" s="97">
        <f t="shared" si="25"/>
        <v>111.56558533145275</v>
      </c>
      <c r="J292" s="97">
        <f t="shared" si="26"/>
        <v>-26.8</v>
      </c>
      <c r="K292" s="97">
        <f t="shared" si="27"/>
        <v>183.72093023255815</v>
      </c>
      <c r="L292" s="97">
        <f t="shared" si="28"/>
        <v>419.64285714285717</v>
      </c>
      <c r="M292" s="97">
        <f t="shared" si="29"/>
        <v>-48.333333333333336</v>
      </c>
    </row>
    <row r="293" spans="1:13">
      <c r="A293" s="67">
        <v>358</v>
      </c>
      <c r="B293" s="67" t="s">
        <v>32</v>
      </c>
      <c r="C293" s="67">
        <v>2014</v>
      </c>
      <c r="D293" s="96">
        <v>1426</v>
      </c>
      <c r="E293" s="96">
        <v>937</v>
      </c>
      <c r="F293" s="96">
        <v>287</v>
      </c>
      <c r="G293" s="96">
        <v>185</v>
      </c>
      <c r="H293" s="96">
        <v>72</v>
      </c>
      <c r="I293" s="97">
        <f t="shared" si="25"/>
        <v>207.32758620689654</v>
      </c>
      <c r="J293" s="97">
        <f t="shared" si="26"/>
        <v>-27.756360832690824</v>
      </c>
      <c r="K293" s="97">
        <f t="shared" si="27"/>
        <v>215.38461538461539</v>
      </c>
      <c r="L293" s="97">
        <f t="shared" si="28"/>
        <v>351.21951219512198</v>
      </c>
      <c r="M293" s="97">
        <f t="shared" si="29"/>
        <v>-13.253012048192771</v>
      </c>
    </row>
    <row r="294" spans="1:13">
      <c r="A294" s="67">
        <v>359</v>
      </c>
      <c r="B294" s="67" t="s">
        <v>33</v>
      </c>
      <c r="C294" s="67">
        <v>2014</v>
      </c>
      <c r="D294" s="96">
        <v>2602</v>
      </c>
      <c r="E294" s="96">
        <v>1809</v>
      </c>
      <c r="F294" s="96">
        <v>145</v>
      </c>
      <c r="G294" s="96">
        <v>439</v>
      </c>
      <c r="H294" s="96">
        <v>64</v>
      </c>
      <c r="I294" s="97">
        <f t="shared" si="25"/>
        <v>271.18402282453638</v>
      </c>
      <c r="J294" s="97">
        <f t="shared" si="26"/>
        <v>-7.751147373788883</v>
      </c>
      <c r="K294" s="97">
        <f t="shared" si="27"/>
        <v>107.14285714285714</v>
      </c>
      <c r="L294" s="97">
        <f t="shared" si="28"/>
        <v>416.47058823529414</v>
      </c>
      <c r="M294" s="97">
        <f t="shared" si="29"/>
        <v>-44.827586206896555</v>
      </c>
    </row>
    <row r="295" spans="1:13">
      <c r="A295" s="67">
        <v>360</v>
      </c>
      <c r="B295" s="67" t="s">
        <v>34</v>
      </c>
      <c r="C295" s="67">
        <v>2014</v>
      </c>
      <c r="D295" s="96">
        <v>682</v>
      </c>
      <c r="E295" s="96">
        <v>255</v>
      </c>
      <c r="F295" s="96">
        <v>204</v>
      </c>
      <c r="G295" s="96">
        <v>146</v>
      </c>
      <c r="H295" s="96">
        <v>24</v>
      </c>
      <c r="I295" s="97">
        <f t="shared" si="25"/>
        <v>131.97278911564626</v>
      </c>
      <c r="J295" s="97">
        <f t="shared" si="26"/>
        <v>-28.370786516853933</v>
      </c>
      <c r="K295" s="97">
        <f t="shared" si="27"/>
        <v>500</v>
      </c>
      <c r="L295" s="97">
        <f t="shared" si="28"/>
        <v>563.63636363636363</v>
      </c>
      <c r="M295" s="97">
        <f t="shared" si="29"/>
        <v>-60.655737704918032</v>
      </c>
    </row>
    <row r="296" spans="1:13">
      <c r="A296" s="67">
        <v>361</v>
      </c>
      <c r="B296" s="67" t="s">
        <v>35</v>
      </c>
      <c r="C296" s="67">
        <v>2014</v>
      </c>
      <c r="D296" s="96">
        <v>1055</v>
      </c>
      <c r="E296" s="96">
        <v>1861</v>
      </c>
      <c r="F296" s="96">
        <v>271</v>
      </c>
      <c r="G296" s="96">
        <v>184</v>
      </c>
      <c r="H296" s="96">
        <v>133</v>
      </c>
      <c r="I296" s="97">
        <f t="shared" si="25"/>
        <v>136.54708520179372</v>
      </c>
      <c r="J296" s="97">
        <f t="shared" si="26"/>
        <v>-27.162426614481408</v>
      </c>
      <c r="K296" s="97">
        <f t="shared" si="27"/>
        <v>191.3978494623656</v>
      </c>
      <c r="L296" s="97">
        <f t="shared" si="28"/>
        <v>557.14285714285711</v>
      </c>
      <c r="M296" s="97">
        <f t="shared" si="29"/>
        <v>19.81981981981982</v>
      </c>
    </row>
    <row r="297" spans="1:13">
      <c r="A297" s="74">
        <v>3</v>
      </c>
      <c r="B297" s="74" t="s">
        <v>60</v>
      </c>
      <c r="C297" s="74">
        <v>2014</v>
      </c>
      <c r="D297" s="88">
        <v>13392</v>
      </c>
      <c r="E297" s="88">
        <v>11095</v>
      </c>
      <c r="F297" s="88">
        <v>2392</v>
      </c>
      <c r="G297" s="88">
        <v>2575</v>
      </c>
      <c r="H297" s="88">
        <v>903</v>
      </c>
      <c r="I297" s="97">
        <f t="shared" si="25"/>
        <v>146.99372925119883</v>
      </c>
      <c r="J297" s="97">
        <f t="shared" si="26"/>
        <v>-23.292311946902654</v>
      </c>
      <c r="K297" s="97">
        <f t="shared" si="27"/>
        <v>184.08551068883611</v>
      </c>
      <c r="L297" s="97">
        <f t="shared" si="28"/>
        <v>369.0346083788707</v>
      </c>
      <c r="M297" s="97">
        <f t="shared" si="29"/>
        <v>-0.87815587266739847</v>
      </c>
    </row>
    <row r="298" spans="1:13">
      <c r="A298" s="67">
        <v>401</v>
      </c>
      <c r="B298" s="67" t="s">
        <v>37</v>
      </c>
      <c r="C298" s="67">
        <v>2014</v>
      </c>
      <c r="D298" s="96">
        <v>1289</v>
      </c>
      <c r="E298" s="96">
        <v>2461</v>
      </c>
      <c r="F298" s="96">
        <v>232</v>
      </c>
      <c r="G298" s="96">
        <v>260</v>
      </c>
      <c r="H298" s="96">
        <v>164</v>
      </c>
      <c r="I298" s="97">
        <f t="shared" si="25"/>
        <v>158.31663326653307</v>
      </c>
      <c r="J298" s="97">
        <f t="shared" si="26"/>
        <v>-22.292390274707927</v>
      </c>
      <c r="K298" s="97">
        <f t="shared" si="27"/>
        <v>123.07692307692308</v>
      </c>
      <c r="L298" s="97">
        <f t="shared" si="28"/>
        <v>900</v>
      </c>
      <c r="M298" s="97">
        <f t="shared" si="29"/>
        <v>134.28571428571428</v>
      </c>
    </row>
    <row r="299" spans="1:13">
      <c r="A299" s="67">
        <v>402</v>
      </c>
      <c r="B299" s="67" t="s">
        <v>38</v>
      </c>
      <c r="C299" s="67">
        <v>2014</v>
      </c>
      <c r="D299" s="96">
        <v>761</v>
      </c>
      <c r="E299" s="96">
        <v>327</v>
      </c>
      <c r="F299" s="96">
        <v>120</v>
      </c>
      <c r="G299" s="96">
        <v>261</v>
      </c>
      <c r="H299" s="96">
        <v>38</v>
      </c>
      <c r="I299" s="97">
        <f t="shared" si="25"/>
        <v>181.85185185185185</v>
      </c>
      <c r="J299" s="97">
        <f t="shared" si="26"/>
        <v>-12.332439678284182</v>
      </c>
      <c r="K299" s="97">
        <f t="shared" si="27"/>
        <v>11900</v>
      </c>
      <c r="L299" s="97">
        <f t="shared" si="28"/>
        <v>569.23076923076928</v>
      </c>
      <c r="M299" s="97">
        <f t="shared" si="29"/>
        <v>40.74074074074074</v>
      </c>
    </row>
    <row r="300" spans="1:13">
      <c r="A300" s="67">
        <v>403</v>
      </c>
      <c r="B300" s="67" t="s">
        <v>39</v>
      </c>
      <c r="C300" s="67">
        <v>2014</v>
      </c>
      <c r="D300" s="96">
        <v>1145</v>
      </c>
      <c r="E300" s="96">
        <v>1641</v>
      </c>
      <c r="F300" s="96">
        <v>356</v>
      </c>
      <c r="G300" s="96">
        <v>344</v>
      </c>
      <c r="H300" s="96">
        <v>1058</v>
      </c>
      <c r="I300" s="97">
        <f t="shared" si="25"/>
        <v>60.13986013986014</v>
      </c>
      <c r="J300" s="97">
        <f t="shared" si="26"/>
        <v>-23.210107627515207</v>
      </c>
      <c r="K300" s="97">
        <f t="shared" si="27"/>
        <v>286.95652173913044</v>
      </c>
      <c r="L300" s="97">
        <f t="shared" si="28"/>
        <v>199.13043478260869</v>
      </c>
      <c r="M300" s="97">
        <f t="shared" si="29"/>
        <v>137.75280898876406</v>
      </c>
    </row>
    <row r="301" spans="1:13">
      <c r="A301" s="67">
        <v>404</v>
      </c>
      <c r="B301" s="67" t="s">
        <v>40</v>
      </c>
      <c r="C301" s="67">
        <v>2014</v>
      </c>
      <c r="D301" s="96">
        <v>1289</v>
      </c>
      <c r="E301" s="96">
        <v>2798</v>
      </c>
      <c r="F301" s="96">
        <v>521</v>
      </c>
      <c r="G301" s="96">
        <v>560</v>
      </c>
      <c r="H301" s="96">
        <v>113</v>
      </c>
      <c r="I301" s="97">
        <f t="shared" si="25"/>
        <v>108.23909531502423</v>
      </c>
      <c r="J301" s="97">
        <f t="shared" si="26"/>
        <v>-12.916277622159974</v>
      </c>
      <c r="K301" s="97">
        <f t="shared" si="27"/>
        <v>623.61111111111109</v>
      </c>
      <c r="L301" s="97">
        <f t="shared" si="28"/>
        <v>849.15254237288138</v>
      </c>
      <c r="M301" s="97">
        <f t="shared" si="29"/>
        <v>175.60975609756099</v>
      </c>
    </row>
    <row r="302" spans="1:13">
      <c r="A302" s="67">
        <v>405</v>
      </c>
      <c r="B302" s="67" t="s">
        <v>41</v>
      </c>
      <c r="C302" s="67">
        <v>2014</v>
      </c>
      <c r="D302" s="96">
        <v>587</v>
      </c>
      <c r="E302" s="96">
        <v>526</v>
      </c>
      <c r="F302" s="96">
        <v>111</v>
      </c>
      <c r="G302" s="96">
        <v>206</v>
      </c>
      <c r="H302" s="96">
        <v>104</v>
      </c>
      <c r="I302" s="97">
        <f t="shared" si="25"/>
        <v>174.29906542056074</v>
      </c>
      <c r="J302" s="97">
        <f t="shared" si="26"/>
        <v>-23.878437047756876</v>
      </c>
      <c r="K302" s="97">
        <f t="shared" si="27"/>
        <v>98.214285714285708</v>
      </c>
      <c r="L302" s="97">
        <f t="shared" si="28"/>
        <v>1273.3333333333333</v>
      </c>
      <c r="M302" s="97">
        <f t="shared" si="29"/>
        <v>10.638297872340425</v>
      </c>
    </row>
    <row r="303" spans="1:13">
      <c r="A303" s="67">
        <v>451</v>
      </c>
      <c r="B303" s="67" t="s">
        <v>42</v>
      </c>
      <c r="C303" s="67">
        <v>2014</v>
      </c>
      <c r="D303" s="96">
        <v>1163</v>
      </c>
      <c r="E303" s="96">
        <v>516</v>
      </c>
      <c r="F303" s="96">
        <v>280</v>
      </c>
      <c r="G303" s="96">
        <v>265</v>
      </c>
      <c r="H303" s="96">
        <v>131</v>
      </c>
      <c r="I303" s="97">
        <f t="shared" si="25"/>
        <v>329.15129151291512</v>
      </c>
      <c r="J303" s="97">
        <f t="shared" si="26"/>
        <v>-28.531855955678669</v>
      </c>
      <c r="K303" s="97">
        <f t="shared" si="27"/>
        <v>188.65979381443299</v>
      </c>
      <c r="L303" s="97">
        <f t="shared" si="28"/>
        <v>960</v>
      </c>
      <c r="M303" s="97">
        <f t="shared" si="29"/>
        <v>42.391304347826086</v>
      </c>
    </row>
    <row r="304" spans="1:13">
      <c r="A304" s="67">
        <v>452</v>
      </c>
      <c r="B304" s="67" t="s">
        <v>43</v>
      </c>
      <c r="C304" s="67">
        <v>2014</v>
      </c>
      <c r="D304" s="96">
        <v>1361</v>
      </c>
      <c r="E304" s="96">
        <v>363</v>
      </c>
      <c r="F304" s="96">
        <v>427</v>
      </c>
      <c r="G304" s="96">
        <v>331</v>
      </c>
      <c r="H304" s="96">
        <v>84</v>
      </c>
      <c r="I304" s="97">
        <f t="shared" si="25"/>
        <v>333.43949044585986</v>
      </c>
      <c r="J304" s="97">
        <f t="shared" si="26"/>
        <v>-17.5</v>
      </c>
      <c r="K304" s="97">
        <f t="shared" si="27"/>
        <v>390.80459770114942</v>
      </c>
      <c r="L304" s="97">
        <f t="shared" si="28"/>
        <v>967.74193548387098</v>
      </c>
      <c r="M304" s="97">
        <f t="shared" si="29"/>
        <v>1.2048192771084338</v>
      </c>
    </row>
    <row r="305" spans="1:13">
      <c r="A305" s="67">
        <v>453</v>
      </c>
      <c r="B305" s="67" t="s">
        <v>44</v>
      </c>
      <c r="C305" s="67">
        <v>2014</v>
      </c>
      <c r="D305" s="96">
        <v>2812</v>
      </c>
      <c r="E305" s="96">
        <v>819</v>
      </c>
      <c r="F305" s="96">
        <v>363</v>
      </c>
      <c r="G305" s="96">
        <v>2234</v>
      </c>
      <c r="H305" s="96">
        <v>399</v>
      </c>
      <c r="I305" s="97">
        <f t="shared" si="25"/>
        <v>259.59079283887468</v>
      </c>
      <c r="J305" s="97">
        <f t="shared" si="26"/>
        <v>-20.330739299610894</v>
      </c>
      <c r="K305" s="97">
        <f t="shared" si="27"/>
        <v>163.04347826086956</v>
      </c>
      <c r="L305" s="97">
        <f t="shared" si="28"/>
        <v>6470.588235294118</v>
      </c>
      <c r="M305" s="97">
        <f t="shared" si="29"/>
        <v>167.78523489932886</v>
      </c>
    </row>
    <row r="306" spans="1:13">
      <c r="A306" s="67">
        <v>454</v>
      </c>
      <c r="B306" s="67" t="s">
        <v>45</v>
      </c>
      <c r="C306" s="67">
        <v>2014</v>
      </c>
      <c r="D306" s="96">
        <v>5082</v>
      </c>
      <c r="E306" s="96">
        <v>924</v>
      </c>
      <c r="F306" s="96">
        <v>458</v>
      </c>
      <c r="G306" s="96">
        <v>2108</v>
      </c>
      <c r="H306" s="96">
        <v>152</v>
      </c>
      <c r="I306" s="97">
        <f t="shared" si="25"/>
        <v>212.73846153846154</v>
      </c>
      <c r="J306" s="97">
        <f t="shared" si="26"/>
        <v>-23.255813953488371</v>
      </c>
      <c r="K306" s="97">
        <f t="shared" si="27"/>
        <v>349.01960784313724</v>
      </c>
      <c r="L306" s="97">
        <f t="shared" si="28"/>
        <v>2673.6842105263158</v>
      </c>
      <c r="M306" s="97">
        <f t="shared" si="29"/>
        <v>-3.1847133757961785</v>
      </c>
    </row>
    <row r="307" spans="1:13">
      <c r="A307" s="67">
        <v>455</v>
      </c>
      <c r="B307" s="67" t="s">
        <v>46</v>
      </c>
      <c r="C307" s="67">
        <v>2014</v>
      </c>
      <c r="D307" s="96">
        <v>349</v>
      </c>
      <c r="E307" s="96">
        <v>226</v>
      </c>
      <c r="F307" s="96">
        <v>82</v>
      </c>
      <c r="G307" s="96">
        <v>90</v>
      </c>
      <c r="H307" s="96">
        <v>35</v>
      </c>
      <c r="I307" s="97">
        <f t="shared" si="25"/>
        <v>108.98203592814372</v>
      </c>
      <c r="J307" s="97">
        <f t="shared" si="26"/>
        <v>-34.492753623188406</v>
      </c>
      <c r="K307" s="97">
        <f t="shared" si="27"/>
        <v>105</v>
      </c>
      <c r="L307" s="97">
        <f t="shared" si="28"/>
        <v>291.30434782608694</v>
      </c>
      <c r="M307" s="97">
        <f t="shared" si="29"/>
        <v>-22.222222222222221</v>
      </c>
    </row>
    <row r="308" spans="1:13">
      <c r="A308" s="67">
        <v>456</v>
      </c>
      <c r="B308" s="67" t="s">
        <v>47</v>
      </c>
      <c r="C308" s="67">
        <v>2014</v>
      </c>
      <c r="D308" s="96">
        <v>1715</v>
      </c>
      <c r="E308" s="96">
        <v>1341</v>
      </c>
      <c r="F308" s="96">
        <v>234</v>
      </c>
      <c r="G308" s="96">
        <v>265</v>
      </c>
      <c r="H308" s="96">
        <v>93</v>
      </c>
      <c r="I308" s="97">
        <f t="shared" si="25"/>
        <v>422.86585365853659</v>
      </c>
      <c r="J308" s="97">
        <f t="shared" si="26"/>
        <v>-23.37142857142857</v>
      </c>
      <c r="K308" s="97">
        <f t="shared" si="27"/>
        <v>141.23711340206185</v>
      </c>
      <c r="L308" s="97">
        <f t="shared" si="28"/>
        <v>616.21621621621625</v>
      </c>
      <c r="M308" s="97">
        <f t="shared" si="29"/>
        <v>-33.571428571428569</v>
      </c>
    </row>
    <row r="309" spans="1:13">
      <c r="A309" s="67">
        <v>457</v>
      </c>
      <c r="B309" s="67" t="s">
        <v>48</v>
      </c>
      <c r="C309" s="67">
        <v>2014</v>
      </c>
      <c r="D309" s="96">
        <v>893</v>
      </c>
      <c r="E309" s="96">
        <v>378</v>
      </c>
      <c r="F309" s="96">
        <v>380</v>
      </c>
      <c r="G309" s="96">
        <v>581</v>
      </c>
      <c r="H309" s="96">
        <v>96</v>
      </c>
      <c r="I309" s="97">
        <f t="shared" si="25"/>
        <v>123.80952380952381</v>
      </c>
      <c r="J309" s="97">
        <f t="shared" si="26"/>
        <v>-40.845070422535208</v>
      </c>
      <c r="K309" s="97">
        <f t="shared" si="27"/>
        <v>242.34234234234233</v>
      </c>
      <c r="L309" s="97">
        <f t="shared" si="28"/>
        <v>376.22950819672133</v>
      </c>
      <c r="M309" s="97">
        <f t="shared" si="29"/>
        <v>-2.0408163265306123</v>
      </c>
    </row>
    <row r="310" spans="1:13">
      <c r="A310" s="67">
        <v>458</v>
      </c>
      <c r="B310" s="67" t="s">
        <v>49</v>
      </c>
      <c r="C310" s="67">
        <v>2014</v>
      </c>
      <c r="D310" s="96">
        <v>1572</v>
      </c>
      <c r="E310" s="96">
        <v>431</v>
      </c>
      <c r="F310" s="96">
        <v>244</v>
      </c>
      <c r="G310" s="96">
        <v>756</v>
      </c>
      <c r="H310" s="96">
        <v>580</v>
      </c>
      <c r="I310" s="97">
        <f t="shared" si="25"/>
        <v>287.192118226601</v>
      </c>
      <c r="J310" s="97">
        <f t="shared" si="26"/>
        <v>-31.259968102073366</v>
      </c>
      <c r="K310" s="97">
        <f t="shared" si="27"/>
        <v>105.04201680672269</v>
      </c>
      <c r="L310" s="97">
        <f t="shared" si="28"/>
        <v>2000</v>
      </c>
      <c r="M310" s="97">
        <f t="shared" si="29"/>
        <v>158.92857142857142</v>
      </c>
    </row>
    <row r="311" spans="1:13">
      <c r="A311" s="67">
        <v>459</v>
      </c>
      <c r="B311" s="67" t="s">
        <v>50</v>
      </c>
      <c r="C311" s="67">
        <v>2014</v>
      </c>
      <c r="D311" s="96">
        <v>3851</v>
      </c>
      <c r="E311" s="96">
        <v>3060</v>
      </c>
      <c r="F311" s="96">
        <v>584</v>
      </c>
      <c r="G311" s="96">
        <v>1748</v>
      </c>
      <c r="H311" s="96">
        <v>144</v>
      </c>
      <c r="I311" s="97">
        <f t="shared" si="25"/>
        <v>250.40946314831666</v>
      </c>
      <c r="J311" s="97">
        <f t="shared" si="26"/>
        <v>-16.938110749185668</v>
      </c>
      <c r="K311" s="97">
        <f t="shared" si="27"/>
        <v>239.53488372093022</v>
      </c>
      <c r="L311" s="97">
        <f t="shared" si="28"/>
        <v>1234.3511450381679</v>
      </c>
      <c r="M311" s="97">
        <f t="shared" si="29"/>
        <v>-20.441988950276244</v>
      </c>
    </row>
    <row r="312" spans="1:13">
      <c r="A312" s="67">
        <v>460</v>
      </c>
      <c r="B312" s="67" t="s">
        <v>51</v>
      </c>
      <c r="C312" s="67">
        <v>2014</v>
      </c>
      <c r="D312" s="96">
        <v>3094</v>
      </c>
      <c r="E312" s="96">
        <v>2627</v>
      </c>
      <c r="F312" s="96">
        <v>668</v>
      </c>
      <c r="G312" s="96">
        <v>1204</v>
      </c>
      <c r="H312" s="96">
        <v>269</v>
      </c>
      <c r="I312" s="97">
        <f t="shared" si="25"/>
        <v>241.50110375275938</v>
      </c>
      <c r="J312" s="97">
        <f t="shared" si="26"/>
        <v>-16.417435571110403</v>
      </c>
      <c r="K312" s="97">
        <f t="shared" si="27"/>
        <v>222.70531400966183</v>
      </c>
      <c r="L312" s="97">
        <f t="shared" si="28"/>
        <v>1300</v>
      </c>
      <c r="M312" s="97">
        <f t="shared" si="29"/>
        <v>68.125</v>
      </c>
    </row>
    <row r="313" spans="1:13">
      <c r="A313" s="67">
        <v>461</v>
      </c>
      <c r="B313" s="67" t="s">
        <v>52</v>
      </c>
      <c r="C313" s="67">
        <v>2014</v>
      </c>
      <c r="D313" s="96">
        <v>783</v>
      </c>
      <c r="E313" s="96">
        <v>1152</v>
      </c>
      <c r="F313" s="96">
        <v>98</v>
      </c>
      <c r="G313" s="96">
        <v>184</v>
      </c>
      <c r="H313" s="96">
        <v>66</v>
      </c>
      <c r="I313" s="97">
        <f t="shared" si="25"/>
        <v>119.9438202247191</v>
      </c>
      <c r="J313" s="97">
        <f t="shared" si="26"/>
        <v>-26.810673443456164</v>
      </c>
      <c r="K313" s="97">
        <f t="shared" si="27"/>
        <v>127.90697674418605</v>
      </c>
      <c r="L313" s="97">
        <f t="shared" si="28"/>
        <v>130</v>
      </c>
      <c r="M313" s="97">
        <f t="shared" si="29"/>
        <v>-14.285714285714286</v>
      </c>
    </row>
    <row r="314" spans="1:13">
      <c r="A314" s="67">
        <v>462</v>
      </c>
      <c r="B314" s="67" t="s">
        <v>53</v>
      </c>
      <c r="C314" s="67">
        <v>2014</v>
      </c>
      <c r="D314" s="96">
        <v>327</v>
      </c>
      <c r="E314" s="96">
        <v>100</v>
      </c>
      <c r="F314" s="96">
        <v>77</v>
      </c>
      <c r="G314" s="96">
        <v>88</v>
      </c>
      <c r="H314" s="96">
        <v>3</v>
      </c>
      <c r="I314" s="97">
        <f t="shared" si="25"/>
        <v>255.43478260869566</v>
      </c>
      <c r="J314" s="97">
        <f t="shared" si="26"/>
        <v>-39.024390243902438</v>
      </c>
      <c r="K314" s="97">
        <f t="shared" si="27"/>
        <v>1000</v>
      </c>
      <c r="L314" s="97">
        <f t="shared" si="28"/>
        <v>1000</v>
      </c>
      <c r="M314" s="97">
        <f t="shared" si="29"/>
        <v>-76.92307692307692</v>
      </c>
    </row>
    <row r="315" spans="1:13">
      <c r="A315" s="74">
        <v>4</v>
      </c>
      <c r="B315" s="74" t="s">
        <v>61</v>
      </c>
      <c r="C315" s="74">
        <v>2014</v>
      </c>
      <c r="D315" s="88">
        <v>28073</v>
      </c>
      <c r="E315" s="88">
        <v>19690</v>
      </c>
      <c r="F315" s="88">
        <v>5235</v>
      </c>
      <c r="G315" s="88">
        <v>11485</v>
      </c>
      <c r="H315" s="88">
        <v>3529</v>
      </c>
      <c r="I315" s="97">
        <f t="shared" si="25"/>
        <v>209.7881262414478</v>
      </c>
      <c r="J315" s="97">
        <f t="shared" si="26"/>
        <v>-20.92687040681097</v>
      </c>
      <c r="K315" s="97">
        <f t="shared" si="27"/>
        <v>238.83495145631068</v>
      </c>
      <c r="L315" s="97">
        <f t="shared" si="28"/>
        <v>1117.9215270413574</v>
      </c>
      <c r="M315" s="97">
        <f t="shared" si="29"/>
        <v>68.368320610687022</v>
      </c>
    </row>
    <row r="316" spans="1:13">
      <c r="A316" s="74" t="s">
        <v>163</v>
      </c>
      <c r="B316" s="74" t="s">
        <v>62</v>
      </c>
      <c r="C316" s="74">
        <v>2014</v>
      </c>
      <c r="D316" s="88">
        <v>75160</v>
      </c>
      <c r="E316" s="88">
        <v>92271</v>
      </c>
      <c r="F316" s="88">
        <v>17013</v>
      </c>
      <c r="G316" s="88">
        <v>21893</v>
      </c>
      <c r="H316" s="88">
        <v>10076</v>
      </c>
      <c r="I316" s="97">
        <f t="shared" si="25"/>
        <v>131.88226945978465</v>
      </c>
      <c r="J316" s="97">
        <f t="shared" si="26"/>
        <v>-17.318410724206526</v>
      </c>
      <c r="K316" s="97">
        <f t="shared" si="27"/>
        <v>211.70758519604252</v>
      </c>
      <c r="L316" s="97">
        <f t="shared" si="28"/>
        <v>547.33885274985221</v>
      </c>
      <c r="M316" s="97">
        <f t="shared" si="29"/>
        <v>35.284640171858214</v>
      </c>
    </row>
    <row r="317" spans="1:13">
      <c r="A317" s="67">
        <v>101</v>
      </c>
      <c r="B317" s="67" t="s">
        <v>4</v>
      </c>
      <c r="C317" s="67">
        <v>2015</v>
      </c>
      <c r="D317" s="96">
        <v>3638</v>
      </c>
      <c r="E317" s="96">
        <v>5141</v>
      </c>
      <c r="F317" s="96">
        <v>1268</v>
      </c>
      <c r="G317" s="96">
        <v>423</v>
      </c>
      <c r="H317" s="96">
        <v>338</v>
      </c>
      <c r="I317" s="97">
        <f>(D317-D5)*100/D5</f>
        <v>87.332646755921729</v>
      </c>
      <c r="J317" s="97">
        <f t="shared" ref="J317:M317" si="30">(E317-E5)*100/E5</f>
        <v>-13.69817021990935</v>
      </c>
      <c r="K317" s="97">
        <f t="shared" si="30"/>
        <v>592.89617486338796</v>
      </c>
      <c r="L317" s="97">
        <f t="shared" si="30"/>
        <v>77.731092436974791</v>
      </c>
      <c r="M317" s="97">
        <f t="shared" si="30"/>
        <v>59.433962264150942</v>
      </c>
    </row>
    <row r="318" spans="1:13">
      <c r="A318" s="67">
        <v>102</v>
      </c>
      <c r="B318" s="67" t="s">
        <v>5</v>
      </c>
      <c r="C318" s="67">
        <v>2015</v>
      </c>
      <c r="D318" s="96">
        <v>1476</v>
      </c>
      <c r="E318" s="96">
        <v>5340</v>
      </c>
      <c r="F318" s="96">
        <v>1139</v>
      </c>
      <c r="G318" s="96">
        <v>579</v>
      </c>
      <c r="H318" s="96">
        <v>122</v>
      </c>
      <c r="I318" s="97">
        <f t="shared" ref="I318:I368" si="31">(D318-D6)*100/D6</f>
        <v>171.82320441988949</v>
      </c>
      <c r="J318" s="97">
        <f t="shared" ref="J318:J368" si="32">(E318-E6)*100/E6</f>
        <v>-15.50632911392405</v>
      </c>
      <c r="K318" s="97">
        <f t="shared" ref="K318:K368" si="33">(F318-F6)*100/F6</f>
        <v>2376.086956521739</v>
      </c>
      <c r="L318" s="97">
        <f t="shared" ref="L318:L368" si="34">(G318-G6)*100/G6</f>
        <v>382.5</v>
      </c>
      <c r="M318" s="97">
        <f t="shared" ref="M318:M368" si="35">(H318-H6)*100/H6</f>
        <v>18.446601941747574</v>
      </c>
    </row>
    <row r="319" spans="1:13">
      <c r="A319" s="67">
        <v>103</v>
      </c>
      <c r="B319" s="67" t="s">
        <v>6</v>
      </c>
      <c r="C319" s="67">
        <v>2015</v>
      </c>
      <c r="D319" s="96">
        <v>1202</v>
      </c>
      <c r="E319" s="96">
        <v>633</v>
      </c>
      <c r="F319" s="96">
        <v>920</v>
      </c>
      <c r="G319" s="96">
        <v>316</v>
      </c>
      <c r="H319" s="96">
        <v>293</v>
      </c>
      <c r="I319" s="97">
        <f t="shared" si="31"/>
        <v>101.67785234899328</v>
      </c>
      <c r="J319" s="97">
        <f t="shared" si="32"/>
        <v>8.9500860585197941</v>
      </c>
      <c r="K319" s="97">
        <f t="shared" si="33"/>
        <v>721.42857142857144</v>
      </c>
      <c r="L319" s="97">
        <f t="shared" si="34"/>
        <v>305.12820512820514</v>
      </c>
      <c r="M319" s="97">
        <f t="shared" si="35"/>
        <v>61.878453038674031</v>
      </c>
    </row>
    <row r="320" spans="1:13">
      <c r="A320" s="67">
        <v>151</v>
      </c>
      <c r="B320" s="67" t="s">
        <v>7</v>
      </c>
      <c r="C320" s="67">
        <v>2015</v>
      </c>
      <c r="D320" s="96">
        <v>1040</v>
      </c>
      <c r="E320" s="96">
        <v>1633</v>
      </c>
      <c r="F320" s="96">
        <v>311</v>
      </c>
      <c r="G320" s="96">
        <v>281</v>
      </c>
      <c r="H320" s="96">
        <v>103</v>
      </c>
      <c r="I320" s="97">
        <f t="shared" si="31"/>
        <v>98.852772466539193</v>
      </c>
      <c r="J320" s="97">
        <f t="shared" si="32"/>
        <v>-14.18812401471361</v>
      </c>
      <c r="K320" s="97">
        <f t="shared" si="33"/>
        <v>409.8360655737705</v>
      </c>
      <c r="L320" s="97">
        <f t="shared" si="34"/>
        <v>420.37037037037038</v>
      </c>
      <c r="M320" s="97">
        <f t="shared" si="35"/>
        <v>3</v>
      </c>
    </row>
    <row r="321" spans="1:13">
      <c r="A321" s="67">
        <v>153</v>
      </c>
      <c r="B321" s="67" t="s">
        <v>9</v>
      </c>
      <c r="C321" s="67">
        <v>2015</v>
      </c>
      <c r="D321" s="96">
        <v>741</v>
      </c>
      <c r="E321" s="96">
        <v>1535</v>
      </c>
      <c r="F321" s="96">
        <v>788</v>
      </c>
      <c r="G321" s="96">
        <v>225</v>
      </c>
      <c r="H321" s="96">
        <v>109</v>
      </c>
      <c r="I321" s="97">
        <f t="shared" si="31"/>
        <v>72.325581395348834</v>
      </c>
      <c r="J321" s="97">
        <f t="shared" si="32"/>
        <v>-20.712809917355372</v>
      </c>
      <c r="K321" s="97">
        <f t="shared" si="33"/>
        <v>1258.6206896551723</v>
      </c>
      <c r="L321" s="97">
        <f t="shared" si="34"/>
        <v>389.13043478260869</v>
      </c>
      <c r="M321" s="97">
        <f t="shared" si="35"/>
        <v>186.84210526315789</v>
      </c>
    </row>
    <row r="322" spans="1:13">
      <c r="A322" s="67">
        <v>154</v>
      </c>
      <c r="B322" s="67" t="s">
        <v>10</v>
      </c>
      <c r="C322" s="67">
        <v>2015</v>
      </c>
      <c r="D322" s="96">
        <v>667</v>
      </c>
      <c r="E322" s="96">
        <v>876</v>
      </c>
      <c r="F322" s="96">
        <v>312</v>
      </c>
      <c r="G322" s="96">
        <v>172</v>
      </c>
      <c r="H322" s="96">
        <v>122</v>
      </c>
      <c r="I322" s="97">
        <f t="shared" si="31"/>
        <v>111.07594936708861</v>
      </c>
      <c r="J322" s="97">
        <f t="shared" si="32"/>
        <v>-23.560209424083769</v>
      </c>
      <c r="K322" s="97">
        <f t="shared" si="33"/>
        <v>1100</v>
      </c>
      <c r="L322" s="97">
        <f t="shared" si="34"/>
        <v>855.55555555555554</v>
      </c>
      <c r="M322" s="97">
        <f t="shared" si="35"/>
        <v>-2.4</v>
      </c>
    </row>
    <row r="323" spans="1:13">
      <c r="A323" s="67">
        <v>155</v>
      </c>
      <c r="B323" s="67" t="s">
        <v>11</v>
      </c>
      <c r="C323" s="67">
        <v>2015</v>
      </c>
      <c r="D323" s="96">
        <v>680</v>
      </c>
      <c r="E323" s="96">
        <v>718</v>
      </c>
      <c r="F323" s="96">
        <v>574</v>
      </c>
      <c r="G323" s="96">
        <v>249</v>
      </c>
      <c r="H323" s="96">
        <v>190</v>
      </c>
      <c r="I323" s="97">
        <f t="shared" si="31"/>
        <v>102.38095238095238</v>
      </c>
      <c r="J323" s="97">
        <f t="shared" si="32"/>
        <v>-30.019493177387915</v>
      </c>
      <c r="K323" s="97">
        <f t="shared" si="33"/>
        <v>479.79797979797979</v>
      </c>
      <c r="L323" s="97">
        <f t="shared" si="34"/>
        <v>538.46153846153845</v>
      </c>
      <c r="M323" s="97">
        <f t="shared" si="35"/>
        <v>341.86046511627904</v>
      </c>
    </row>
    <row r="324" spans="1:13">
      <c r="A324" s="67">
        <v>157</v>
      </c>
      <c r="B324" s="67" t="s">
        <v>12</v>
      </c>
      <c r="C324" s="67">
        <v>2015</v>
      </c>
      <c r="D324" s="96">
        <v>1143</v>
      </c>
      <c r="E324" s="96">
        <v>2381</v>
      </c>
      <c r="F324" s="96">
        <v>681</v>
      </c>
      <c r="G324" s="96">
        <v>221</v>
      </c>
      <c r="H324" s="96">
        <v>227</v>
      </c>
      <c r="I324" s="97">
        <f t="shared" si="31"/>
        <v>139.12133891213389</v>
      </c>
      <c r="J324" s="97">
        <f t="shared" si="32"/>
        <v>-19.178547182620502</v>
      </c>
      <c r="K324" s="97">
        <f t="shared" si="33"/>
        <v>574.25742574257424</v>
      </c>
      <c r="L324" s="97">
        <f t="shared" si="34"/>
        <v>590.625</v>
      </c>
      <c r="M324" s="97">
        <f t="shared" si="35"/>
        <v>224.28571428571428</v>
      </c>
    </row>
    <row r="325" spans="1:13">
      <c r="A325" s="67">
        <v>158</v>
      </c>
      <c r="B325" s="67" t="s">
        <v>13</v>
      </c>
      <c r="C325" s="67">
        <v>2015</v>
      </c>
      <c r="D325" s="96">
        <v>727</v>
      </c>
      <c r="E325" s="96">
        <v>933</v>
      </c>
      <c r="F325" s="96">
        <v>678</v>
      </c>
      <c r="G325" s="96">
        <v>110</v>
      </c>
      <c r="H325" s="96">
        <v>62</v>
      </c>
      <c r="I325" s="97">
        <f t="shared" si="31"/>
        <v>123.00613496932516</v>
      </c>
      <c r="J325" s="97">
        <f t="shared" si="32"/>
        <v>-29.584905660377359</v>
      </c>
      <c r="K325" s="97">
        <f t="shared" si="33"/>
        <v>321.11801242236027</v>
      </c>
      <c r="L325" s="97">
        <f t="shared" si="34"/>
        <v>358.33333333333331</v>
      </c>
      <c r="M325" s="97">
        <f t="shared" si="35"/>
        <v>8.7719298245614041</v>
      </c>
    </row>
    <row r="326" spans="1:13">
      <c r="A326" s="67">
        <v>159</v>
      </c>
      <c r="B326" s="67" t="s">
        <v>8</v>
      </c>
      <c r="C326" s="67">
        <v>2015</v>
      </c>
      <c r="D326" s="96">
        <v>1291</v>
      </c>
      <c r="E326" s="96">
        <v>3083</v>
      </c>
      <c r="F326" s="96">
        <v>1346</v>
      </c>
      <c r="G326" s="96">
        <v>560</v>
      </c>
      <c r="H326" s="96">
        <v>526</v>
      </c>
      <c r="I326" s="97">
        <f t="shared" si="31"/>
        <v>30.535894843276036</v>
      </c>
      <c r="J326" s="97">
        <f t="shared" si="32"/>
        <v>-19.356526288255296</v>
      </c>
      <c r="K326" s="97">
        <f t="shared" si="33"/>
        <v>643.64640883977904</v>
      </c>
      <c r="L326" s="97">
        <f t="shared" si="34"/>
        <v>252.20125786163521</v>
      </c>
      <c r="M326" s="97">
        <f t="shared" si="35"/>
        <v>57.485029940119759</v>
      </c>
    </row>
    <row r="327" spans="1:13">
      <c r="A327" s="74">
        <v>1</v>
      </c>
      <c r="B327" s="74" t="s">
        <v>58</v>
      </c>
      <c r="C327" s="74">
        <v>2015</v>
      </c>
      <c r="D327" s="88">
        <v>12605</v>
      </c>
      <c r="E327" s="88">
        <v>22273</v>
      </c>
      <c r="F327" s="88">
        <v>8017</v>
      </c>
      <c r="G327" s="88">
        <v>3136</v>
      </c>
      <c r="H327" s="88">
        <v>2092</v>
      </c>
      <c r="I327" s="97">
        <f t="shared" si="31"/>
        <v>94.551628337706433</v>
      </c>
      <c r="J327" s="97">
        <f t="shared" si="32"/>
        <v>-17.394206876089456</v>
      </c>
      <c r="K327" s="97">
        <f t="shared" si="33"/>
        <v>679.86381322957197</v>
      </c>
      <c r="L327" s="97">
        <f t="shared" si="34"/>
        <v>288.11881188118809</v>
      </c>
      <c r="M327" s="97">
        <f t="shared" si="35"/>
        <v>65.637371338083923</v>
      </c>
    </row>
    <row r="328" spans="1:13">
      <c r="A328" s="67">
        <v>241</v>
      </c>
      <c r="B328" s="67" t="s">
        <v>15</v>
      </c>
      <c r="C328" s="67">
        <v>2015</v>
      </c>
      <c r="D328" s="96">
        <v>16964</v>
      </c>
      <c r="E328" s="96">
        <v>26298</v>
      </c>
      <c r="F328" s="96">
        <v>7044</v>
      </c>
      <c r="G328" s="96">
        <v>4358</v>
      </c>
      <c r="H328" s="96">
        <v>5616</v>
      </c>
      <c r="I328" s="97">
        <f t="shared" si="31"/>
        <v>115.03359107618202</v>
      </c>
      <c r="J328" s="97">
        <f t="shared" si="32"/>
        <v>-11.451564025724771</v>
      </c>
      <c r="K328" s="97">
        <f t="shared" si="33"/>
        <v>620.24539877300617</v>
      </c>
      <c r="L328" s="97">
        <f t="shared" si="34"/>
        <v>495.35519125683061</v>
      </c>
      <c r="M328" s="97">
        <f t="shared" si="35"/>
        <v>115.42002301495972</v>
      </c>
    </row>
    <row r="329" spans="1:13">
      <c r="A329" s="67">
        <v>241001</v>
      </c>
      <c r="B329" s="67" t="s">
        <v>16</v>
      </c>
      <c r="C329" s="67">
        <v>2015</v>
      </c>
      <c r="D329" s="96">
        <v>9470</v>
      </c>
      <c r="E329" s="96">
        <v>16986</v>
      </c>
      <c r="F329" s="96">
        <v>2657</v>
      </c>
      <c r="G329" s="96">
        <v>2656</v>
      </c>
      <c r="H329" s="96">
        <v>3104</v>
      </c>
      <c r="I329" s="97">
        <f t="shared" si="31"/>
        <v>101.66098807495742</v>
      </c>
      <c r="J329" s="97">
        <f t="shared" si="32"/>
        <v>-12.217054263565892</v>
      </c>
      <c r="K329" s="97">
        <f t="shared" si="33"/>
        <v>414.92248062015506</v>
      </c>
      <c r="L329" s="97">
        <f t="shared" si="34"/>
        <v>692.83582089552237</v>
      </c>
      <c r="M329" s="97">
        <f t="shared" si="35"/>
        <v>55.745107877571499</v>
      </c>
    </row>
    <row r="330" spans="1:13">
      <c r="A330" s="67">
        <v>241999</v>
      </c>
      <c r="B330" s="67" t="s">
        <v>17</v>
      </c>
      <c r="C330" s="67">
        <v>2015</v>
      </c>
      <c r="D330" s="96">
        <v>7494</v>
      </c>
      <c r="E330" s="96">
        <v>9312</v>
      </c>
      <c r="F330" s="96">
        <v>4387</v>
      </c>
      <c r="G330" s="96">
        <v>1702</v>
      </c>
      <c r="H330" s="96">
        <v>2512</v>
      </c>
      <c r="I330" s="97">
        <f t="shared" si="31"/>
        <v>134.70090823676793</v>
      </c>
      <c r="J330" s="97">
        <f t="shared" si="32"/>
        <v>-10.02029181563436</v>
      </c>
      <c r="K330" s="97">
        <f t="shared" si="33"/>
        <v>849.5670995670996</v>
      </c>
      <c r="L330" s="97">
        <f t="shared" si="34"/>
        <v>328.71536523929473</v>
      </c>
      <c r="M330" s="97">
        <f t="shared" si="35"/>
        <v>309.12052117263846</v>
      </c>
    </row>
    <row r="331" spans="1:13">
      <c r="A331" s="67">
        <v>251</v>
      </c>
      <c r="B331" s="67" t="s">
        <v>18</v>
      </c>
      <c r="C331" s="67">
        <v>2015</v>
      </c>
      <c r="D331" s="96">
        <v>2682</v>
      </c>
      <c r="E331" s="96">
        <v>1480</v>
      </c>
      <c r="F331" s="96">
        <v>1007</v>
      </c>
      <c r="G331" s="96">
        <v>992</v>
      </c>
      <c r="H331" s="96">
        <v>218</v>
      </c>
      <c r="I331" s="97">
        <f t="shared" si="31"/>
        <v>255.70291777188328</v>
      </c>
      <c r="J331" s="97">
        <f t="shared" si="32"/>
        <v>-17.225950782997764</v>
      </c>
      <c r="K331" s="97">
        <f t="shared" si="33"/>
        <v>732.23140495867767</v>
      </c>
      <c r="L331" s="97">
        <f t="shared" si="34"/>
        <v>1581.3559322033898</v>
      </c>
      <c r="M331" s="97">
        <f t="shared" si="35"/>
        <v>131.91489361702128</v>
      </c>
    </row>
    <row r="332" spans="1:13">
      <c r="A332" s="67">
        <v>252</v>
      </c>
      <c r="B332" s="67" t="s">
        <v>19</v>
      </c>
      <c r="C332" s="67">
        <v>2015</v>
      </c>
      <c r="D332" s="96">
        <v>871</v>
      </c>
      <c r="E332" s="96">
        <v>2756</v>
      </c>
      <c r="F332" s="96">
        <v>909</v>
      </c>
      <c r="G332" s="96">
        <v>734</v>
      </c>
      <c r="H332" s="96">
        <v>230</v>
      </c>
      <c r="I332" s="97">
        <f t="shared" si="31"/>
        <v>53.345070422535208</v>
      </c>
      <c r="J332" s="97">
        <f t="shared" si="32"/>
        <v>-14.43651040049674</v>
      </c>
      <c r="K332" s="97">
        <f t="shared" si="33"/>
        <v>540.14084507042253</v>
      </c>
      <c r="L332" s="97">
        <f t="shared" si="34"/>
        <v>1234.5454545454545</v>
      </c>
      <c r="M332" s="97">
        <f t="shared" si="35"/>
        <v>400</v>
      </c>
    </row>
    <row r="333" spans="1:13">
      <c r="A333" s="67">
        <v>254</v>
      </c>
      <c r="B333" s="67" t="s">
        <v>20</v>
      </c>
      <c r="C333" s="67">
        <v>2015</v>
      </c>
      <c r="D333" s="96">
        <v>1864</v>
      </c>
      <c r="E333" s="96">
        <v>3310</v>
      </c>
      <c r="F333" s="96">
        <v>1516</v>
      </c>
      <c r="G333" s="96">
        <v>615</v>
      </c>
      <c r="H333" s="96">
        <v>791</v>
      </c>
      <c r="I333" s="97">
        <f t="shared" si="31"/>
        <v>90.398365679264558</v>
      </c>
      <c r="J333" s="97">
        <f t="shared" si="32"/>
        <v>-20.490031227480184</v>
      </c>
      <c r="K333" s="97">
        <f t="shared" si="33"/>
        <v>419.17808219178085</v>
      </c>
      <c r="L333" s="97">
        <f t="shared" si="34"/>
        <v>373.07692307692309</v>
      </c>
      <c r="M333" s="97">
        <f t="shared" si="35"/>
        <v>267.90697674418607</v>
      </c>
    </row>
    <row r="334" spans="1:13">
      <c r="A334" s="67">
        <v>255</v>
      </c>
      <c r="B334" s="67" t="s">
        <v>21</v>
      </c>
      <c r="C334" s="67">
        <v>2015</v>
      </c>
      <c r="D334" s="96">
        <v>163</v>
      </c>
      <c r="E334" s="96">
        <v>1023</v>
      </c>
      <c r="F334" s="96">
        <v>374</v>
      </c>
      <c r="G334" s="96">
        <v>21</v>
      </c>
      <c r="H334" s="96">
        <v>101</v>
      </c>
      <c r="I334" s="97">
        <f t="shared" si="31"/>
        <v>-8.938547486033519</v>
      </c>
      <c r="J334" s="97">
        <f t="shared" si="32"/>
        <v>-24.501845018450183</v>
      </c>
      <c r="K334" s="97">
        <f t="shared" si="33"/>
        <v>1338.4615384615386</v>
      </c>
      <c r="L334" s="97">
        <f t="shared" si="34"/>
        <v>50</v>
      </c>
      <c r="M334" s="97">
        <f t="shared" si="35"/>
        <v>676.92307692307691</v>
      </c>
    </row>
    <row r="335" spans="1:13">
      <c r="A335" s="67">
        <v>256</v>
      </c>
      <c r="B335" s="67" t="s">
        <v>22</v>
      </c>
      <c r="C335" s="67">
        <v>2015</v>
      </c>
      <c r="D335" s="96">
        <v>1203</v>
      </c>
      <c r="E335" s="96">
        <v>1393</v>
      </c>
      <c r="F335" s="96">
        <v>923</v>
      </c>
      <c r="G335" s="96">
        <v>462</v>
      </c>
      <c r="H335" s="96">
        <v>273</v>
      </c>
      <c r="I335" s="97">
        <f t="shared" si="31"/>
        <v>149.58506224066389</v>
      </c>
      <c r="J335" s="97">
        <f t="shared" si="32"/>
        <v>-29.788306451612904</v>
      </c>
      <c r="K335" s="97">
        <f t="shared" si="33"/>
        <v>178.85196374622356</v>
      </c>
      <c r="L335" s="97">
        <f t="shared" si="34"/>
        <v>1300</v>
      </c>
      <c r="M335" s="97">
        <f t="shared" si="35"/>
        <v>370.68965517241378</v>
      </c>
    </row>
    <row r="336" spans="1:13">
      <c r="A336" s="67">
        <v>257</v>
      </c>
      <c r="B336" s="67" t="s">
        <v>23</v>
      </c>
      <c r="C336" s="67">
        <v>2015</v>
      </c>
      <c r="D336" s="96">
        <v>1335</v>
      </c>
      <c r="E336" s="96">
        <v>2194</v>
      </c>
      <c r="F336" s="96">
        <v>571</v>
      </c>
      <c r="G336" s="96">
        <v>339</v>
      </c>
      <c r="H336" s="96">
        <v>203</v>
      </c>
      <c r="I336" s="97">
        <f t="shared" si="31"/>
        <v>122.87145242070117</v>
      </c>
      <c r="J336" s="97">
        <f t="shared" si="32"/>
        <v>-28.300653594771241</v>
      </c>
      <c r="K336" s="97">
        <f t="shared" si="33"/>
        <v>273.20261437908499</v>
      </c>
      <c r="L336" s="97">
        <f t="shared" si="34"/>
        <v>474.57627118644069</v>
      </c>
      <c r="M336" s="97">
        <f t="shared" si="35"/>
        <v>40</v>
      </c>
    </row>
    <row r="337" spans="1:13">
      <c r="A337" s="74">
        <v>2</v>
      </c>
      <c r="B337" s="74" t="s">
        <v>59</v>
      </c>
      <c r="C337" s="74">
        <v>2015</v>
      </c>
      <c r="D337" s="88">
        <v>25082</v>
      </c>
      <c r="E337" s="88">
        <v>38454</v>
      </c>
      <c r="F337" s="88">
        <v>12344</v>
      </c>
      <c r="G337" s="88">
        <v>7521</v>
      </c>
      <c r="H337" s="88">
        <v>7432</v>
      </c>
      <c r="I337" s="97">
        <f t="shared" si="31"/>
        <v>119.05676855895196</v>
      </c>
      <c r="J337" s="97">
        <f t="shared" si="32"/>
        <v>-15.056328694499669</v>
      </c>
      <c r="K337" s="97">
        <f t="shared" si="33"/>
        <v>504.20949583945179</v>
      </c>
      <c r="L337" s="97">
        <f t="shared" si="34"/>
        <v>595.101663585952</v>
      </c>
      <c r="M337" s="97">
        <f t="shared" si="35"/>
        <v>133.85777218376339</v>
      </c>
    </row>
    <row r="338" spans="1:13">
      <c r="A338" s="67">
        <v>351</v>
      </c>
      <c r="B338" s="67" t="s">
        <v>25</v>
      </c>
      <c r="C338" s="67">
        <v>2015</v>
      </c>
      <c r="D338" s="96">
        <v>1228</v>
      </c>
      <c r="E338" s="96">
        <v>1547</v>
      </c>
      <c r="F338" s="96">
        <v>930</v>
      </c>
      <c r="G338" s="96">
        <v>444</v>
      </c>
      <c r="H338" s="96">
        <v>540</v>
      </c>
      <c r="I338" s="97">
        <f t="shared" si="31"/>
        <v>191.68646080760095</v>
      </c>
      <c r="J338" s="97">
        <f t="shared" si="32"/>
        <v>-36.021505376344088</v>
      </c>
      <c r="K338" s="97">
        <f t="shared" si="33"/>
        <v>668.59504132231405</v>
      </c>
      <c r="L338" s="97">
        <f t="shared" si="34"/>
        <v>492</v>
      </c>
      <c r="M338" s="97">
        <f t="shared" si="35"/>
        <v>260</v>
      </c>
    </row>
    <row r="339" spans="1:13">
      <c r="A339" s="67">
        <v>352</v>
      </c>
      <c r="B339" s="67" t="s">
        <v>26</v>
      </c>
      <c r="C339" s="67">
        <v>2015</v>
      </c>
      <c r="D339" s="96">
        <v>1248</v>
      </c>
      <c r="E339" s="96">
        <v>855</v>
      </c>
      <c r="F339" s="96">
        <v>912</v>
      </c>
      <c r="G339" s="96">
        <v>262</v>
      </c>
      <c r="H339" s="96">
        <v>165</v>
      </c>
      <c r="I339" s="97">
        <f t="shared" si="31"/>
        <v>192.95774647887325</v>
      </c>
      <c r="J339" s="97">
        <f t="shared" si="32"/>
        <v>-25.716768027801912</v>
      </c>
      <c r="K339" s="97">
        <f t="shared" si="33"/>
        <v>948.27586206896547</v>
      </c>
      <c r="L339" s="97">
        <f t="shared" si="34"/>
        <v>571.79487179487182</v>
      </c>
      <c r="M339" s="97">
        <f t="shared" si="35"/>
        <v>108.86075949367088</v>
      </c>
    </row>
    <row r="340" spans="1:13">
      <c r="A340" s="67">
        <v>353</v>
      </c>
      <c r="B340" s="67" t="s">
        <v>27</v>
      </c>
      <c r="C340" s="67">
        <v>2015</v>
      </c>
      <c r="D340" s="96">
        <v>1569</v>
      </c>
      <c r="E340" s="96">
        <v>1356</v>
      </c>
      <c r="F340" s="96">
        <v>437</v>
      </c>
      <c r="G340" s="96">
        <v>257</v>
      </c>
      <c r="H340" s="96">
        <v>142</v>
      </c>
      <c r="I340" s="97">
        <f t="shared" si="31"/>
        <v>78.701594533029606</v>
      </c>
      <c r="J340" s="97">
        <f t="shared" si="32"/>
        <v>-16.244595429277332</v>
      </c>
      <c r="K340" s="97">
        <f t="shared" si="33"/>
        <v>355.20833333333331</v>
      </c>
      <c r="L340" s="97">
        <f t="shared" si="34"/>
        <v>103.96825396825396</v>
      </c>
      <c r="M340" s="97">
        <f t="shared" si="35"/>
        <v>144.82758620689654</v>
      </c>
    </row>
    <row r="341" spans="1:13">
      <c r="A341" s="67">
        <v>354</v>
      </c>
      <c r="B341" s="67" t="s">
        <v>28</v>
      </c>
      <c r="C341" s="67">
        <v>2015</v>
      </c>
      <c r="D341" s="96">
        <v>731</v>
      </c>
      <c r="E341" s="96">
        <v>104</v>
      </c>
      <c r="F341" s="96">
        <v>299</v>
      </c>
      <c r="G341" s="96">
        <v>68</v>
      </c>
      <c r="H341" s="96">
        <v>49</v>
      </c>
      <c r="I341" s="97">
        <f t="shared" si="31"/>
        <v>211.06382978723406</v>
      </c>
      <c r="J341" s="97">
        <f t="shared" si="32"/>
        <v>0</v>
      </c>
      <c r="K341" s="97">
        <f t="shared" si="33"/>
        <v>4171.4285714285716</v>
      </c>
      <c r="L341" s="97">
        <f t="shared" si="34"/>
        <v>750</v>
      </c>
      <c r="M341" s="97">
        <f t="shared" si="35"/>
        <v>4800</v>
      </c>
    </row>
    <row r="342" spans="1:13">
      <c r="A342" s="67">
        <v>355</v>
      </c>
      <c r="B342" s="67" t="s">
        <v>29</v>
      </c>
      <c r="C342" s="67">
        <v>2015</v>
      </c>
      <c r="D342" s="96">
        <v>1254</v>
      </c>
      <c r="E342" s="96">
        <v>771</v>
      </c>
      <c r="F342" s="96">
        <v>607</v>
      </c>
      <c r="G342" s="96">
        <v>238</v>
      </c>
      <c r="H342" s="96">
        <v>234</v>
      </c>
      <c r="I342" s="97">
        <f t="shared" si="31"/>
        <v>114.35897435897436</v>
      </c>
      <c r="J342" s="97">
        <f t="shared" si="32"/>
        <v>-22.512562814070353</v>
      </c>
      <c r="K342" s="97">
        <f t="shared" si="33"/>
        <v>418.80341880341882</v>
      </c>
      <c r="L342" s="97">
        <f t="shared" si="34"/>
        <v>543.24324324324323</v>
      </c>
      <c r="M342" s="97">
        <f t="shared" si="35"/>
        <v>49.044585987261144</v>
      </c>
    </row>
    <row r="343" spans="1:13">
      <c r="A343" s="67">
        <v>356</v>
      </c>
      <c r="B343" s="67" t="s">
        <v>30</v>
      </c>
      <c r="C343" s="67">
        <v>2015</v>
      </c>
      <c r="D343" s="96">
        <v>725</v>
      </c>
      <c r="E343" s="96">
        <v>738</v>
      </c>
      <c r="F343" s="96">
        <v>469</v>
      </c>
      <c r="G343" s="96">
        <v>136</v>
      </c>
      <c r="H343" s="96">
        <v>87</v>
      </c>
      <c r="I343" s="97">
        <f t="shared" si="31"/>
        <v>175.66539923954372</v>
      </c>
      <c r="J343" s="97">
        <f t="shared" si="32"/>
        <v>-26.785714285714285</v>
      </c>
      <c r="K343" s="97">
        <f t="shared" si="33"/>
        <v>465.06024096385545</v>
      </c>
      <c r="L343" s="97">
        <f t="shared" si="34"/>
        <v>325</v>
      </c>
      <c r="M343" s="97">
        <f t="shared" si="35"/>
        <v>148.57142857142858</v>
      </c>
    </row>
    <row r="344" spans="1:13">
      <c r="A344" s="67">
        <v>357</v>
      </c>
      <c r="B344" s="67" t="s">
        <v>31</v>
      </c>
      <c r="C344" s="67">
        <v>2015</v>
      </c>
      <c r="D344" s="96">
        <v>1673</v>
      </c>
      <c r="E344" s="96">
        <v>714</v>
      </c>
      <c r="F344" s="96">
        <v>624</v>
      </c>
      <c r="G344" s="96">
        <v>339</v>
      </c>
      <c r="H344" s="96">
        <v>85</v>
      </c>
      <c r="I344" s="97">
        <f t="shared" si="31"/>
        <v>135.96614950634697</v>
      </c>
      <c r="J344" s="97">
        <f t="shared" si="32"/>
        <v>-28.6</v>
      </c>
      <c r="K344" s="97">
        <f t="shared" si="33"/>
        <v>1351.1627906976744</v>
      </c>
      <c r="L344" s="97">
        <f t="shared" si="34"/>
        <v>505.35714285714283</v>
      </c>
      <c r="M344" s="97">
        <f t="shared" si="35"/>
        <v>41.666666666666664</v>
      </c>
    </row>
    <row r="345" spans="1:13">
      <c r="A345" s="67">
        <v>358</v>
      </c>
      <c r="B345" s="67" t="s">
        <v>32</v>
      </c>
      <c r="C345" s="67">
        <v>2015</v>
      </c>
      <c r="D345" s="96">
        <v>1732</v>
      </c>
      <c r="E345" s="96">
        <v>922</v>
      </c>
      <c r="F345" s="96">
        <v>535</v>
      </c>
      <c r="G345" s="96">
        <v>285</v>
      </c>
      <c r="H345" s="96">
        <v>171</v>
      </c>
      <c r="I345" s="97">
        <f t="shared" si="31"/>
        <v>273.27586206896552</v>
      </c>
      <c r="J345" s="97">
        <f t="shared" si="32"/>
        <v>-28.912875867386276</v>
      </c>
      <c r="K345" s="97">
        <f t="shared" si="33"/>
        <v>487.91208791208788</v>
      </c>
      <c r="L345" s="97">
        <f t="shared" si="34"/>
        <v>595.1219512195122</v>
      </c>
      <c r="M345" s="97">
        <f t="shared" si="35"/>
        <v>106.02409638554217</v>
      </c>
    </row>
    <row r="346" spans="1:13">
      <c r="A346" s="67">
        <v>359</v>
      </c>
      <c r="B346" s="67" t="s">
        <v>33</v>
      </c>
      <c r="C346" s="67">
        <v>2015</v>
      </c>
      <c r="D346" s="96">
        <v>2766</v>
      </c>
      <c r="E346" s="96">
        <v>1789</v>
      </c>
      <c r="F346" s="96">
        <v>1243</v>
      </c>
      <c r="G346" s="96">
        <v>558</v>
      </c>
      <c r="H346" s="96">
        <v>320</v>
      </c>
      <c r="I346" s="97">
        <f t="shared" si="31"/>
        <v>294.57917261055633</v>
      </c>
      <c r="J346" s="97">
        <f t="shared" si="32"/>
        <v>-8.7710351861295255</v>
      </c>
      <c r="K346" s="97">
        <f t="shared" si="33"/>
        <v>1675.7142857142858</v>
      </c>
      <c r="L346" s="97">
        <f t="shared" si="34"/>
        <v>556.47058823529414</v>
      </c>
      <c r="M346" s="97">
        <f t="shared" si="35"/>
        <v>175.86206896551724</v>
      </c>
    </row>
    <row r="347" spans="1:13">
      <c r="A347" s="67">
        <v>360</v>
      </c>
      <c r="B347" s="67" t="s">
        <v>34</v>
      </c>
      <c r="C347" s="67">
        <v>2015</v>
      </c>
      <c r="D347" s="96">
        <v>754</v>
      </c>
      <c r="E347" s="96">
        <v>259</v>
      </c>
      <c r="F347" s="96">
        <v>314</v>
      </c>
      <c r="G347" s="96">
        <v>178</v>
      </c>
      <c r="H347" s="96">
        <v>43</v>
      </c>
      <c r="I347" s="97">
        <f t="shared" si="31"/>
        <v>156.46258503401361</v>
      </c>
      <c r="J347" s="97">
        <f t="shared" si="32"/>
        <v>-27.247191011235955</v>
      </c>
      <c r="K347" s="97">
        <f t="shared" si="33"/>
        <v>823.52941176470586</v>
      </c>
      <c r="L347" s="97">
        <f t="shared" si="34"/>
        <v>709.09090909090912</v>
      </c>
      <c r="M347" s="97">
        <f t="shared" si="35"/>
        <v>-29.508196721311474</v>
      </c>
    </row>
    <row r="348" spans="1:13">
      <c r="A348" s="67">
        <v>361</v>
      </c>
      <c r="B348" s="67" t="s">
        <v>35</v>
      </c>
      <c r="C348" s="67">
        <v>2015</v>
      </c>
      <c r="D348" s="96">
        <v>1147</v>
      </c>
      <c r="E348" s="96">
        <v>1813</v>
      </c>
      <c r="F348" s="96">
        <v>832</v>
      </c>
      <c r="G348" s="96">
        <v>245</v>
      </c>
      <c r="H348" s="96">
        <v>297</v>
      </c>
      <c r="I348" s="97">
        <f t="shared" si="31"/>
        <v>157.17488789237669</v>
      </c>
      <c r="J348" s="97">
        <f t="shared" si="32"/>
        <v>-29.041095890410958</v>
      </c>
      <c r="K348" s="97">
        <f t="shared" si="33"/>
        <v>794.6236559139785</v>
      </c>
      <c r="L348" s="97">
        <f t="shared" si="34"/>
        <v>775</v>
      </c>
      <c r="M348" s="97">
        <f t="shared" si="35"/>
        <v>167.56756756756758</v>
      </c>
    </row>
    <row r="349" spans="1:13">
      <c r="A349" s="74">
        <v>3</v>
      </c>
      <c r="B349" s="74" t="s">
        <v>60</v>
      </c>
      <c r="C349" s="74">
        <v>2015</v>
      </c>
      <c r="D349" s="88">
        <v>14827</v>
      </c>
      <c r="E349" s="88">
        <v>10868</v>
      </c>
      <c r="F349" s="88">
        <v>7202</v>
      </c>
      <c r="G349" s="88">
        <v>3010</v>
      </c>
      <c r="H349" s="88">
        <v>2133</v>
      </c>
      <c r="I349" s="97">
        <f t="shared" si="31"/>
        <v>173.45997786794541</v>
      </c>
      <c r="J349" s="97">
        <f t="shared" si="32"/>
        <v>-24.861725663716815</v>
      </c>
      <c r="K349" s="97">
        <f t="shared" si="33"/>
        <v>755.34441805225651</v>
      </c>
      <c r="L349" s="97">
        <f t="shared" si="34"/>
        <v>448.26958105646628</v>
      </c>
      <c r="M349" s="97">
        <f t="shared" si="35"/>
        <v>134.13830954994512</v>
      </c>
    </row>
    <row r="350" spans="1:13">
      <c r="A350" s="67">
        <v>401</v>
      </c>
      <c r="B350" s="67" t="s">
        <v>37</v>
      </c>
      <c r="C350" s="67">
        <v>2015</v>
      </c>
      <c r="D350" s="96">
        <v>1488</v>
      </c>
      <c r="E350" s="96">
        <v>2442</v>
      </c>
      <c r="F350" s="96">
        <v>734</v>
      </c>
      <c r="G350" s="96">
        <v>508</v>
      </c>
      <c r="H350" s="96">
        <v>363</v>
      </c>
      <c r="I350" s="97">
        <f t="shared" si="31"/>
        <v>198.19639278557113</v>
      </c>
      <c r="J350" s="97">
        <f t="shared" si="32"/>
        <v>-22.892327123460689</v>
      </c>
      <c r="K350" s="97">
        <f t="shared" si="33"/>
        <v>605.76923076923072</v>
      </c>
      <c r="L350" s="97">
        <f t="shared" si="34"/>
        <v>1853.8461538461538</v>
      </c>
      <c r="M350" s="97">
        <f t="shared" si="35"/>
        <v>418.57142857142856</v>
      </c>
    </row>
    <row r="351" spans="1:13">
      <c r="A351" s="67">
        <v>402</v>
      </c>
      <c r="B351" s="67" t="s">
        <v>38</v>
      </c>
      <c r="C351" s="67">
        <v>2015</v>
      </c>
      <c r="D351" s="96">
        <v>868</v>
      </c>
      <c r="E351" s="96">
        <v>303</v>
      </c>
      <c r="F351" s="96">
        <v>563</v>
      </c>
      <c r="G351" s="96">
        <v>343</v>
      </c>
      <c r="H351" s="96">
        <v>116</v>
      </c>
      <c r="I351" s="97">
        <f t="shared" si="31"/>
        <v>221.4814814814815</v>
      </c>
      <c r="J351" s="97">
        <f t="shared" si="32"/>
        <v>-18.766756032171582</v>
      </c>
      <c r="K351" s="97">
        <f t="shared" si="33"/>
        <v>56200</v>
      </c>
      <c r="L351" s="97">
        <f t="shared" si="34"/>
        <v>779.48717948717945</v>
      </c>
      <c r="M351" s="97">
        <f t="shared" si="35"/>
        <v>329.62962962962962</v>
      </c>
    </row>
    <row r="352" spans="1:13">
      <c r="A352" s="67">
        <v>403</v>
      </c>
      <c r="B352" s="67" t="s">
        <v>39</v>
      </c>
      <c r="C352" s="67">
        <v>2015</v>
      </c>
      <c r="D352" s="96">
        <v>1319</v>
      </c>
      <c r="E352" s="96">
        <v>1586</v>
      </c>
      <c r="F352" s="96">
        <v>864</v>
      </c>
      <c r="G352" s="96">
        <v>514</v>
      </c>
      <c r="H352" s="96">
        <v>1803</v>
      </c>
      <c r="I352" s="97">
        <f t="shared" si="31"/>
        <v>84.47552447552448</v>
      </c>
      <c r="J352" s="97">
        <f t="shared" si="32"/>
        <v>-25.783809078146934</v>
      </c>
      <c r="K352" s="97">
        <f t="shared" si="33"/>
        <v>839.13043478260875</v>
      </c>
      <c r="L352" s="97">
        <f t="shared" si="34"/>
        <v>346.95652173913044</v>
      </c>
      <c r="M352" s="97">
        <f t="shared" si="35"/>
        <v>305.16853932584269</v>
      </c>
    </row>
    <row r="353" spans="1:13">
      <c r="A353" s="67">
        <v>404</v>
      </c>
      <c r="B353" s="67" t="s">
        <v>40</v>
      </c>
      <c r="C353" s="67">
        <v>2015</v>
      </c>
      <c r="D353" s="96">
        <v>1452</v>
      </c>
      <c r="E353" s="96">
        <v>2746</v>
      </c>
      <c r="F353" s="96">
        <v>1100</v>
      </c>
      <c r="G353" s="96">
        <v>685</v>
      </c>
      <c r="H353" s="96">
        <v>135</v>
      </c>
      <c r="I353" s="97">
        <f t="shared" si="31"/>
        <v>134.5718901453958</v>
      </c>
      <c r="J353" s="97">
        <f t="shared" si="32"/>
        <v>-14.534702769996887</v>
      </c>
      <c r="K353" s="97">
        <f t="shared" si="33"/>
        <v>1427.7777777777778</v>
      </c>
      <c r="L353" s="97">
        <f t="shared" si="34"/>
        <v>1061.0169491525423</v>
      </c>
      <c r="M353" s="97">
        <f t="shared" si="35"/>
        <v>229.26829268292684</v>
      </c>
    </row>
    <row r="354" spans="1:13">
      <c r="A354" s="67">
        <v>405</v>
      </c>
      <c r="B354" s="67" t="s">
        <v>41</v>
      </c>
      <c r="C354" s="67">
        <v>2015</v>
      </c>
      <c r="D354" s="96">
        <v>597</v>
      </c>
      <c r="E354" s="96">
        <v>503</v>
      </c>
      <c r="F354" s="96">
        <v>291</v>
      </c>
      <c r="G354" s="96">
        <v>280</v>
      </c>
      <c r="H354" s="96">
        <v>174</v>
      </c>
      <c r="I354" s="97">
        <f t="shared" si="31"/>
        <v>178.97196261682242</v>
      </c>
      <c r="J354" s="97">
        <f t="shared" si="32"/>
        <v>-27.206946454413892</v>
      </c>
      <c r="K354" s="97">
        <f t="shared" si="33"/>
        <v>419.64285714285717</v>
      </c>
      <c r="L354" s="97">
        <f t="shared" si="34"/>
        <v>1766.6666666666667</v>
      </c>
      <c r="M354" s="97">
        <f t="shared" si="35"/>
        <v>85.106382978723403</v>
      </c>
    </row>
    <row r="355" spans="1:13">
      <c r="A355" s="67">
        <v>451</v>
      </c>
      <c r="B355" s="67" t="s">
        <v>42</v>
      </c>
      <c r="C355" s="67">
        <v>2015</v>
      </c>
      <c r="D355" s="96">
        <v>1261</v>
      </c>
      <c r="E355" s="96">
        <v>509</v>
      </c>
      <c r="F355" s="96">
        <v>635</v>
      </c>
      <c r="G355" s="96">
        <v>362</v>
      </c>
      <c r="H355" s="96">
        <v>161</v>
      </c>
      <c r="I355" s="97">
        <f t="shared" si="31"/>
        <v>365.31365313653134</v>
      </c>
      <c r="J355" s="97">
        <f t="shared" si="32"/>
        <v>-29.501385041551245</v>
      </c>
      <c r="K355" s="97">
        <f t="shared" si="33"/>
        <v>554.63917525773195</v>
      </c>
      <c r="L355" s="97">
        <f t="shared" si="34"/>
        <v>1348</v>
      </c>
      <c r="M355" s="97">
        <f t="shared" si="35"/>
        <v>75</v>
      </c>
    </row>
    <row r="356" spans="1:13">
      <c r="A356" s="67">
        <v>452</v>
      </c>
      <c r="B356" s="67" t="s">
        <v>43</v>
      </c>
      <c r="C356" s="67">
        <v>2015</v>
      </c>
      <c r="D356" s="96">
        <v>1488</v>
      </c>
      <c r="E356" s="96">
        <v>374</v>
      </c>
      <c r="F356" s="96">
        <v>1174</v>
      </c>
      <c r="G356" s="96">
        <v>496</v>
      </c>
      <c r="H356" s="96">
        <v>194</v>
      </c>
      <c r="I356" s="97">
        <f t="shared" si="31"/>
        <v>373.88535031847135</v>
      </c>
      <c r="J356" s="97">
        <f t="shared" si="32"/>
        <v>-15</v>
      </c>
      <c r="K356" s="97">
        <f t="shared" si="33"/>
        <v>1249.4252873563219</v>
      </c>
      <c r="L356" s="97">
        <f t="shared" si="34"/>
        <v>1500</v>
      </c>
      <c r="M356" s="97">
        <f t="shared" si="35"/>
        <v>133.73493975903614</v>
      </c>
    </row>
    <row r="357" spans="1:13">
      <c r="A357" s="67">
        <v>453</v>
      </c>
      <c r="B357" s="67" t="s">
        <v>44</v>
      </c>
      <c r="C357" s="67">
        <v>2015</v>
      </c>
      <c r="D357" s="96">
        <v>2956</v>
      </c>
      <c r="E357" s="96">
        <v>798</v>
      </c>
      <c r="F357" s="96">
        <v>969</v>
      </c>
      <c r="G357" s="96">
        <v>2575</v>
      </c>
      <c r="H357" s="96">
        <v>587</v>
      </c>
      <c r="I357" s="97">
        <f t="shared" si="31"/>
        <v>278.00511508951405</v>
      </c>
      <c r="J357" s="97">
        <f t="shared" si="32"/>
        <v>-22.373540856031127</v>
      </c>
      <c r="K357" s="97">
        <f t="shared" si="33"/>
        <v>602.17391304347825</v>
      </c>
      <c r="L357" s="97">
        <f t="shared" si="34"/>
        <v>7473.5294117647063</v>
      </c>
      <c r="M357" s="97">
        <f t="shared" si="35"/>
        <v>293.95973154362417</v>
      </c>
    </row>
    <row r="358" spans="1:13">
      <c r="A358" s="67">
        <v>454</v>
      </c>
      <c r="B358" s="67" t="s">
        <v>45</v>
      </c>
      <c r="C358" s="67">
        <v>2015</v>
      </c>
      <c r="D358" s="96">
        <v>5811</v>
      </c>
      <c r="E358" s="96">
        <v>913</v>
      </c>
      <c r="F358" s="96">
        <v>1510</v>
      </c>
      <c r="G358" s="96">
        <v>2917</v>
      </c>
      <c r="H358" s="96">
        <v>321</v>
      </c>
      <c r="I358" s="97">
        <f t="shared" si="31"/>
        <v>257.60000000000002</v>
      </c>
      <c r="J358" s="97">
        <f t="shared" si="32"/>
        <v>-24.169435215946844</v>
      </c>
      <c r="K358" s="97">
        <f t="shared" si="33"/>
        <v>1380.3921568627452</v>
      </c>
      <c r="L358" s="97">
        <f t="shared" si="34"/>
        <v>3738.1578947368421</v>
      </c>
      <c r="M358" s="97">
        <f t="shared" si="35"/>
        <v>104.45859872611464</v>
      </c>
    </row>
    <row r="359" spans="1:13">
      <c r="A359" s="67">
        <v>455</v>
      </c>
      <c r="B359" s="67" t="s">
        <v>46</v>
      </c>
      <c r="C359" s="67">
        <v>2015</v>
      </c>
      <c r="D359" s="96">
        <v>374</v>
      </c>
      <c r="E359" s="96">
        <v>211</v>
      </c>
      <c r="F359" s="96">
        <v>363</v>
      </c>
      <c r="G359" s="96">
        <v>116</v>
      </c>
      <c r="H359" s="96">
        <v>49</v>
      </c>
      <c r="I359" s="97">
        <f t="shared" si="31"/>
        <v>123.95209580838323</v>
      </c>
      <c r="J359" s="97">
        <f t="shared" si="32"/>
        <v>-38.840579710144929</v>
      </c>
      <c r="K359" s="97">
        <f t="shared" si="33"/>
        <v>807.5</v>
      </c>
      <c r="L359" s="97">
        <f t="shared" si="34"/>
        <v>404.3478260869565</v>
      </c>
      <c r="M359" s="97">
        <f t="shared" si="35"/>
        <v>8.8888888888888893</v>
      </c>
    </row>
    <row r="360" spans="1:13">
      <c r="A360" s="67">
        <v>456</v>
      </c>
      <c r="B360" s="67" t="s">
        <v>47</v>
      </c>
      <c r="C360" s="67">
        <v>2015</v>
      </c>
      <c r="D360" s="96">
        <v>2065</v>
      </c>
      <c r="E360" s="96">
        <v>1305</v>
      </c>
      <c r="F360" s="96">
        <v>672</v>
      </c>
      <c r="G360" s="96">
        <v>370</v>
      </c>
      <c r="H360" s="96">
        <v>167</v>
      </c>
      <c r="I360" s="97">
        <f t="shared" si="31"/>
        <v>529.57317073170736</v>
      </c>
      <c r="J360" s="97">
        <f t="shared" si="32"/>
        <v>-25.428571428571427</v>
      </c>
      <c r="K360" s="97">
        <f t="shared" si="33"/>
        <v>592.78350515463922</v>
      </c>
      <c r="L360" s="97">
        <f t="shared" si="34"/>
        <v>900</v>
      </c>
      <c r="M360" s="97">
        <f t="shared" si="35"/>
        <v>19.285714285714285</v>
      </c>
    </row>
    <row r="361" spans="1:13">
      <c r="A361" s="67">
        <v>457</v>
      </c>
      <c r="B361" s="67" t="s">
        <v>48</v>
      </c>
      <c r="C361" s="67">
        <v>2015</v>
      </c>
      <c r="D361" s="96">
        <v>978</v>
      </c>
      <c r="E361" s="96">
        <v>381</v>
      </c>
      <c r="F361" s="96">
        <v>819</v>
      </c>
      <c r="G361" s="96">
        <v>802</v>
      </c>
      <c r="H361" s="96">
        <v>168</v>
      </c>
      <c r="I361" s="97">
        <f t="shared" si="31"/>
        <v>145.11278195488723</v>
      </c>
      <c r="J361" s="97">
        <f t="shared" si="32"/>
        <v>-40.375586854460096</v>
      </c>
      <c r="K361" s="97">
        <f t="shared" si="33"/>
        <v>637.83783783783781</v>
      </c>
      <c r="L361" s="97">
        <f t="shared" si="34"/>
        <v>557.37704918032784</v>
      </c>
      <c r="M361" s="97">
        <f t="shared" si="35"/>
        <v>71.428571428571431</v>
      </c>
    </row>
    <row r="362" spans="1:13">
      <c r="A362" s="67">
        <v>458</v>
      </c>
      <c r="B362" s="67" t="s">
        <v>49</v>
      </c>
      <c r="C362" s="67">
        <v>2015</v>
      </c>
      <c r="D362" s="96">
        <v>1679</v>
      </c>
      <c r="E362" s="96">
        <v>415</v>
      </c>
      <c r="F362" s="96">
        <v>725</v>
      </c>
      <c r="G362" s="96">
        <v>945</v>
      </c>
      <c r="H362" s="96">
        <v>795</v>
      </c>
      <c r="I362" s="97">
        <f t="shared" si="31"/>
        <v>313.54679802955667</v>
      </c>
      <c r="J362" s="97">
        <f t="shared" si="32"/>
        <v>-33.811802232854866</v>
      </c>
      <c r="K362" s="97">
        <f t="shared" si="33"/>
        <v>509.24369747899158</v>
      </c>
      <c r="L362" s="97">
        <f t="shared" si="34"/>
        <v>2525</v>
      </c>
      <c r="M362" s="97">
        <f t="shared" si="35"/>
        <v>254.91071428571428</v>
      </c>
    </row>
    <row r="363" spans="1:13">
      <c r="A363" s="67">
        <v>459</v>
      </c>
      <c r="B363" s="67" t="s">
        <v>50</v>
      </c>
      <c r="C363" s="67">
        <v>2015</v>
      </c>
      <c r="D363" s="96">
        <v>4241</v>
      </c>
      <c r="E363" s="96">
        <v>2998</v>
      </c>
      <c r="F363" s="96">
        <v>1097</v>
      </c>
      <c r="G363" s="96">
        <v>2552</v>
      </c>
      <c r="H363" s="96">
        <v>185</v>
      </c>
      <c r="I363" s="97">
        <f t="shared" si="31"/>
        <v>285.89626933575977</v>
      </c>
      <c r="J363" s="97">
        <f t="shared" si="32"/>
        <v>-18.621064060803473</v>
      </c>
      <c r="K363" s="97">
        <f t="shared" si="33"/>
        <v>537.79069767441865</v>
      </c>
      <c r="L363" s="97">
        <f t="shared" si="34"/>
        <v>1848.0916030534352</v>
      </c>
      <c r="M363" s="97">
        <f t="shared" si="35"/>
        <v>2.2099447513812156</v>
      </c>
    </row>
    <row r="364" spans="1:13">
      <c r="A364" s="67">
        <v>460</v>
      </c>
      <c r="B364" s="67" t="s">
        <v>51</v>
      </c>
      <c r="C364" s="67">
        <v>2015</v>
      </c>
      <c r="D364" s="96">
        <v>3555</v>
      </c>
      <c r="E364" s="96">
        <v>2587</v>
      </c>
      <c r="F364" s="96">
        <v>1538</v>
      </c>
      <c r="G364" s="96">
        <v>1567</v>
      </c>
      <c r="H364" s="96">
        <v>420</v>
      </c>
      <c r="I364" s="97">
        <f t="shared" si="31"/>
        <v>292.38410596026489</v>
      </c>
      <c r="J364" s="97">
        <f t="shared" si="32"/>
        <v>-17.69010499522749</v>
      </c>
      <c r="K364" s="97">
        <f t="shared" si="33"/>
        <v>642.99516908212559</v>
      </c>
      <c r="L364" s="97">
        <f t="shared" si="34"/>
        <v>1722.0930232558139</v>
      </c>
      <c r="M364" s="97">
        <f t="shared" si="35"/>
        <v>162.5</v>
      </c>
    </row>
    <row r="365" spans="1:13">
      <c r="A365" s="67">
        <v>461</v>
      </c>
      <c r="B365" s="67" t="s">
        <v>52</v>
      </c>
      <c r="C365" s="67">
        <v>2015</v>
      </c>
      <c r="D365" s="96">
        <v>912</v>
      </c>
      <c r="E365" s="96">
        <v>1155</v>
      </c>
      <c r="F365" s="96">
        <v>396</v>
      </c>
      <c r="G365" s="96">
        <v>232</v>
      </c>
      <c r="H365" s="96">
        <v>109</v>
      </c>
      <c r="I365" s="97">
        <f t="shared" si="31"/>
        <v>156.17977528089887</v>
      </c>
      <c r="J365" s="97">
        <f t="shared" si="32"/>
        <v>-26.620076238881829</v>
      </c>
      <c r="K365" s="97">
        <f t="shared" si="33"/>
        <v>820.93023255813955</v>
      </c>
      <c r="L365" s="97">
        <f t="shared" si="34"/>
        <v>190</v>
      </c>
      <c r="M365" s="97">
        <f t="shared" si="35"/>
        <v>41.558441558441558</v>
      </c>
    </row>
    <row r="366" spans="1:13">
      <c r="A366" s="67">
        <v>462</v>
      </c>
      <c r="B366" s="67" t="s">
        <v>53</v>
      </c>
      <c r="C366" s="67">
        <v>2015</v>
      </c>
      <c r="D366" s="96">
        <v>392</v>
      </c>
      <c r="E366" s="96">
        <v>93</v>
      </c>
      <c r="F366" s="96">
        <v>311</v>
      </c>
      <c r="G366" s="96">
        <v>134</v>
      </c>
      <c r="H366" s="96">
        <v>70</v>
      </c>
      <c r="I366" s="97">
        <f t="shared" si="31"/>
        <v>326.08695652173913</v>
      </c>
      <c r="J366" s="97">
        <f t="shared" si="32"/>
        <v>-43.292682926829265</v>
      </c>
      <c r="K366" s="97">
        <f t="shared" si="33"/>
        <v>4342.8571428571431</v>
      </c>
      <c r="L366" s="97">
        <f t="shared" si="34"/>
        <v>1575</v>
      </c>
      <c r="M366" s="97">
        <f t="shared" si="35"/>
        <v>438.46153846153845</v>
      </c>
    </row>
    <row r="367" spans="1:13">
      <c r="A367" s="74">
        <v>4</v>
      </c>
      <c r="B367" s="74" t="s">
        <v>61</v>
      </c>
      <c r="C367" s="74">
        <v>2015</v>
      </c>
      <c r="D367" s="88">
        <v>31436</v>
      </c>
      <c r="E367" s="88">
        <v>19319</v>
      </c>
      <c r="F367" s="88">
        <v>13761</v>
      </c>
      <c r="G367" s="88">
        <v>15398</v>
      </c>
      <c r="H367" s="88">
        <v>5817</v>
      </c>
      <c r="I367" s="97">
        <f t="shared" si="31"/>
        <v>246.89913926285587</v>
      </c>
      <c r="J367" s="97">
        <f t="shared" si="32"/>
        <v>-22.416770410826874</v>
      </c>
      <c r="K367" s="97">
        <f t="shared" si="33"/>
        <v>790.67961165048541</v>
      </c>
      <c r="L367" s="97">
        <f t="shared" si="34"/>
        <v>1532.8738069989395</v>
      </c>
      <c r="M367" s="97">
        <f t="shared" si="35"/>
        <v>177.52862595419847</v>
      </c>
    </row>
    <row r="368" spans="1:13">
      <c r="A368" s="74" t="s">
        <v>163</v>
      </c>
      <c r="B368" s="74" t="s">
        <v>62</v>
      </c>
      <c r="C368" s="74">
        <v>2015</v>
      </c>
      <c r="D368" s="88">
        <v>83950</v>
      </c>
      <c r="E368" s="88">
        <v>90914</v>
      </c>
      <c r="F368" s="88">
        <v>41324</v>
      </c>
      <c r="G368" s="88">
        <v>29065</v>
      </c>
      <c r="H368" s="88">
        <v>17474</v>
      </c>
      <c r="I368" s="97">
        <f t="shared" si="31"/>
        <v>159.00101811001758</v>
      </c>
      <c r="J368" s="97">
        <f t="shared" si="32"/>
        <v>-18.534382336601013</v>
      </c>
      <c r="K368" s="97">
        <f t="shared" si="33"/>
        <v>657.12715280322459</v>
      </c>
      <c r="L368" s="97">
        <f t="shared" si="34"/>
        <v>759.40272028385573</v>
      </c>
      <c r="M368" s="97">
        <f t="shared" si="35"/>
        <v>134.61331901181526</v>
      </c>
    </row>
    <row r="369" spans="1:13">
      <c r="A369" s="67">
        <v>101</v>
      </c>
      <c r="B369" s="67" t="s">
        <v>4</v>
      </c>
      <c r="C369" s="67">
        <v>2016</v>
      </c>
      <c r="D369" s="96">
        <v>3670</v>
      </c>
      <c r="E369" s="96">
        <v>5220</v>
      </c>
      <c r="F369" s="96">
        <v>1640</v>
      </c>
      <c r="G369" s="96">
        <v>480</v>
      </c>
      <c r="H369" s="96">
        <v>495</v>
      </c>
      <c r="I369" s="97">
        <f>(D369-D5)*100/D5</f>
        <v>88.980432543769311</v>
      </c>
      <c r="J369" s="97">
        <f t="shared" ref="J369:M369" si="36">(E369-E5)*100/E5</f>
        <v>-12.371999328521067</v>
      </c>
      <c r="K369" s="97">
        <f t="shared" si="36"/>
        <v>796.17486338797812</v>
      </c>
      <c r="L369" s="97">
        <f t="shared" si="36"/>
        <v>101.68067226890756</v>
      </c>
      <c r="M369" s="97">
        <f t="shared" si="36"/>
        <v>133.49056603773585</v>
      </c>
    </row>
    <row r="370" spans="1:13">
      <c r="A370" s="67">
        <v>102</v>
      </c>
      <c r="B370" s="67" t="s">
        <v>5</v>
      </c>
      <c r="C370" s="67">
        <v>2016</v>
      </c>
      <c r="D370" s="96">
        <v>1690</v>
      </c>
      <c r="E370" s="96">
        <v>5285</v>
      </c>
      <c r="F370" s="96">
        <v>2955</v>
      </c>
      <c r="G370" s="96">
        <v>825</v>
      </c>
      <c r="H370" s="96">
        <v>240</v>
      </c>
      <c r="I370" s="97">
        <f t="shared" ref="I370:I420" si="37">(D370-D6)*100/D6</f>
        <v>211.23388581952119</v>
      </c>
      <c r="J370" s="97">
        <f t="shared" ref="J370:J420" si="38">(E370-E6)*100/E6</f>
        <v>-16.376582278481013</v>
      </c>
      <c r="K370" s="97">
        <f t="shared" ref="K370:K420" si="39">(F370-F6)*100/F6</f>
        <v>6323.913043478261</v>
      </c>
      <c r="L370" s="97">
        <f t="shared" ref="L370:L420" si="40">(G370-G6)*100/G6</f>
        <v>587.5</v>
      </c>
      <c r="M370" s="97">
        <f t="shared" ref="M370:M420" si="41">(H370-H6)*100/H6</f>
        <v>133.00970873786409</v>
      </c>
    </row>
    <row r="371" spans="1:13">
      <c r="A371" s="67">
        <v>103</v>
      </c>
      <c r="B371" s="67" t="s">
        <v>6</v>
      </c>
      <c r="C371" s="67">
        <v>2016</v>
      </c>
      <c r="D371" s="96">
        <v>1255</v>
      </c>
      <c r="E371" s="96">
        <v>630</v>
      </c>
      <c r="F371" s="96">
        <v>1270</v>
      </c>
      <c r="G371" s="96">
        <v>370</v>
      </c>
      <c r="H371" s="96">
        <v>430</v>
      </c>
      <c r="I371" s="97">
        <f t="shared" si="37"/>
        <v>110.57046979865771</v>
      </c>
      <c r="J371" s="97">
        <f t="shared" si="38"/>
        <v>8.4337349397590362</v>
      </c>
      <c r="K371" s="97">
        <f t="shared" si="39"/>
        <v>1033.9285714285713</v>
      </c>
      <c r="L371" s="97">
        <f t="shared" si="40"/>
        <v>374.35897435897436</v>
      </c>
      <c r="M371" s="97">
        <f t="shared" si="41"/>
        <v>137.56906077348066</v>
      </c>
    </row>
    <row r="372" spans="1:13">
      <c r="A372" s="67">
        <v>151</v>
      </c>
      <c r="B372" s="67" t="s">
        <v>7</v>
      </c>
      <c r="C372" s="67">
        <v>2016</v>
      </c>
      <c r="D372" s="96">
        <v>1020</v>
      </c>
      <c r="E372" s="96">
        <v>1640</v>
      </c>
      <c r="F372" s="96">
        <v>725</v>
      </c>
      <c r="G372" s="96">
        <v>310</v>
      </c>
      <c r="H372" s="96">
        <v>335</v>
      </c>
      <c r="I372" s="97">
        <f t="shared" si="37"/>
        <v>95.028680688336522</v>
      </c>
      <c r="J372" s="97">
        <f t="shared" si="38"/>
        <v>-13.820283762480294</v>
      </c>
      <c r="K372" s="97">
        <f t="shared" si="39"/>
        <v>1088.5245901639344</v>
      </c>
      <c r="L372" s="97">
        <f t="shared" si="40"/>
        <v>474.07407407407408</v>
      </c>
      <c r="M372" s="97">
        <f t="shared" si="41"/>
        <v>235</v>
      </c>
    </row>
    <row r="373" spans="1:13">
      <c r="A373" s="67">
        <v>153</v>
      </c>
      <c r="B373" s="67" t="s">
        <v>9</v>
      </c>
      <c r="C373" s="67">
        <v>2016</v>
      </c>
      <c r="D373" s="96">
        <v>800</v>
      </c>
      <c r="E373" s="96">
        <v>1495</v>
      </c>
      <c r="F373" s="96">
        <v>1345</v>
      </c>
      <c r="G373" s="96">
        <v>295</v>
      </c>
      <c r="H373" s="96">
        <v>315</v>
      </c>
      <c r="I373" s="97">
        <f t="shared" si="37"/>
        <v>86.04651162790698</v>
      </c>
      <c r="J373" s="97">
        <f t="shared" si="38"/>
        <v>-22.778925619834709</v>
      </c>
      <c r="K373" s="97">
        <f t="shared" si="39"/>
        <v>2218.9655172413795</v>
      </c>
      <c r="L373" s="97">
        <f t="shared" si="40"/>
        <v>541.304347826087</v>
      </c>
      <c r="M373" s="97">
        <f t="shared" si="41"/>
        <v>728.9473684210526</v>
      </c>
    </row>
    <row r="374" spans="1:13">
      <c r="A374" s="67">
        <v>154</v>
      </c>
      <c r="B374" s="67" t="s">
        <v>10</v>
      </c>
      <c r="C374" s="67">
        <v>2016</v>
      </c>
      <c r="D374" s="96">
        <v>745</v>
      </c>
      <c r="E374" s="96">
        <v>890</v>
      </c>
      <c r="F374" s="96">
        <v>515</v>
      </c>
      <c r="G374" s="96">
        <v>240</v>
      </c>
      <c r="H374" s="96">
        <v>425</v>
      </c>
      <c r="I374" s="97">
        <f t="shared" si="37"/>
        <v>135.75949367088609</v>
      </c>
      <c r="J374" s="97">
        <f t="shared" si="38"/>
        <v>-22.338568935427574</v>
      </c>
      <c r="K374" s="97">
        <f t="shared" si="39"/>
        <v>1880.7692307692307</v>
      </c>
      <c r="L374" s="97">
        <f t="shared" si="40"/>
        <v>1233.3333333333333</v>
      </c>
      <c r="M374" s="97">
        <f t="shared" si="41"/>
        <v>240</v>
      </c>
    </row>
    <row r="375" spans="1:13">
      <c r="A375" s="67">
        <v>155</v>
      </c>
      <c r="B375" s="67" t="s">
        <v>11</v>
      </c>
      <c r="C375" s="67">
        <v>2016</v>
      </c>
      <c r="D375" s="96">
        <v>805</v>
      </c>
      <c r="E375" s="96">
        <v>730</v>
      </c>
      <c r="F375" s="96">
        <v>820</v>
      </c>
      <c r="G375" s="96">
        <v>335</v>
      </c>
      <c r="H375" s="96">
        <v>375</v>
      </c>
      <c r="I375" s="97">
        <f t="shared" si="37"/>
        <v>139.58333333333334</v>
      </c>
      <c r="J375" s="97">
        <f t="shared" si="38"/>
        <v>-28.84990253411306</v>
      </c>
      <c r="K375" s="97">
        <f t="shared" si="39"/>
        <v>728.28282828282829</v>
      </c>
      <c r="L375" s="97">
        <f t="shared" si="40"/>
        <v>758.97435897435901</v>
      </c>
      <c r="M375" s="97">
        <f t="shared" si="41"/>
        <v>772.09302325581393</v>
      </c>
    </row>
    <row r="376" spans="1:13">
      <c r="A376" s="67">
        <v>157</v>
      </c>
      <c r="B376" s="67" t="s">
        <v>12</v>
      </c>
      <c r="C376" s="67">
        <v>2016</v>
      </c>
      <c r="D376" s="96">
        <v>1245</v>
      </c>
      <c r="E376" s="96">
        <v>2365</v>
      </c>
      <c r="F376" s="96">
        <v>1175</v>
      </c>
      <c r="G376" s="96">
        <v>300</v>
      </c>
      <c r="H376" s="96">
        <v>455</v>
      </c>
      <c r="I376" s="97">
        <f t="shared" si="37"/>
        <v>160.46025104602509</v>
      </c>
      <c r="J376" s="97">
        <f t="shared" si="38"/>
        <v>-19.721656483367276</v>
      </c>
      <c r="K376" s="97">
        <f t="shared" si="39"/>
        <v>1063.3663366336634</v>
      </c>
      <c r="L376" s="97">
        <f t="shared" si="40"/>
        <v>837.5</v>
      </c>
      <c r="M376" s="97">
        <f t="shared" si="41"/>
        <v>550</v>
      </c>
    </row>
    <row r="377" spans="1:13">
      <c r="A377" s="67">
        <v>158</v>
      </c>
      <c r="B377" s="67" t="s">
        <v>13</v>
      </c>
      <c r="C377" s="67">
        <v>2016</v>
      </c>
      <c r="D377" s="96">
        <v>720</v>
      </c>
      <c r="E377" s="96">
        <v>920</v>
      </c>
      <c r="F377" s="96">
        <v>1050</v>
      </c>
      <c r="G377" s="96">
        <v>105</v>
      </c>
      <c r="H377" s="96">
        <v>230</v>
      </c>
      <c r="I377" s="97">
        <f t="shared" si="37"/>
        <v>120.85889570552148</v>
      </c>
      <c r="J377" s="97">
        <f t="shared" si="38"/>
        <v>-30.566037735849058</v>
      </c>
      <c r="K377" s="97">
        <f t="shared" si="39"/>
        <v>552.17391304347825</v>
      </c>
      <c r="L377" s="97">
        <f t="shared" si="40"/>
        <v>337.5</v>
      </c>
      <c r="M377" s="97">
        <f t="shared" si="41"/>
        <v>303.50877192982455</v>
      </c>
    </row>
    <row r="378" spans="1:13">
      <c r="A378" s="67">
        <v>159</v>
      </c>
      <c r="B378" s="67" t="s">
        <v>8</v>
      </c>
      <c r="C378" s="67">
        <v>2016</v>
      </c>
      <c r="D378" s="96">
        <v>1375</v>
      </c>
      <c r="E378" s="96">
        <v>3035</v>
      </c>
      <c r="F378" s="96">
        <v>2180</v>
      </c>
      <c r="G378" s="96">
        <v>610</v>
      </c>
      <c r="H378" s="96">
        <v>1015</v>
      </c>
      <c r="I378" s="97">
        <f t="shared" si="37"/>
        <v>39.029322548028311</v>
      </c>
      <c r="J378" s="97">
        <f t="shared" si="38"/>
        <v>-20.612084750196182</v>
      </c>
      <c r="K378" s="97">
        <f t="shared" si="39"/>
        <v>1104.4198895027625</v>
      </c>
      <c r="L378" s="97">
        <f t="shared" si="40"/>
        <v>283.64779874213838</v>
      </c>
      <c r="M378" s="97">
        <f t="shared" si="41"/>
        <v>203.89221556886227</v>
      </c>
    </row>
    <row r="379" spans="1:13">
      <c r="A379" s="74">
        <v>1</v>
      </c>
      <c r="B379" s="74" t="s">
        <v>58</v>
      </c>
      <c r="C379" s="74">
        <v>2016</v>
      </c>
      <c r="D379" s="88">
        <v>13325</v>
      </c>
      <c r="E379" s="88">
        <v>22220</v>
      </c>
      <c r="F379" s="88">
        <v>13675</v>
      </c>
      <c r="G379" s="88">
        <v>3875</v>
      </c>
      <c r="H379" s="88">
        <v>4305</v>
      </c>
      <c r="I379" s="97">
        <f t="shared" si="37"/>
        <v>105.66445439110974</v>
      </c>
      <c r="J379" s="97">
        <f t="shared" si="38"/>
        <v>-17.590772540147611</v>
      </c>
      <c r="K379" s="97">
        <f t="shared" si="39"/>
        <v>1230.2529182879377</v>
      </c>
      <c r="L379" s="97">
        <f t="shared" si="40"/>
        <v>379.5792079207921</v>
      </c>
      <c r="M379" s="97">
        <f t="shared" si="41"/>
        <v>240.85510688836104</v>
      </c>
    </row>
    <row r="380" spans="1:13">
      <c r="A380" s="67">
        <v>241</v>
      </c>
      <c r="B380" s="67" t="s">
        <v>15</v>
      </c>
      <c r="C380" s="67">
        <v>2016</v>
      </c>
      <c r="D380" s="96">
        <v>18245</v>
      </c>
      <c r="E380" s="96">
        <v>26085</v>
      </c>
      <c r="F380" s="96">
        <v>10485</v>
      </c>
      <c r="G380" s="96">
        <v>5600</v>
      </c>
      <c r="H380" s="96">
        <v>8310</v>
      </c>
      <c r="I380" s="97">
        <f t="shared" si="37"/>
        <v>131.27139054379515</v>
      </c>
      <c r="J380" s="97">
        <f t="shared" si="38"/>
        <v>-12.168759890905418</v>
      </c>
      <c r="K380" s="97">
        <f t="shared" si="39"/>
        <v>972.08588957055213</v>
      </c>
      <c r="L380" s="97">
        <f t="shared" si="40"/>
        <v>665.0273224043716</v>
      </c>
      <c r="M380" s="97">
        <f t="shared" si="41"/>
        <v>218.75719217491368</v>
      </c>
    </row>
    <row r="381" spans="1:13">
      <c r="A381" s="67">
        <v>241001</v>
      </c>
      <c r="B381" s="67" t="s">
        <v>16</v>
      </c>
      <c r="C381" s="67">
        <v>2016</v>
      </c>
      <c r="D381" s="96">
        <v>10095</v>
      </c>
      <c r="E381" s="96">
        <v>16650</v>
      </c>
      <c r="F381" s="96">
        <v>3940</v>
      </c>
      <c r="G381" s="96">
        <v>3435</v>
      </c>
      <c r="H381" s="96">
        <v>3850</v>
      </c>
      <c r="I381" s="97">
        <f t="shared" si="37"/>
        <v>114.9701873935264</v>
      </c>
      <c r="J381" s="97">
        <f t="shared" si="38"/>
        <v>-13.953488372093023</v>
      </c>
      <c r="K381" s="97">
        <f t="shared" si="39"/>
        <v>663.5658914728682</v>
      </c>
      <c r="L381" s="97">
        <f t="shared" si="40"/>
        <v>925.37313432835822</v>
      </c>
      <c r="M381" s="97">
        <f t="shared" si="41"/>
        <v>93.176116407425994</v>
      </c>
    </row>
    <row r="382" spans="1:13">
      <c r="A382" s="67">
        <v>241999</v>
      </c>
      <c r="B382" s="67" t="s">
        <v>17</v>
      </c>
      <c r="C382" s="67">
        <v>2016</v>
      </c>
      <c r="D382" s="96">
        <v>8150</v>
      </c>
      <c r="E382" s="96">
        <v>9435</v>
      </c>
      <c r="F382" s="96">
        <v>6545</v>
      </c>
      <c r="G382" s="96">
        <v>2165</v>
      </c>
      <c r="H382" s="96">
        <v>4460</v>
      </c>
      <c r="I382" s="97">
        <f t="shared" si="37"/>
        <v>155.24585029752583</v>
      </c>
      <c r="J382" s="97">
        <f t="shared" si="38"/>
        <v>-8.8317711856217986</v>
      </c>
      <c r="K382" s="97">
        <f t="shared" si="39"/>
        <v>1316.6666666666667</v>
      </c>
      <c r="L382" s="97">
        <f t="shared" si="40"/>
        <v>445.34005037783373</v>
      </c>
      <c r="M382" s="97">
        <f t="shared" si="41"/>
        <v>626.38436482084694</v>
      </c>
    </row>
    <row r="383" spans="1:13">
      <c r="A383" s="67">
        <v>251</v>
      </c>
      <c r="B383" s="67" t="s">
        <v>18</v>
      </c>
      <c r="C383" s="67">
        <v>2016</v>
      </c>
      <c r="D383" s="96">
        <v>2860</v>
      </c>
      <c r="E383" s="96">
        <v>1500</v>
      </c>
      <c r="F383" s="96">
        <v>1470</v>
      </c>
      <c r="G383" s="96">
        <v>995</v>
      </c>
      <c r="H383" s="96">
        <v>750</v>
      </c>
      <c r="I383" s="97">
        <f t="shared" si="37"/>
        <v>279.31034482758622</v>
      </c>
      <c r="J383" s="97">
        <f t="shared" si="38"/>
        <v>-16.107382550335572</v>
      </c>
      <c r="K383" s="97">
        <f t="shared" si="39"/>
        <v>1114.8760330578511</v>
      </c>
      <c r="L383" s="97">
        <f t="shared" si="40"/>
        <v>1586.4406779661017</v>
      </c>
      <c r="M383" s="97">
        <f t="shared" si="41"/>
        <v>697.87234042553189</v>
      </c>
    </row>
    <row r="384" spans="1:13">
      <c r="A384" s="67">
        <v>252</v>
      </c>
      <c r="B384" s="67" t="s">
        <v>19</v>
      </c>
      <c r="C384" s="67">
        <v>2016</v>
      </c>
      <c r="D384" s="96">
        <v>920</v>
      </c>
      <c r="E384" s="96">
        <v>2735</v>
      </c>
      <c r="F384" s="96">
        <v>1460</v>
      </c>
      <c r="G384" s="96">
        <v>995</v>
      </c>
      <c r="H384" s="96">
        <v>710</v>
      </c>
      <c r="I384" s="97">
        <f t="shared" si="37"/>
        <v>61.971830985915496</v>
      </c>
      <c r="J384" s="97">
        <f t="shared" si="38"/>
        <v>-15.088481837938529</v>
      </c>
      <c r="K384" s="97">
        <f t="shared" si="39"/>
        <v>928.16901408450701</v>
      </c>
      <c r="L384" s="97">
        <f t="shared" si="40"/>
        <v>1709.090909090909</v>
      </c>
      <c r="M384" s="97">
        <f t="shared" si="41"/>
        <v>1443.4782608695652</v>
      </c>
    </row>
    <row r="385" spans="1:13">
      <c r="A385" s="67">
        <v>254</v>
      </c>
      <c r="B385" s="67" t="s">
        <v>20</v>
      </c>
      <c r="C385" s="67">
        <v>2016</v>
      </c>
      <c r="D385" s="96">
        <v>2075</v>
      </c>
      <c r="E385" s="96">
        <v>3255</v>
      </c>
      <c r="F385" s="96">
        <v>2100</v>
      </c>
      <c r="G385" s="96">
        <v>735</v>
      </c>
      <c r="H385" s="96">
        <v>1290</v>
      </c>
      <c r="I385" s="97">
        <f t="shared" si="37"/>
        <v>111.95097037793667</v>
      </c>
      <c r="J385" s="97">
        <f t="shared" si="38"/>
        <v>-21.811193850588516</v>
      </c>
      <c r="K385" s="97">
        <f t="shared" si="39"/>
        <v>619.17808219178085</v>
      </c>
      <c r="L385" s="97">
        <f t="shared" si="40"/>
        <v>465.38461538461536</v>
      </c>
      <c r="M385" s="97">
        <f t="shared" si="41"/>
        <v>500</v>
      </c>
    </row>
    <row r="386" spans="1:13">
      <c r="A386" s="67">
        <v>255</v>
      </c>
      <c r="B386" s="67" t="s">
        <v>21</v>
      </c>
      <c r="C386" s="67">
        <v>2016</v>
      </c>
      <c r="D386" s="96">
        <v>150</v>
      </c>
      <c r="E386" s="96">
        <v>1015</v>
      </c>
      <c r="F386" s="96">
        <v>640</v>
      </c>
      <c r="G386" s="96">
        <v>25</v>
      </c>
      <c r="H386" s="96">
        <v>155</v>
      </c>
      <c r="I386" s="97">
        <f t="shared" si="37"/>
        <v>-16.201117318435752</v>
      </c>
      <c r="J386" s="97">
        <f t="shared" si="38"/>
        <v>-25.092250922509226</v>
      </c>
      <c r="K386" s="97">
        <f t="shared" si="39"/>
        <v>2361.5384615384614</v>
      </c>
      <c r="L386" s="97">
        <f t="shared" si="40"/>
        <v>78.571428571428569</v>
      </c>
      <c r="M386" s="97">
        <f t="shared" si="41"/>
        <v>1092.3076923076924</v>
      </c>
    </row>
    <row r="387" spans="1:13">
      <c r="A387" s="67">
        <v>256</v>
      </c>
      <c r="B387" s="67" t="s">
        <v>22</v>
      </c>
      <c r="C387" s="67">
        <v>2016</v>
      </c>
      <c r="D387" s="96">
        <v>1395</v>
      </c>
      <c r="E387" s="96">
        <v>1375</v>
      </c>
      <c r="F387" s="96">
        <v>1320</v>
      </c>
      <c r="G387" s="96">
        <v>845</v>
      </c>
      <c r="H387" s="96">
        <v>830</v>
      </c>
      <c r="I387" s="97">
        <f t="shared" si="37"/>
        <v>189.41908713692945</v>
      </c>
      <c r="J387" s="97">
        <f t="shared" si="38"/>
        <v>-30.695564516129032</v>
      </c>
      <c r="K387" s="97">
        <f t="shared" si="39"/>
        <v>298.79154078549851</v>
      </c>
      <c r="L387" s="97">
        <f t="shared" si="40"/>
        <v>2460.6060606060605</v>
      </c>
      <c r="M387" s="97">
        <f t="shared" si="41"/>
        <v>1331.0344827586207</v>
      </c>
    </row>
    <row r="388" spans="1:13">
      <c r="A388" s="67">
        <v>257</v>
      </c>
      <c r="B388" s="67" t="s">
        <v>23</v>
      </c>
      <c r="C388" s="67">
        <v>2016</v>
      </c>
      <c r="D388" s="96">
        <v>1485</v>
      </c>
      <c r="E388" s="96">
        <v>2180</v>
      </c>
      <c r="F388" s="96">
        <v>1350</v>
      </c>
      <c r="G388" s="96">
        <v>390</v>
      </c>
      <c r="H388" s="96">
        <v>600</v>
      </c>
      <c r="I388" s="97">
        <f t="shared" si="37"/>
        <v>147.91318864774624</v>
      </c>
      <c r="J388" s="97">
        <f t="shared" si="38"/>
        <v>-28.758169934640524</v>
      </c>
      <c r="K388" s="97">
        <f t="shared" si="39"/>
        <v>782.35294117647061</v>
      </c>
      <c r="L388" s="97">
        <f t="shared" si="40"/>
        <v>561.01694915254234</v>
      </c>
      <c r="M388" s="97">
        <f t="shared" si="41"/>
        <v>313.79310344827587</v>
      </c>
    </row>
    <row r="389" spans="1:13">
      <c r="A389" s="74">
        <v>2</v>
      </c>
      <c r="B389" s="74" t="s">
        <v>59</v>
      </c>
      <c r="C389" s="74">
        <v>2016</v>
      </c>
      <c r="D389" s="88">
        <v>27130</v>
      </c>
      <c r="E389" s="88">
        <v>38140</v>
      </c>
      <c r="F389" s="88">
        <v>18825</v>
      </c>
      <c r="G389" s="88">
        <v>9585</v>
      </c>
      <c r="H389" s="88">
        <v>12645</v>
      </c>
      <c r="I389" s="97">
        <f t="shared" si="37"/>
        <v>136.94323144104803</v>
      </c>
      <c r="J389" s="97">
        <f t="shared" si="38"/>
        <v>-15.749944775789706</v>
      </c>
      <c r="K389" s="97">
        <f t="shared" si="39"/>
        <v>821.43906020558006</v>
      </c>
      <c r="L389" s="97">
        <f t="shared" si="40"/>
        <v>785.85951940850282</v>
      </c>
      <c r="M389" s="97">
        <f t="shared" si="41"/>
        <v>297.89175582127126</v>
      </c>
    </row>
    <row r="390" spans="1:13">
      <c r="A390" s="67">
        <v>351</v>
      </c>
      <c r="B390" s="67" t="s">
        <v>25</v>
      </c>
      <c r="C390" s="67">
        <v>2016</v>
      </c>
      <c r="D390" s="96">
        <v>1355</v>
      </c>
      <c r="E390" s="96">
        <v>1490</v>
      </c>
      <c r="F390" s="96">
        <v>1430</v>
      </c>
      <c r="G390" s="96">
        <v>495</v>
      </c>
      <c r="H390" s="96">
        <v>1400</v>
      </c>
      <c r="I390" s="97">
        <f t="shared" si="37"/>
        <v>221.85273159144893</v>
      </c>
      <c r="J390" s="97">
        <f t="shared" si="38"/>
        <v>-38.378825475599669</v>
      </c>
      <c r="K390" s="97">
        <f t="shared" si="39"/>
        <v>1081.8181818181818</v>
      </c>
      <c r="L390" s="97">
        <f t="shared" si="40"/>
        <v>560</v>
      </c>
      <c r="M390" s="97">
        <f t="shared" si="41"/>
        <v>833.33333333333337</v>
      </c>
    </row>
    <row r="391" spans="1:13">
      <c r="A391" s="67">
        <v>352</v>
      </c>
      <c r="B391" s="67" t="s">
        <v>26</v>
      </c>
      <c r="C391" s="67">
        <v>2016</v>
      </c>
      <c r="D391" s="96">
        <v>1260</v>
      </c>
      <c r="E391" s="96">
        <v>840</v>
      </c>
      <c r="F391" s="96">
        <v>1620</v>
      </c>
      <c r="G391" s="96">
        <v>490</v>
      </c>
      <c r="H391" s="96">
        <v>505</v>
      </c>
      <c r="I391" s="97">
        <f t="shared" si="37"/>
        <v>195.77464788732394</v>
      </c>
      <c r="J391" s="97">
        <f t="shared" si="38"/>
        <v>-27.019982623805387</v>
      </c>
      <c r="K391" s="97">
        <f t="shared" si="39"/>
        <v>1762.0689655172414</v>
      </c>
      <c r="L391" s="97">
        <f t="shared" si="40"/>
        <v>1156.4102564102564</v>
      </c>
      <c r="M391" s="97">
        <f t="shared" si="41"/>
        <v>539.24050632911394</v>
      </c>
    </row>
    <row r="392" spans="1:13">
      <c r="A392" s="67">
        <v>353</v>
      </c>
      <c r="B392" s="67" t="s">
        <v>27</v>
      </c>
      <c r="C392" s="67">
        <v>2016</v>
      </c>
      <c r="D392" s="96">
        <v>1865</v>
      </c>
      <c r="E392" s="96">
        <v>1390</v>
      </c>
      <c r="F392" s="96">
        <v>1010</v>
      </c>
      <c r="G392" s="96">
        <v>450</v>
      </c>
      <c r="H392" s="96">
        <v>365</v>
      </c>
      <c r="I392" s="97">
        <f t="shared" si="37"/>
        <v>112.41457858769931</v>
      </c>
      <c r="J392" s="97">
        <f t="shared" si="38"/>
        <v>-14.144533662754787</v>
      </c>
      <c r="K392" s="97">
        <f t="shared" si="39"/>
        <v>952.08333333333337</v>
      </c>
      <c r="L392" s="97">
        <f t="shared" si="40"/>
        <v>257.14285714285717</v>
      </c>
      <c r="M392" s="97">
        <f t="shared" si="41"/>
        <v>529.31034482758616</v>
      </c>
    </row>
    <row r="393" spans="1:13">
      <c r="A393" s="67">
        <v>354</v>
      </c>
      <c r="B393" s="67" t="s">
        <v>28</v>
      </c>
      <c r="C393" s="67">
        <v>2016</v>
      </c>
      <c r="D393" s="96">
        <v>825</v>
      </c>
      <c r="E393" s="96">
        <v>105</v>
      </c>
      <c r="F393" s="96">
        <v>270</v>
      </c>
      <c r="G393" s="96">
        <v>125</v>
      </c>
      <c r="H393" s="96">
        <v>40</v>
      </c>
      <c r="I393" s="97">
        <f t="shared" si="37"/>
        <v>251.06382978723406</v>
      </c>
      <c r="J393" s="97">
        <f t="shared" si="38"/>
        <v>0.96153846153846156</v>
      </c>
      <c r="K393" s="97">
        <f t="shared" si="39"/>
        <v>3757.1428571428573</v>
      </c>
      <c r="L393" s="97">
        <f t="shared" si="40"/>
        <v>1462.5</v>
      </c>
      <c r="M393" s="97">
        <f t="shared" si="41"/>
        <v>3900</v>
      </c>
    </row>
    <row r="394" spans="1:13">
      <c r="A394" s="67">
        <v>355</v>
      </c>
      <c r="B394" s="67" t="s">
        <v>29</v>
      </c>
      <c r="C394" s="67">
        <v>2016</v>
      </c>
      <c r="D394" s="96">
        <v>1390</v>
      </c>
      <c r="E394" s="96">
        <v>770</v>
      </c>
      <c r="F394" s="96">
        <v>1505</v>
      </c>
      <c r="G394" s="96">
        <v>355</v>
      </c>
      <c r="H394" s="96">
        <v>635</v>
      </c>
      <c r="I394" s="97">
        <f t="shared" si="37"/>
        <v>137.60683760683762</v>
      </c>
      <c r="J394" s="97">
        <f t="shared" si="38"/>
        <v>-22.613065326633166</v>
      </c>
      <c r="K394" s="97">
        <f t="shared" si="39"/>
        <v>1186.3247863247864</v>
      </c>
      <c r="L394" s="97">
        <f t="shared" si="40"/>
        <v>859.45945945945948</v>
      </c>
      <c r="M394" s="97">
        <f t="shared" si="41"/>
        <v>304.45859872611464</v>
      </c>
    </row>
    <row r="395" spans="1:13">
      <c r="A395" s="67">
        <v>356</v>
      </c>
      <c r="B395" s="67" t="s">
        <v>30</v>
      </c>
      <c r="C395" s="67">
        <v>2016</v>
      </c>
      <c r="D395" s="96">
        <v>675</v>
      </c>
      <c r="E395" s="96">
        <v>730</v>
      </c>
      <c r="F395" s="96">
        <v>645</v>
      </c>
      <c r="G395" s="96">
        <v>140</v>
      </c>
      <c r="H395" s="96">
        <v>165</v>
      </c>
      <c r="I395" s="97">
        <f t="shared" si="37"/>
        <v>156.65399239543726</v>
      </c>
      <c r="J395" s="97">
        <f t="shared" si="38"/>
        <v>-27.579365079365079</v>
      </c>
      <c r="K395" s="97">
        <f t="shared" si="39"/>
        <v>677.10843373493981</v>
      </c>
      <c r="L395" s="97">
        <f t="shared" si="40"/>
        <v>337.5</v>
      </c>
      <c r="M395" s="97">
        <f t="shared" si="41"/>
        <v>371.42857142857144</v>
      </c>
    </row>
    <row r="396" spans="1:13">
      <c r="A396" s="67">
        <v>357</v>
      </c>
      <c r="B396" s="67" t="s">
        <v>31</v>
      </c>
      <c r="C396" s="67">
        <v>2016</v>
      </c>
      <c r="D396" s="96">
        <v>1700</v>
      </c>
      <c r="E396" s="96">
        <v>720</v>
      </c>
      <c r="F396" s="96">
        <v>1155</v>
      </c>
      <c r="G396" s="96">
        <v>440</v>
      </c>
      <c r="H396" s="96">
        <v>275</v>
      </c>
      <c r="I396" s="97">
        <f t="shared" si="37"/>
        <v>139.77433004231312</v>
      </c>
      <c r="J396" s="97">
        <f t="shared" si="38"/>
        <v>-28</v>
      </c>
      <c r="K396" s="97">
        <f t="shared" si="39"/>
        <v>2586.046511627907</v>
      </c>
      <c r="L396" s="97">
        <f t="shared" si="40"/>
        <v>685.71428571428567</v>
      </c>
      <c r="M396" s="97">
        <f t="shared" si="41"/>
        <v>358.33333333333331</v>
      </c>
    </row>
    <row r="397" spans="1:13">
      <c r="A397" s="67">
        <v>358</v>
      </c>
      <c r="B397" s="67" t="s">
        <v>32</v>
      </c>
      <c r="C397" s="67">
        <v>2016</v>
      </c>
      <c r="D397" s="96">
        <v>1910</v>
      </c>
      <c r="E397" s="96">
        <v>915</v>
      </c>
      <c r="F397" s="96">
        <v>1155</v>
      </c>
      <c r="G397" s="96">
        <v>380</v>
      </c>
      <c r="H397" s="96">
        <v>405</v>
      </c>
      <c r="I397" s="97">
        <f t="shared" si="37"/>
        <v>311.63793103448273</v>
      </c>
      <c r="J397" s="97">
        <f t="shared" si="38"/>
        <v>-29.452582883577488</v>
      </c>
      <c r="K397" s="97">
        <f t="shared" si="39"/>
        <v>1169.2307692307693</v>
      </c>
      <c r="L397" s="97">
        <f t="shared" si="40"/>
        <v>826.82926829268297</v>
      </c>
      <c r="M397" s="97">
        <f t="shared" si="41"/>
        <v>387.95180722891564</v>
      </c>
    </row>
    <row r="398" spans="1:13">
      <c r="A398" s="67">
        <v>359</v>
      </c>
      <c r="B398" s="67" t="s">
        <v>33</v>
      </c>
      <c r="C398" s="67">
        <v>2016</v>
      </c>
      <c r="D398" s="96">
        <v>3135</v>
      </c>
      <c r="E398" s="96">
        <v>1780</v>
      </c>
      <c r="F398" s="96">
        <v>1860</v>
      </c>
      <c r="G398" s="96">
        <v>845</v>
      </c>
      <c r="H398" s="96">
        <v>380</v>
      </c>
      <c r="I398" s="97">
        <f t="shared" si="37"/>
        <v>347.21825962910128</v>
      </c>
      <c r="J398" s="97">
        <f t="shared" si="38"/>
        <v>-9.2299847016828149</v>
      </c>
      <c r="K398" s="97">
        <f t="shared" si="39"/>
        <v>2557.1428571428573</v>
      </c>
      <c r="L398" s="97">
        <f t="shared" si="40"/>
        <v>894.11764705882354</v>
      </c>
      <c r="M398" s="97">
        <f t="shared" si="41"/>
        <v>227.58620689655172</v>
      </c>
    </row>
    <row r="399" spans="1:13">
      <c r="A399" s="67">
        <v>360</v>
      </c>
      <c r="B399" s="67" t="s">
        <v>34</v>
      </c>
      <c r="C399" s="67">
        <v>2016</v>
      </c>
      <c r="D399" s="96">
        <v>845</v>
      </c>
      <c r="E399" s="96">
        <v>265</v>
      </c>
      <c r="F399" s="96">
        <v>630</v>
      </c>
      <c r="G399" s="96">
        <v>220</v>
      </c>
      <c r="H399" s="96">
        <v>160</v>
      </c>
      <c r="I399" s="97">
        <f t="shared" si="37"/>
        <v>187.41496598639455</v>
      </c>
      <c r="J399" s="97">
        <f t="shared" si="38"/>
        <v>-25.561797752808989</v>
      </c>
      <c r="K399" s="97">
        <f t="shared" si="39"/>
        <v>1752.9411764705883</v>
      </c>
      <c r="L399" s="97">
        <f t="shared" si="40"/>
        <v>900</v>
      </c>
      <c r="M399" s="97">
        <f t="shared" si="41"/>
        <v>162.29508196721312</v>
      </c>
    </row>
    <row r="400" spans="1:13">
      <c r="A400" s="67">
        <v>361</v>
      </c>
      <c r="B400" s="67" t="s">
        <v>35</v>
      </c>
      <c r="C400" s="67">
        <v>2016</v>
      </c>
      <c r="D400" s="96">
        <v>1235</v>
      </c>
      <c r="E400" s="96">
        <v>1760</v>
      </c>
      <c r="F400" s="96">
        <v>1025</v>
      </c>
      <c r="G400" s="96">
        <v>340</v>
      </c>
      <c r="H400" s="96">
        <v>535</v>
      </c>
      <c r="I400" s="97">
        <f t="shared" si="37"/>
        <v>176.90582959641256</v>
      </c>
      <c r="J400" s="97">
        <f t="shared" si="38"/>
        <v>-31.115459882583171</v>
      </c>
      <c r="K400" s="97">
        <f t="shared" si="39"/>
        <v>1002.1505376344086</v>
      </c>
      <c r="L400" s="97">
        <f t="shared" si="40"/>
        <v>1114.2857142857142</v>
      </c>
      <c r="M400" s="97">
        <f t="shared" si="41"/>
        <v>381.98198198198196</v>
      </c>
    </row>
    <row r="401" spans="1:13">
      <c r="A401" s="74">
        <v>3</v>
      </c>
      <c r="B401" s="74" t="s">
        <v>60</v>
      </c>
      <c r="C401" s="74">
        <v>2016</v>
      </c>
      <c r="D401" s="88">
        <v>16205</v>
      </c>
      <c r="E401" s="88">
        <v>10765</v>
      </c>
      <c r="F401" s="88">
        <v>12310</v>
      </c>
      <c r="G401" s="88">
        <v>4275</v>
      </c>
      <c r="H401" s="88">
        <v>4875</v>
      </c>
      <c r="I401" s="97">
        <f t="shared" si="37"/>
        <v>198.87495389155293</v>
      </c>
      <c r="J401" s="97">
        <f t="shared" si="38"/>
        <v>-25.57383849557522</v>
      </c>
      <c r="K401" s="97">
        <f t="shared" si="39"/>
        <v>1361.9952494061758</v>
      </c>
      <c r="L401" s="97">
        <f t="shared" si="40"/>
        <v>678.68852459016398</v>
      </c>
      <c r="M401" s="97">
        <f t="shared" si="41"/>
        <v>435.12623490669591</v>
      </c>
    </row>
    <row r="402" spans="1:13">
      <c r="A402" s="67">
        <v>401</v>
      </c>
      <c r="B402" s="67" t="s">
        <v>37</v>
      </c>
      <c r="C402" s="67">
        <v>2016</v>
      </c>
      <c r="D402" s="96">
        <v>1480</v>
      </c>
      <c r="E402" s="96">
        <v>2410</v>
      </c>
      <c r="F402" s="96">
        <v>1190</v>
      </c>
      <c r="G402" s="96">
        <v>650</v>
      </c>
      <c r="H402" s="96">
        <v>705</v>
      </c>
      <c r="I402" s="97">
        <f t="shared" si="37"/>
        <v>196.59318637274549</v>
      </c>
      <c r="J402" s="97">
        <f t="shared" si="38"/>
        <v>-23.902747079254816</v>
      </c>
      <c r="K402" s="97">
        <f t="shared" si="39"/>
        <v>1044.2307692307693</v>
      </c>
      <c r="L402" s="97">
        <f t="shared" si="40"/>
        <v>2400</v>
      </c>
      <c r="M402" s="97">
        <f t="shared" si="41"/>
        <v>907.14285714285711</v>
      </c>
    </row>
    <row r="403" spans="1:13">
      <c r="A403" s="67">
        <v>402</v>
      </c>
      <c r="B403" s="67" t="s">
        <v>38</v>
      </c>
      <c r="C403" s="67">
        <v>2016</v>
      </c>
      <c r="D403" s="96">
        <v>920</v>
      </c>
      <c r="E403" s="96">
        <v>285</v>
      </c>
      <c r="F403" s="96">
        <v>660</v>
      </c>
      <c r="G403" s="96">
        <v>410</v>
      </c>
      <c r="H403" s="96">
        <v>130</v>
      </c>
      <c r="I403" s="97">
        <f t="shared" si="37"/>
        <v>240.74074074074073</v>
      </c>
      <c r="J403" s="97">
        <f t="shared" si="38"/>
        <v>-23.592493297587133</v>
      </c>
      <c r="K403" s="97">
        <f t="shared" si="39"/>
        <v>65900</v>
      </c>
      <c r="L403" s="97">
        <f t="shared" si="40"/>
        <v>951.28205128205127</v>
      </c>
      <c r="M403" s="97">
        <f t="shared" si="41"/>
        <v>381.48148148148147</v>
      </c>
    </row>
    <row r="404" spans="1:13">
      <c r="A404" s="67">
        <v>403</v>
      </c>
      <c r="B404" s="67" t="s">
        <v>39</v>
      </c>
      <c r="C404" s="67">
        <v>2016</v>
      </c>
      <c r="D404" s="96">
        <v>1310</v>
      </c>
      <c r="E404" s="96">
        <v>1555</v>
      </c>
      <c r="F404" s="96">
        <v>1415</v>
      </c>
      <c r="G404" s="96">
        <v>560</v>
      </c>
      <c r="H404" s="96">
        <v>2510</v>
      </c>
      <c r="I404" s="97">
        <f t="shared" si="37"/>
        <v>83.216783216783213</v>
      </c>
      <c r="J404" s="97">
        <f t="shared" si="38"/>
        <v>-27.234440804866637</v>
      </c>
      <c r="K404" s="97">
        <f t="shared" si="39"/>
        <v>1438.0434782608695</v>
      </c>
      <c r="L404" s="97">
        <f t="shared" si="40"/>
        <v>386.95652173913044</v>
      </c>
      <c r="M404" s="97">
        <f t="shared" si="41"/>
        <v>464.04494382022472</v>
      </c>
    </row>
    <row r="405" spans="1:13">
      <c r="A405" s="67">
        <v>404</v>
      </c>
      <c r="B405" s="67" t="s">
        <v>40</v>
      </c>
      <c r="C405" s="67">
        <v>2016</v>
      </c>
      <c r="D405" s="96">
        <v>1535</v>
      </c>
      <c r="E405" s="96">
        <v>2720</v>
      </c>
      <c r="F405" s="96">
        <v>2290</v>
      </c>
      <c r="G405" s="96">
        <v>720</v>
      </c>
      <c r="H405" s="96">
        <v>445</v>
      </c>
      <c r="I405" s="97">
        <f t="shared" si="37"/>
        <v>147.98061389337641</v>
      </c>
      <c r="J405" s="97">
        <f t="shared" si="38"/>
        <v>-15.343915343915343</v>
      </c>
      <c r="K405" s="97">
        <f t="shared" si="39"/>
        <v>3080.5555555555557</v>
      </c>
      <c r="L405" s="97">
        <f t="shared" si="40"/>
        <v>1120.3389830508474</v>
      </c>
      <c r="M405" s="97">
        <f t="shared" si="41"/>
        <v>985.36585365853659</v>
      </c>
    </row>
    <row r="406" spans="1:13">
      <c r="A406" s="67">
        <v>405</v>
      </c>
      <c r="B406" s="67" t="s">
        <v>41</v>
      </c>
      <c r="C406" s="67">
        <v>2016</v>
      </c>
      <c r="D406" s="96">
        <v>615</v>
      </c>
      <c r="E406" s="96">
        <v>500</v>
      </c>
      <c r="F406" s="96">
        <v>1075</v>
      </c>
      <c r="G406" s="96">
        <v>305</v>
      </c>
      <c r="H406" s="96">
        <v>400</v>
      </c>
      <c r="I406" s="97">
        <f t="shared" si="37"/>
        <v>187.38317757009347</v>
      </c>
      <c r="J406" s="97">
        <f t="shared" si="38"/>
        <v>-27.641099855282199</v>
      </c>
      <c r="K406" s="97">
        <f t="shared" si="39"/>
        <v>1819.6428571428571</v>
      </c>
      <c r="L406" s="97">
        <f t="shared" si="40"/>
        <v>1933.3333333333333</v>
      </c>
      <c r="M406" s="97">
        <f t="shared" si="41"/>
        <v>325.531914893617</v>
      </c>
    </row>
    <row r="407" spans="1:13">
      <c r="A407" s="67">
        <v>451</v>
      </c>
      <c r="B407" s="67" t="s">
        <v>42</v>
      </c>
      <c r="C407" s="67">
        <v>2016</v>
      </c>
      <c r="D407" s="96">
        <v>1355</v>
      </c>
      <c r="E407" s="96">
        <v>505</v>
      </c>
      <c r="F407" s="96">
        <v>1030</v>
      </c>
      <c r="G407" s="96">
        <v>475</v>
      </c>
      <c r="H407" s="96">
        <v>420</v>
      </c>
      <c r="I407" s="97">
        <f t="shared" si="37"/>
        <v>400</v>
      </c>
      <c r="J407" s="97">
        <f t="shared" si="38"/>
        <v>-30.05540166204986</v>
      </c>
      <c r="K407" s="97">
        <f t="shared" si="39"/>
        <v>961.85567010309273</v>
      </c>
      <c r="L407" s="97">
        <f t="shared" si="40"/>
        <v>1800</v>
      </c>
      <c r="M407" s="97">
        <f t="shared" si="41"/>
        <v>356.52173913043481</v>
      </c>
    </row>
    <row r="408" spans="1:13">
      <c r="A408" s="67">
        <v>452</v>
      </c>
      <c r="B408" s="67" t="s">
        <v>43</v>
      </c>
      <c r="C408" s="67">
        <v>2016</v>
      </c>
      <c r="D408" s="96">
        <v>1520</v>
      </c>
      <c r="E408" s="96">
        <v>385</v>
      </c>
      <c r="F408" s="96">
        <v>1670</v>
      </c>
      <c r="G408" s="96">
        <v>605</v>
      </c>
      <c r="H408" s="96">
        <v>325</v>
      </c>
      <c r="I408" s="97">
        <f t="shared" si="37"/>
        <v>384.07643312101914</v>
      </c>
      <c r="J408" s="97">
        <f t="shared" si="38"/>
        <v>-12.5</v>
      </c>
      <c r="K408" s="97">
        <f t="shared" si="39"/>
        <v>1819.5402298850574</v>
      </c>
      <c r="L408" s="97">
        <f t="shared" si="40"/>
        <v>1851.6129032258063</v>
      </c>
      <c r="M408" s="97">
        <f t="shared" si="41"/>
        <v>291.56626506024094</v>
      </c>
    </row>
    <row r="409" spans="1:13">
      <c r="A409" s="67">
        <v>453</v>
      </c>
      <c r="B409" s="67" t="s">
        <v>44</v>
      </c>
      <c r="C409" s="67">
        <v>2016</v>
      </c>
      <c r="D409" s="96">
        <v>3350</v>
      </c>
      <c r="E409" s="96">
        <v>780</v>
      </c>
      <c r="F409" s="96">
        <v>1570</v>
      </c>
      <c r="G409" s="96">
        <v>3460</v>
      </c>
      <c r="H409" s="96">
        <v>1065</v>
      </c>
      <c r="I409" s="97">
        <f t="shared" si="37"/>
        <v>328.38874680306907</v>
      </c>
      <c r="J409" s="97">
        <f t="shared" si="38"/>
        <v>-24.124513618677042</v>
      </c>
      <c r="K409" s="97">
        <f t="shared" si="39"/>
        <v>1037.6811594202898</v>
      </c>
      <c r="L409" s="97">
        <f t="shared" si="40"/>
        <v>10076.470588235294</v>
      </c>
      <c r="M409" s="97">
        <f t="shared" si="41"/>
        <v>614.76510067114089</v>
      </c>
    </row>
    <row r="410" spans="1:13">
      <c r="A410" s="67">
        <v>454</v>
      </c>
      <c r="B410" s="67" t="s">
        <v>45</v>
      </c>
      <c r="C410" s="67">
        <v>2016</v>
      </c>
      <c r="D410" s="96">
        <v>6445</v>
      </c>
      <c r="E410" s="96">
        <v>890</v>
      </c>
      <c r="F410" s="96">
        <v>2840</v>
      </c>
      <c r="G410" s="96">
        <v>3600</v>
      </c>
      <c r="H410" s="96">
        <v>945</v>
      </c>
      <c r="I410" s="97">
        <f t="shared" si="37"/>
        <v>296.61538461538464</v>
      </c>
      <c r="J410" s="97">
        <f t="shared" si="38"/>
        <v>-26.079734219269103</v>
      </c>
      <c r="K410" s="97">
        <f t="shared" si="39"/>
        <v>2684.3137254901962</v>
      </c>
      <c r="L410" s="97">
        <f t="shared" si="40"/>
        <v>4636.8421052631575</v>
      </c>
      <c r="M410" s="97">
        <f t="shared" si="41"/>
        <v>501.91082802547771</v>
      </c>
    </row>
    <row r="411" spans="1:13">
      <c r="A411" s="67">
        <v>455</v>
      </c>
      <c r="B411" s="67" t="s">
        <v>46</v>
      </c>
      <c r="C411" s="67">
        <v>2016</v>
      </c>
      <c r="D411" s="96">
        <v>380</v>
      </c>
      <c r="E411" s="96">
        <v>200</v>
      </c>
      <c r="F411" s="96">
        <v>890</v>
      </c>
      <c r="G411" s="96">
        <v>120</v>
      </c>
      <c r="H411" s="96">
        <v>190</v>
      </c>
      <c r="I411" s="97">
        <f t="shared" si="37"/>
        <v>127.54491017964072</v>
      </c>
      <c r="J411" s="97">
        <f t="shared" si="38"/>
        <v>-42.028985507246375</v>
      </c>
      <c r="K411" s="97">
        <f t="shared" si="39"/>
        <v>2125</v>
      </c>
      <c r="L411" s="97">
        <f t="shared" si="40"/>
        <v>421.73913043478262</v>
      </c>
      <c r="M411" s="97">
        <f t="shared" si="41"/>
        <v>322.22222222222223</v>
      </c>
    </row>
    <row r="412" spans="1:13">
      <c r="A412" s="67">
        <v>456</v>
      </c>
      <c r="B412" s="67" t="s">
        <v>47</v>
      </c>
      <c r="C412" s="67">
        <v>2016</v>
      </c>
      <c r="D412" s="96">
        <v>2245</v>
      </c>
      <c r="E412" s="96">
        <v>1275</v>
      </c>
      <c r="F412" s="96">
        <v>960</v>
      </c>
      <c r="G412" s="96">
        <v>530</v>
      </c>
      <c r="H412" s="96">
        <v>295</v>
      </c>
      <c r="I412" s="97">
        <f t="shared" si="37"/>
        <v>584.45121951219517</v>
      </c>
      <c r="J412" s="97">
        <f t="shared" si="38"/>
        <v>-27.142857142857142</v>
      </c>
      <c r="K412" s="97">
        <f t="shared" si="39"/>
        <v>889.69072164948454</v>
      </c>
      <c r="L412" s="97">
        <f t="shared" si="40"/>
        <v>1332.4324324324325</v>
      </c>
      <c r="M412" s="97">
        <f t="shared" si="41"/>
        <v>110.71428571428571</v>
      </c>
    </row>
    <row r="413" spans="1:13">
      <c r="A413" s="67">
        <v>457</v>
      </c>
      <c r="B413" s="67" t="s">
        <v>48</v>
      </c>
      <c r="C413" s="67">
        <v>2016</v>
      </c>
      <c r="D413" s="96">
        <v>1080</v>
      </c>
      <c r="E413" s="96">
        <v>410</v>
      </c>
      <c r="F413" s="96">
        <v>1430</v>
      </c>
      <c r="G413" s="96">
        <v>935</v>
      </c>
      <c r="H413" s="96">
        <v>360</v>
      </c>
      <c r="I413" s="97">
        <f t="shared" si="37"/>
        <v>170.6766917293233</v>
      </c>
      <c r="J413" s="97">
        <f t="shared" si="38"/>
        <v>-35.837245696400629</v>
      </c>
      <c r="K413" s="97">
        <f t="shared" si="39"/>
        <v>1188.2882882882882</v>
      </c>
      <c r="L413" s="97">
        <f t="shared" si="40"/>
        <v>666.39344262295083</v>
      </c>
      <c r="M413" s="97">
        <f t="shared" si="41"/>
        <v>267.34693877551018</v>
      </c>
    </row>
    <row r="414" spans="1:13">
      <c r="A414" s="67">
        <v>458</v>
      </c>
      <c r="B414" s="67" t="s">
        <v>49</v>
      </c>
      <c r="C414" s="67">
        <v>2016</v>
      </c>
      <c r="D414" s="96">
        <v>1690</v>
      </c>
      <c r="E414" s="96">
        <v>415</v>
      </c>
      <c r="F414" s="96">
        <v>1040</v>
      </c>
      <c r="G414" s="96">
        <v>1415</v>
      </c>
      <c r="H414" s="96">
        <v>1225</v>
      </c>
      <c r="I414" s="97">
        <f t="shared" si="37"/>
        <v>316.25615763546796</v>
      </c>
      <c r="J414" s="97">
        <f t="shared" si="38"/>
        <v>-33.811802232854866</v>
      </c>
      <c r="K414" s="97">
        <f t="shared" si="39"/>
        <v>773.94957983193274</v>
      </c>
      <c r="L414" s="97">
        <f t="shared" si="40"/>
        <v>3830.5555555555557</v>
      </c>
      <c r="M414" s="97">
        <f t="shared" si="41"/>
        <v>446.875</v>
      </c>
    </row>
    <row r="415" spans="1:13">
      <c r="A415" s="67">
        <v>459</v>
      </c>
      <c r="B415" s="67" t="s">
        <v>50</v>
      </c>
      <c r="C415" s="67">
        <v>2016</v>
      </c>
      <c r="D415" s="96">
        <v>4480</v>
      </c>
      <c r="E415" s="96">
        <v>2995</v>
      </c>
      <c r="F415" s="96">
        <v>2025</v>
      </c>
      <c r="G415" s="96">
        <v>3415</v>
      </c>
      <c r="H415" s="96">
        <v>710</v>
      </c>
      <c r="I415" s="97">
        <f t="shared" si="37"/>
        <v>307.64331210191085</v>
      </c>
      <c r="J415" s="97">
        <f t="shared" si="38"/>
        <v>-18.702497285559176</v>
      </c>
      <c r="K415" s="97">
        <f t="shared" si="39"/>
        <v>1077.3255813953488</v>
      </c>
      <c r="L415" s="97">
        <f t="shared" si="40"/>
        <v>2506.8702290076335</v>
      </c>
      <c r="M415" s="97">
        <f t="shared" si="41"/>
        <v>292.26519337016572</v>
      </c>
    </row>
    <row r="416" spans="1:13">
      <c r="A416" s="67">
        <v>460</v>
      </c>
      <c r="B416" s="67" t="s">
        <v>51</v>
      </c>
      <c r="C416" s="67">
        <v>2016</v>
      </c>
      <c r="D416" s="96">
        <v>3700</v>
      </c>
      <c r="E416" s="96">
        <v>2525</v>
      </c>
      <c r="F416" s="96">
        <v>2095</v>
      </c>
      <c r="G416" s="96">
        <v>1880</v>
      </c>
      <c r="H416" s="96">
        <v>830</v>
      </c>
      <c r="I416" s="97">
        <f t="shared" si="37"/>
        <v>308.38852097130246</v>
      </c>
      <c r="J416" s="97">
        <f t="shared" si="38"/>
        <v>-19.662742602608972</v>
      </c>
      <c r="K416" s="97">
        <f t="shared" si="39"/>
        <v>912.0772946859903</v>
      </c>
      <c r="L416" s="97">
        <f t="shared" si="40"/>
        <v>2086.046511627907</v>
      </c>
      <c r="M416" s="97">
        <f t="shared" si="41"/>
        <v>418.75</v>
      </c>
    </row>
    <row r="417" spans="1:13">
      <c r="A417" s="67">
        <v>461</v>
      </c>
      <c r="B417" s="67" t="s">
        <v>52</v>
      </c>
      <c r="C417" s="67">
        <v>2016</v>
      </c>
      <c r="D417" s="96">
        <v>1025</v>
      </c>
      <c r="E417" s="96">
        <v>1140</v>
      </c>
      <c r="F417" s="96">
        <v>650</v>
      </c>
      <c r="G417" s="96">
        <v>285</v>
      </c>
      <c r="H417" s="96">
        <v>275</v>
      </c>
      <c r="I417" s="97">
        <f t="shared" si="37"/>
        <v>187.92134831460675</v>
      </c>
      <c r="J417" s="97">
        <f t="shared" si="38"/>
        <v>-27.573062261753496</v>
      </c>
      <c r="K417" s="97">
        <f t="shared" si="39"/>
        <v>1411.6279069767443</v>
      </c>
      <c r="L417" s="97">
        <f t="shared" si="40"/>
        <v>256.25</v>
      </c>
      <c r="M417" s="97">
        <f t="shared" si="41"/>
        <v>257.14285714285717</v>
      </c>
    </row>
    <row r="418" spans="1:13">
      <c r="A418" s="67">
        <v>462</v>
      </c>
      <c r="B418" s="67" t="s">
        <v>53</v>
      </c>
      <c r="C418" s="67">
        <v>2016</v>
      </c>
      <c r="D418" s="96">
        <v>380</v>
      </c>
      <c r="E418" s="96">
        <v>85</v>
      </c>
      <c r="F418" s="96">
        <v>355</v>
      </c>
      <c r="G418" s="96">
        <v>145</v>
      </c>
      <c r="H418" s="96">
        <v>100</v>
      </c>
      <c r="I418" s="97">
        <f t="shared" si="37"/>
        <v>313.04347826086956</v>
      </c>
      <c r="J418" s="97">
        <f t="shared" si="38"/>
        <v>-48.170731707317074</v>
      </c>
      <c r="K418" s="97">
        <f t="shared" si="39"/>
        <v>4971.4285714285716</v>
      </c>
      <c r="L418" s="97">
        <f t="shared" si="40"/>
        <v>1712.5</v>
      </c>
      <c r="M418" s="97">
        <f t="shared" si="41"/>
        <v>669.23076923076928</v>
      </c>
    </row>
    <row r="419" spans="1:13">
      <c r="A419" s="74">
        <v>4</v>
      </c>
      <c r="B419" s="74" t="s">
        <v>61</v>
      </c>
      <c r="C419" s="74">
        <v>2016</v>
      </c>
      <c r="D419" s="88">
        <v>33510</v>
      </c>
      <c r="E419" s="88">
        <v>19065</v>
      </c>
      <c r="F419" s="88">
        <v>23195</v>
      </c>
      <c r="G419" s="88">
        <v>19515</v>
      </c>
      <c r="H419" s="88">
        <v>10930</v>
      </c>
      <c r="I419" s="97">
        <f t="shared" si="37"/>
        <v>269.78591922312955</v>
      </c>
      <c r="J419" s="97">
        <f t="shared" si="38"/>
        <v>-23.436809766676038</v>
      </c>
      <c r="K419" s="97">
        <f t="shared" si="39"/>
        <v>1401.294498381877</v>
      </c>
      <c r="L419" s="97">
        <f t="shared" si="40"/>
        <v>1969.4591728525982</v>
      </c>
      <c r="M419" s="97">
        <f t="shared" si="41"/>
        <v>421.46946564885496</v>
      </c>
    </row>
    <row r="420" spans="1:13">
      <c r="A420" s="74" t="s">
        <v>163</v>
      </c>
      <c r="B420" s="74" t="s">
        <v>62</v>
      </c>
      <c r="C420" s="74">
        <v>2016</v>
      </c>
      <c r="D420" s="88">
        <v>90175</v>
      </c>
      <c r="E420" s="88">
        <v>90185</v>
      </c>
      <c r="F420" s="88">
        <v>68005</v>
      </c>
      <c r="G420" s="88">
        <v>37250</v>
      </c>
      <c r="H420" s="88">
        <v>32755</v>
      </c>
      <c r="I420" s="97">
        <f t="shared" si="37"/>
        <v>178.20627525992657</v>
      </c>
      <c r="J420" s="97">
        <f t="shared" si="38"/>
        <v>-19.187619849818098</v>
      </c>
      <c r="K420" s="97">
        <f t="shared" si="39"/>
        <v>1145.9692194943202</v>
      </c>
      <c r="L420" s="97">
        <f t="shared" si="40"/>
        <v>1001.4192785334121</v>
      </c>
      <c r="M420" s="97">
        <f t="shared" si="41"/>
        <v>339.7824919441461</v>
      </c>
    </row>
    <row r="421" spans="1:13">
      <c r="A421" s="67">
        <v>101</v>
      </c>
      <c r="B421" s="67" t="s">
        <v>4</v>
      </c>
      <c r="C421" s="67">
        <v>2017</v>
      </c>
      <c r="D421" s="96">
        <v>3725</v>
      </c>
      <c r="E421" s="96">
        <v>5105</v>
      </c>
      <c r="F421" s="96">
        <v>1935</v>
      </c>
      <c r="G421" s="96">
        <v>505</v>
      </c>
      <c r="H421" s="96">
        <v>535</v>
      </c>
      <c r="I421" s="97">
        <f>(D421-D5)*100/D5</f>
        <v>91.812564366632344</v>
      </c>
      <c r="J421" s="97">
        <f t="shared" ref="J421:M421" si="42">(E421-E5)*100/E5</f>
        <v>-14.302501259022998</v>
      </c>
      <c r="K421" s="97">
        <f t="shared" si="42"/>
        <v>957.37704918032784</v>
      </c>
      <c r="L421" s="97">
        <f t="shared" si="42"/>
        <v>112.18487394957984</v>
      </c>
      <c r="M421" s="97">
        <f t="shared" si="42"/>
        <v>152.35849056603774</v>
      </c>
    </row>
    <row r="422" spans="1:13">
      <c r="A422" s="67">
        <v>102</v>
      </c>
      <c r="B422" s="67" t="s">
        <v>5</v>
      </c>
      <c r="C422" s="67">
        <v>2017</v>
      </c>
      <c r="D422" s="96">
        <v>1805</v>
      </c>
      <c r="E422" s="96">
        <v>5265</v>
      </c>
      <c r="F422" s="96">
        <v>3875</v>
      </c>
      <c r="G422" s="96">
        <v>1165</v>
      </c>
      <c r="H422" s="96">
        <v>290</v>
      </c>
      <c r="I422" s="97">
        <f t="shared" ref="I422:I472" si="43">(D422-D6)*100/D6</f>
        <v>232.41252302025782</v>
      </c>
      <c r="J422" s="97">
        <f t="shared" ref="J422:J472" si="44">(E422-E6)*100/E6</f>
        <v>-16.693037974683545</v>
      </c>
      <c r="K422" s="97">
        <f t="shared" ref="K422:K472" si="45">(F422-F6)*100/F6</f>
        <v>8323.9130434782601</v>
      </c>
      <c r="L422" s="97">
        <f t="shared" ref="L422:L472" si="46">(G422-G6)*100/G6</f>
        <v>870.83333333333337</v>
      </c>
      <c r="M422" s="97">
        <f t="shared" ref="M422:M472" si="47">(H422-H6)*100/H6</f>
        <v>181.55339805825244</v>
      </c>
    </row>
    <row r="423" spans="1:13">
      <c r="A423" s="67">
        <v>103</v>
      </c>
      <c r="B423" s="67" t="s">
        <v>6</v>
      </c>
      <c r="C423" s="67">
        <v>2017</v>
      </c>
      <c r="D423" s="96">
        <v>1310</v>
      </c>
      <c r="E423" s="96">
        <v>665</v>
      </c>
      <c r="F423" s="96">
        <v>1395</v>
      </c>
      <c r="G423" s="96">
        <v>425</v>
      </c>
      <c r="H423" s="96">
        <v>475</v>
      </c>
      <c r="I423" s="97">
        <f t="shared" si="43"/>
        <v>119.79865771812081</v>
      </c>
      <c r="J423" s="97">
        <f t="shared" si="44"/>
        <v>14.457831325301205</v>
      </c>
      <c r="K423" s="97">
        <f t="shared" si="45"/>
        <v>1145.5357142857142</v>
      </c>
      <c r="L423" s="97">
        <f t="shared" si="46"/>
        <v>444.87179487179486</v>
      </c>
      <c r="M423" s="97">
        <f t="shared" si="47"/>
        <v>162.43093922651934</v>
      </c>
    </row>
    <row r="424" spans="1:13">
      <c r="A424" s="67">
        <v>151</v>
      </c>
      <c r="B424" s="67" t="s">
        <v>7</v>
      </c>
      <c r="C424" s="67">
        <v>2017</v>
      </c>
      <c r="D424" s="96">
        <v>990</v>
      </c>
      <c r="E424" s="96">
        <v>1640</v>
      </c>
      <c r="F424" s="96">
        <v>740</v>
      </c>
      <c r="G424" s="96">
        <v>370</v>
      </c>
      <c r="H424" s="96">
        <v>380</v>
      </c>
      <c r="I424" s="97">
        <f t="shared" si="43"/>
        <v>89.2925430210325</v>
      </c>
      <c r="J424" s="97">
        <f t="shared" si="44"/>
        <v>-13.820283762480294</v>
      </c>
      <c r="K424" s="97">
        <f t="shared" si="45"/>
        <v>1113.1147540983607</v>
      </c>
      <c r="L424" s="97">
        <f t="shared" si="46"/>
        <v>585.18518518518522</v>
      </c>
      <c r="M424" s="97">
        <f t="shared" si="47"/>
        <v>280</v>
      </c>
    </row>
    <row r="425" spans="1:13">
      <c r="A425" s="67">
        <v>153</v>
      </c>
      <c r="B425" s="67" t="s">
        <v>9</v>
      </c>
      <c r="C425" s="67">
        <v>2017</v>
      </c>
      <c r="D425" s="96">
        <v>850</v>
      </c>
      <c r="E425" s="96">
        <v>1495</v>
      </c>
      <c r="F425" s="96">
        <v>1510</v>
      </c>
      <c r="G425" s="96">
        <v>380</v>
      </c>
      <c r="H425" s="96">
        <v>370</v>
      </c>
      <c r="I425" s="97">
        <f t="shared" si="43"/>
        <v>97.674418604651166</v>
      </c>
      <c r="J425" s="97">
        <f t="shared" si="44"/>
        <v>-22.778925619834709</v>
      </c>
      <c r="K425" s="97">
        <f t="shared" si="45"/>
        <v>2503.4482758620688</v>
      </c>
      <c r="L425" s="97">
        <f t="shared" si="46"/>
        <v>726.08695652173913</v>
      </c>
      <c r="M425" s="97">
        <f t="shared" si="47"/>
        <v>873.68421052631584</v>
      </c>
    </row>
    <row r="426" spans="1:13">
      <c r="A426" s="67">
        <v>154</v>
      </c>
      <c r="B426" s="67" t="s">
        <v>10</v>
      </c>
      <c r="C426" s="67">
        <v>2017</v>
      </c>
      <c r="D426" s="96">
        <v>820</v>
      </c>
      <c r="E426" s="96">
        <v>880</v>
      </c>
      <c r="F426" s="96">
        <v>450</v>
      </c>
      <c r="G426" s="96">
        <v>340</v>
      </c>
      <c r="H426" s="96">
        <v>405</v>
      </c>
      <c r="I426" s="97">
        <f t="shared" si="43"/>
        <v>159.49367088607596</v>
      </c>
      <c r="J426" s="97">
        <f t="shared" si="44"/>
        <v>-23.211169284467715</v>
      </c>
      <c r="K426" s="97">
        <f t="shared" si="45"/>
        <v>1630.7692307692307</v>
      </c>
      <c r="L426" s="97">
        <f t="shared" si="46"/>
        <v>1788.8888888888889</v>
      </c>
      <c r="M426" s="97">
        <f t="shared" si="47"/>
        <v>224</v>
      </c>
    </row>
    <row r="427" spans="1:13">
      <c r="A427" s="67">
        <v>155</v>
      </c>
      <c r="B427" s="67" t="s">
        <v>11</v>
      </c>
      <c r="C427" s="67">
        <v>2017</v>
      </c>
      <c r="D427" s="96">
        <v>805</v>
      </c>
      <c r="E427" s="96">
        <v>720</v>
      </c>
      <c r="F427" s="96">
        <v>890</v>
      </c>
      <c r="G427" s="96">
        <v>340</v>
      </c>
      <c r="H427" s="96">
        <v>415</v>
      </c>
      <c r="I427" s="97">
        <f t="shared" si="43"/>
        <v>139.58333333333334</v>
      </c>
      <c r="J427" s="97">
        <f t="shared" si="44"/>
        <v>-29.82456140350877</v>
      </c>
      <c r="K427" s="97">
        <f t="shared" si="45"/>
        <v>798.98989898989896</v>
      </c>
      <c r="L427" s="97">
        <f t="shared" si="46"/>
        <v>771.79487179487182</v>
      </c>
      <c r="M427" s="97">
        <f t="shared" si="47"/>
        <v>865.11627906976742</v>
      </c>
    </row>
    <row r="428" spans="1:13">
      <c r="A428" s="67">
        <v>157</v>
      </c>
      <c r="B428" s="67" t="s">
        <v>12</v>
      </c>
      <c r="C428" s="67">
        <v>2017</v>
      </c>
      <c r="D428" s="96">
        <v>1375</v>
      </c>
      <c r="E428" s="96">
        <v>2330</v>
      </c>
      <c r="F428" s="96">
        <v>1350</v>
      </c>
      <c r="G428" s="96">
        <v>365</v>
      </c>
      <c r="H428" s="96">
        <v>505</v>
      </c>
      <c r="I428" s="97">
        <f t="shared" si="43"/>
        <v>187.65690376569037</v>
      </c>
      <c r="J428" s="97">
        <f t="shared" si="44"/>
        <v>-20.90970807875085</v>
      </c>
      <c r="K428" s="97">
        <f t="shared" si="45"/>
        <v>1236.6336633663366</v>
      </c>
      <c r="L428" s="97">
        <f t="shared" si="46"/>
        <v>1040.625</v>
      </c>
      <c r="M428" s="97">
        <f t="shared" si="47"/>
        <v>621.42857142857144</v>
      </c>
    </row>
    <row r="429" spans="1:13">
      <c r="A429" s="67">
        <v>158</v>
      </c>
      <c r="B429" s="67" t="s">
        <v>13</v>
      </c>
      <c r="C429" s="67">
        <v>2017</v>
      </c>
      <c r="D429" s="96">
        <v>715</v>
      </c>
      <c r="E429" s="96">
        <v>895</v>
      </c>
      <c r="F429" s="96">
        <v>1030</v>
      </c>
      <c r="G429" s="96">
        <v>130</v>
      </c>
      <c r="H429" s="96">
        <v>235</v>
      </c>
      <c r="I429" s="97">
        <f t="shared" si="43"/>
        <v>119.32515337423312</v>
      </c>
      <c r="J429" s="97">
        <f t="shared" si="44"/>
        <v>-32.452830188679243</v>
      </c>
      <c r="K429" s="97">
        <f t="shared" si="45"/>
        <v>539.7515527950311</v>
      </c>
      <c r="L429" s="97">
        <f t="shared" si="46"/>
        <v>441.66666666666669</v>
      </c>
      <c r="M429" s="97">
        <f t="shared" si="47"/>
        <v>312.28070175438597</v>
      </c>
    </row>
    <row r="430" spans="1:13">
      <c r="A430" s="67">
        <v>159</v>
      </c>
      <c r="B430" s="67" t="s">
        <v>8</v>
      </c>
      <c r="C430" s="67">
        <v>2017</v>
      </c>
      <c r="D430" s="96">
        <v>1405</v>
      </c>
      <c r="E430" s="96">
        <v>3045</v>
      </c>
      <c r="F430" s="96">
        <v>2550</v>
      </c>
      <c r="G430" s="96">
        <v>630</v>
      </c>
      <c r="H430" s="96">
        <v>870</v>
      </c>
      <c r="I430" s="97">
        <f t="shared" si="43"/>
        <v>42.062689585439841</v>
      </c>
      <c r="J430" s="97">
        <f t="shared" si="44"/>
        <v>-20.350510070625162</v>
      </c>
      <c r="K430" s="97">
        <f t="shared" si="45"/>
        <v>1308.8397790055249</v>
      </c>
      <c r="L430" s="97">
        <f t="shared" si="46"/>
        <v>296.22641509433964</v>
      </c>
      <c r="M430" s="97">
        <f t="shared" si="47"/>
        <v>160.47904191616766</v>
      </c>
    </row>
    <row r="431" spans="1:13">
      <c r="A431" s="74">
        <v>1</v>
      </c>
      <c r="B431" s="74" t="s">
        <v>58</v>
      </c>
      <c r="C431" s="74">
        <v>2017</v>
      </c>
      <c r="D431" s="88">
        <v>13810</v>
      </c>
      <c r="E431" s="88">
        <v>22040</v>
      </c>
      <c r="F431" s="88">
        <v>15725</v>
      </c>
      <c r="G431" s="88">
        <v>4650</v>
      </c>
      <c r="H431" s="88">
        <v>4480</v>
      </c>
      <c r="I431" s="97">
        <f t="shared" si="43"/>
        <v>113.15017749652725</v>
      </c>
      <c r="J431" s="97">
        <f t="shared" si="44"/>
        <v>-18.258354040722473</v>
      </c>
      <c r="K431" s="97">
        <f t="shared" si="45"/>
        <v>1429.669260700389</v>
      </c>
      <c r="L431" s="97">
        <f t="shared" si="46"/>
        <v>475.49504950495049</v>
      </c>
      <c r="M431" s="97">
        <f t="shared" si="47"/>
        <v>254.71100554235946</v>
      </c>
    </row>
    <row r="432" spans="1:13">
      <c r="A432" s="67">
        <v>241</v>
      </c>
      <c r="B432" s="67" t="s">
        <v>15</v>
      </c>
      <c r="C432" s="67">
        <v>2017</v>
      </c>
      <c r="D432" s="96">
        <v>18610</v>
      </c>
      <c r="E432" s="96">
        <v>25915</v>
      </c>
      <c r="F432" s="96">
        <v>12170</v>
      </c>
      <c r="G432" s="96">
        <v>6145</v>
      </c>
      <c r="H432" s="96">
        <v>9460</v>
      </c>
      <c r="I432" s="97">
        <f t="shared" si="43"/>
        <v>135.8980859424515</v>
      </c>
      <c r="J432" s="97">
        <f t="shared" si="44"/>
        <v>-12.74116973635476</v>
      </c>
      <c r="K432" s="97">
        <f t="shared" si="45"/>
        <v>1144.3762781186094</v>
      </c>
      <c r="L432" s="97">
        <f t="shared" si="46"/>
        <v>739.48087431693989</v>
      </c>
      <c r="M432" s="97">
        <f t="shared" si="47"/>
        <v>262.86919831223628</v>
      </c>
    </row>
    <row r="433" spans="1:13">
      <c r="A433" s="67">
        <v>241001</v>
      </c>
      <c r="B433" s="67" t="s">
        <v>16</v>
      </c>
      <c r="C433" s="67">
        <v>2017</v>
      </c>
      <c r="D433" s="96">
        <v>10120</v>
      </c>
      <c r="E433" s="96">
        <v>16485</v>
      </c>
      <c r="F433" s="96">
        <v>5020</v>
      </c>
      <c r="G433" s="96">
        <v>3600</v>
      </c>
      <c r="H433" s="96">
        <v>4390</v>
      </c>
      <c r="I433" s="97">
        <f t="shared" si="43"/>
        <v>115.50255536626916</v>
      </c>
      <c r="J433" s="97">
        <f t="shared" si="44"/>
        <v>-14.806201550387597</v>
      </c>
      <c r="K433" s="97">
        <f t="shared" si="45"/>
        <v>872.8682170542636</v>
      </c>
      <c r="L433" s="97">
        <f t="shared" si="46"/>
        <v>974.62686567164178</v>
      </c>
      <c r="M433" s="97">
        <f t="shared" si="47"/>
        <v>120.27094831911691</v>
      </c>
    </row>
    <row r="434" spans="1:13">
      <c r="A434" s="67">
        <v>241999</v>
      </c>
      <c r="B434" s="67" t="s">
        <v>17</v>
      </c>
      <c r="C434" s="67">
        <v>2017</v>
      </c>
      <c r="D434" s="96">
        <v>8490</v>
      </c>
      <c r="E434" s="96">
        <v>9430</v>
      </c>
      <c r="F434" s="96">
        <v>7150</v>
      </c>
      <c r="G434" s="96">
        <v>2545</v>
      </c>
      <c r="H434" s="96">
        <v>5070</v>
      </c>
      <c r="I434" s="97">
        <f t="shared" si="43"/>
        <v>165.89414343877232</v>
      </c>
      <c r="J434" s="97">
        <f t="shared" si="44"/>
        <v>-8.8800850323702765</v>
      </c>
      <c r="K434" s="97">
        <f t="shared" si="45"/>
        <v>1447.6190476190477</v>
      </c>
      <c r="L434" s="97">
        <f t="shared" si="46"/>
        <v>541.05793450881617</v>
      </c>
      <c r="M434" s="97">
        <f t="shared" si="47"/>
        <v>725.73289902280135</v>
      </c>
    </row>
    <row r="435" spans="1:13">
      <c r="A435" s="67">
        <v>251</v>
      </c>
      <c r="B435" s="67" t="s">
        <v>18</v>
      </c>
      <c r="C435" s="67">
        <v>2017</v>
      </c>
      <c r="D435" s="96">
        <v>2895</v>
      </c>
      <c r="E435" s="96">
        <v>1500</v>
      </c>
      <c r="F435" s="96">
        <v>1575</v>
      </c>
      <c r="G435" s="96">
        <v>1075</v>
      </c>
      <c r="H435" s="96">
        <v>825</v>
      </c>
      <c r="I435" s="97">
        <f t="shared" si="43"/>
        <v>283.9522546419098</v>
      </c>
      <c r="J435" s="97">
        <f t="shared" si="44"/>
        <v>-16.107382550335572</v>
      </c>
      <c r="K435" s="97">
        <f t="shared" si="45"/>
        <v>1201.6528925619834</v>
      </c>
      <c r="L435" s="97">
        <f t="shared" si="46"/>
        <v>1722.0338983050847</v>
      </c>
      <c r="M435" s="97">
        <f t="shared" si="47"/>
        <v>777.65957446808511</v>
      </c>
    </row>
    <row r="436" spans="1:13">
      <c r="A436" s="67">
        <v>252</v>
      </c>
      <c r="B436" s="67" t="s">
        <v>19</v>
      </c>
      <c r="C436" s="67">
        <v>2017</v>
      </c>
      <c r="D436" s="96">
        <v>955</v>
      </c>
      <c r="E436" s="96">
        <v>2725</v>
      </c>
      <c r="F436" s="96">
        <v>1760</v>
      </c>
      <c r="G436" s="96">
        <v>1120</v>
      </c>
      <c r="H436" s="96">
        <v>870</v>
      </c>
      <c r="I436" s="97">
        <f t="shared" si="43"/>
        <v>68.133802816901408</v>
      </c>
      <c r="J436" s="97">
        <f t="shared" si="44"/>
        <v>-15.398944427196524</v>
      </c>
      <c r="K436" s="97">
        <f t="shared" si="45"/>
        <v>1139.4366197183099</v>
      </c>
      <c r="L436" s="97">
        <f t="shared" si="46"/>
        <v>1936.3636363636363</v>
      </c>
      <c r="M436" s="97">
        <f t="shared" si="47"/>
        <v>1791.304347826087</v>
      </c>
    </row>
    <row r="437" spans="1:13">
      <c r="A437" s="67">
        <v>254</v>
      </c>
      <c r="B437" s="67" t="s">
        <v>20</v>
      </c>
      <c r="C437" s="67">
        <v>2017</v>
      </c>
      <c r="D437" s="96">
        <v>2165</v>
      </c>
      <c r="E437" s="96">
        <v>3250</v>
      </c>
      <c r="F437" s="96">
        <v>2220</v>
      </c>
      <c r="G437" s="96">
        <v>880</v>
      </c>
      <c r="H437" s="96">
        <v>1480</v>
      </c>
      <c r="I437" s="97">
        <f t="shared" si="43"/>
        <v>121.14402451481104</v>
      </c>
      <c r="J437" s="97">
        <f t="shared" si="44"/>
        <v>-21.931299543598367</v>
      </c>
      <c r="K437" s="97">
        <f t="shared" si="45"/>
        <v>660.27397260273972</v>
      </c>
      <c r="L437" s="97">
        <f t="shared" si="46"/>
        <v>576.92307692307691</v>
      </c>
      <c r="M437" s="97">
        <f t="shared" si="47"/>
        <v>588.37209302325584</v>
      </c>
    </row>
    <row r="438" spans="1:13">
      <c r="A438" s="67">
        <v>255</v>
      </c>
      <c r="B438" s="67" t="s">
        <v>21</v>
      </c>
      <c r="C438" s="67">
        <v>2017</v>
      </c>
      <c r="D438" s="96">
        <v>150</v>
      </c>
      <c r="E438" s="96">
        <v>1000</v>
      </c>
      <c r="F438" s="96">
        <v>730</v>
      </c>
      <c r="G438" s="96">
        <v>30</v>
      </c>
      <c r="H438" s="96">
        <v>180</v>
      </c>
      <c r="I438" s="97">
        <f t="shared" si="43"/>
        <v>-16.201117318435752</v>
      </c>
      <c r="J438" s="97">
        <f t="shared" si="44"/>
        <v>-26.199261992619927</v>
      </c>
      <c r="K438" s="97">
        <f t="shared" si="45"/>
        <v>2707.6923076923076</v>
      </c>
      <c r="L438" s="97">
        <f t="shared" si="46"/>
        <v>114.28571428571429</v>
      </c>
      <c r="M438" s="97">
        <f t="shared" si="47"/>
        <v>1284.6153846153845</v>
      </c>
    </row>
    <row r="439" spans="1:13">
      <c r="A439" s="67">
        <v>256</v>
      </c>
      <c r="B439" s="67" t="s">
        <v>22</v>
      </c>
      <c r="C439" s="67">
        <v>2017</v>
      </c>
      <c r="D439" s="96">
        <v>1695</v>
      </c>
      <c r="E439" s="96">
        <v>1350</v>
      </c>
      <c r="F439" s="96">
        <v>1375</v>
      </c>
      <c r="G439" s="96">
        <v>1050</v>
      </c>
      <c r="H439" s="96">
        <v>915</v>
      </c>
      <c r="I439" s="97">
        <f t="shared" si="43"/>
        <v>251.65975103734439</v>
      </c>
      <c r="J439" s="97">
        <f t="shared" si="44"/>
        <v>-31.955645161290324</v>
      </c>
      <c r="K439" s="97">
        <f t="shared" si="45"/>
        <v>315.40785498489424</v>
      </c>
      <c r="L439" s="97">
        <f t="shared" si="46"/>
        <v>3081.818181818182</v>
      </c>
      <c r="M439" s="97">
        <f t="shared" si="47"/>
        <v>1477.5862068965516</v>
      </c>
    </row>
    <row r="440" spans="1:13">
      <c r="A440" s="67">
        <v>257</v>
      </c>
      <c r="B440" s="67" t="s">
        <v>23</v>
      </c>
      <c r="C440" s="67">
        <v>2017</v>
      </c>
      <c r="D440" s="96">
        <v>1555</v>
      </c>
      <c r="E440" s="96">
        <v>2155</v>
      </c>
      <c r="F440" s="96">
        <v>1480</v>
      </c>
      <c r="G440" s="96">
        <v>475</v>
      </c>
      <c r="H440" s="96">
        <v>745</v>
      </c>
      <c r="I440" s="97">
        <f t="shared" si="43"/>
        <v>159.59933222036727</v>
      </c>
      <c r="J440" s="97">
        <f t="shared" si="44"/>
        <v>-29.575163398692812</v>
      </c>
      <c r="K440" s="97">
        <f t="shared" si="45"/>
        <v>867.32026143790847</v>
      </c>
      <c r="L440" s="97">
        <f t="shared" si="46"/>
        <v>705.08474576271192</v>
      </c>
      <c r="M440" s="97">
        <f t="shared" si="47"/>
        <v>413.79310344827587</v>
      </c>
    </row>
    <row r="441" spans="1:13">
      <c r="A441" s="74">
        <v>2</v>
      </c>
      <c r="B441" s="74" t="s">
        <v>59</v>
      </c>
      <c r="C441" s="74">
        <v>2017</v>
      </c>
      <c r="D441" s="88">
        <v>28020</v>
      </c>
      <c r="E441" s="88">
        <v>37900</v>
      </c>
      <c r="F441" s="88">
        <v>21315</v>
      </c>
      <c r="G441" s="88">
        <v>10775</v>
      </c>
      <c r="H441" s="88">
        <v>14470</v>
      </c>
      <c r="I441" s="97">
        <f t="shared" si="43"/>
        <v>144.71615720524017</v>
      </c>
      <c r="J441" s="97">
        <f t="shared" si="44"/>
        <v>-16.280097194610118</v>
      </c>
      <c r="K441" s="97">
        <f t="shared" si="45"/>
        <v>943.31864904552128</v>
      </c>
      <c r="L441" s="97">
        <f t="shared" si="46"/>
        <v>895.84103512014792</v>
      </c>
      <c r="M441" s="97">
        <f t="shared" si="47"/>
        <v>355.3178099433606</v>
      </c>
    </row>
    <row r="442" spans="1:13">
      <c r="A442" s="67">
        <v>351</v>
      </c>
      <c r="B442" s="67" t="s">
        <v>25</v>
      </c>
      <c r="C442" s="67">
        <v>2017</v>
      </c>
      <c r="D442" s="96">
        <v>1465</v>
      </c>
      <c r="E442" s="96">
        <v>1465</v>
      </c>
      <c r="F442" s="96">
        <v>1585</v>
      </c>
      <c r="G442" s="96">
        <v>570</v>
      </c>
      <c r="H442" s="96">
        <v>1685</v>
      </c>
      <c r="I442" s="97">
        <f t="shared" si="43"/>
        <v>247.98099762470309</v>
      </c>
      <c r="J442" s="97">
        <f t="shared" si="44"/>
        <v>-39.412737799834574</v>
      </c>
      <c r="K442" s="97">
        <f t="shared" si="45"/>
        <v>1209.9173553719008</v>
      </c>
      <c r="L442" s="97">
        <f t="shared" si="46"/>
        <v>660</v>
      </c>
      <c r="M442" s="97">
        <f t="shared" si="47"/>
        <v>1023.3333333333334</v>
      </c>
    </row>
    <row r="443" spans="1:13">
      <c r="A443" s="67">
        <v>352</v>
      </c>
      <c r="B443" s="67" t="s">
        <v>26</v>
      </c>
      <c r="C443" s="67">
        <v>2017</v>
      </c>
      <c r="D443" s="96">
        <v>1315</v>
      </c>
      <c r="E443" s="96">
        <v>815</v>
      </c>
      <c r="F443" s="96">
        <v>1605</v>
      </c>
      <c r="G443" s="96">
        <v>555</v>
      </c>
      <c r="H443" s="96">
        <v>430</v>
      </c>
      <c r="I443" s="97">
        <f t="shared" si="43"/>
        <v>208.68544600938966</v>
      </c>
      <c r="J443" s="97">
        <f t="shared" si="44"/>
        <v>-29.192006950477847</v>
      </c>
      <c r="K443" s="97">
        <f t="shared" si="45"/>
        <v>1744.8275862068965</v>
      </c>
      <c r="L443" s="97">
        <f t="shared" si="46"/>
        <v>1323.0769230769231</v>
      </c>
      <c r="M443" s="97">
        <f t="shared" si="47"/>
        <v>444.30379746835445</v>
      </c>
    </row>
    <row r="444" spans="1:13">
      <c r="A444" s="67">
        <v>353</v>
      </c>
      <c r="B444" s="67" t="s">
        <v>27</v>
      </c>
      <c r="C444" s="67">
        <v>2017</v>
      </c>
      <c r="D444" s="96">
        <v>2360</v>
      </c>
      <c r="E444" s="96">
        <v>1455</v>
      </c>
      <c r="F444" s="96">
        <v>1085</v>
      </c>
      <c r="G444" s="96">
        <v>670</v>
      </c>
      <c r="H444" s="96">
        <v>360</v>
      </c>
      <c r="I444" s="97">
        <f t="shared" si="43"/>
        <v>168.79271070615033</v>
      </c>
      <c r="J444" s="97">
        <f t="shared" si="44"/>
        <v>-10.12970969734404</v>
      </c>
      <c r="K444" s="97">
        <f t="shared" si="45"/>
        <v>1030.2083333333333</v>
      </c>
      <c r="L444" s="97">
        <f t="shared" si="46"/>
        <v>431.74603174603175</v>
      </c>
      <c r="M444" s="97">
        <f t="shared" si="47"/>
        <v>520.68965517241384</v>
      </c>
    </row>
    <row r="445" spans="1:13">
      <c r="A445" s="67">
        <v>354</v>
      </c>
      <c r="B445" s="67" t="s">
        <v>28</v>
      </c>
      <c r="C445" s="67">
        <v>2017</v>
      </c>
      <c r="D445" s="96">
        <v>635</v>
      </c>
      <c r="E445" s="96">
        <v>100</v>
      </c>
      <c r="F445" s="96">
        <v>245</v>
      </c>
      <c r="G445" s="96">
        <v>120</v>
      </c>
      <c r="H445" s="96">
        <v>40</v>
      </c>
      <c r="I445" s="97">
        <f t="shared" si="43"/>
        <v>170.21276595744681</v>
      </c>
      <c r="J445" s="97">
        <f t="shared" si="44"/>
        <v>-3.8461538461538463</v>
      </c>
      <c r="K445" s="97">
        <f t="shared" si="45"/>
        <v>3400</v>
      </c>
      <c r="L445" s="97">
        <f t="shared" si="46"/>
        <v>1400</v>
      </c>
      <c r="M445" s="97">
        <f t="shared" si="47"/>
        <v>3900</v>
      </c>
    </row>
    <row r="446" spans="1:13">
      <c r="A446" s="67">
        <v>355</v>
      </c>
      <c r="B446" s="67" t="s">
        <v>29</v>
      </c>
      <c r="C446" s="67">
        <v>2017</v>
      </c>
      <c r="D446" s="96">
        <v>1380</v>
      </c>
      <c r="E446" s="96">
        <v>775</v>
      </c>
      <c r="F446" s="96">
        <v>1700</v>
      </c>
      <c r="G446" s="96">
        <v>365</v>
      </c>
      <c r="H446" s="96">
        <v>705</v>
      </c>
      <c r="I446" s="97">
        <f t="shared" si="43"/>
        <v>135.89743589743588</v>
      </c>
      <c r="J446" s="97">
        <f t="shared" si="44"/>
        <v>-22.110552763819097</v>
      </c>
      <c r="K446" s="97">
        <f t="shared" si="45"/>
        <v>1352.9914529914529</v>
      </c>
      <c r="L446" s="97">
        <f t="shared" si="46"/>
        <v>886.48648648648646</v>
      </c>
      <c r="M446" s="97">
        <f t="shared" si="47"/>
        <v>349.04458598726114</v>
      </c>
    </row>
    <row r="447" spans="1:13">
      <c r="A447" s="67">
        <v>356</v>
      </c>
      <c r="B447" s="67" t="s">
        <v>30</v>
      </c>
      <c r="C447" s="67">
        <v>2017</v>
      </c>
      <c r="D447" s="96">
        <v>670</v>
      </c>
      <c r="E447" s="96">
        <v>740</v>
      </c>
      <c r="F447" s="96">
        <v>670</v>
      </c>
      <c r="G447" s="96">
        <v>195</v>
      </c>
      <c r="H447" s="96">
        <v>245</v>
      </c>
      <c r="I447" s="97">
        <f t="shared" si="43"/>
        <v>154.75285171102661</v>
      </c>
      <c r="J447" s="97">
        <f t="shared" si="44"/>
        <v>-26.587301587301589</v>
      </c>
      <c r="K447" s="97">
        <f t="shared" si="45"/>
        <v>707.22891566265059</v>
      </c>
      <c r="L447" s="97">
        <f t="shared" si="46"/>
        <v>509.375</v>
      </c>
      <c r="M447" s="97">
        <f t="shared" si="47"/>
        <v>600</v>
      </c>
    </row>
    <row r="448" spans="1:13">
      <c r="A448" s="67">
        <v>357</v>
      </c>
      <c r="B448" s="67" t="s">
        <v>31</v>
      </c>
      <c r="C448" s="67">
        <v>2017</v>
      </c>
      <c r="D448" s="96">
        <v>1695</v>
      </c>
      <c r="E448" s="96">
        <v>745</v>
      </c>
      <c r="F448" s="96">
        <v>1105</v>
      </c>
      <c r="G448" s="96">
        <v>530</v>
      </c>
      <c r="H448" s="96">
        <v>280</v>
      </c>
      <c r="I448" s="97">
        <f t="shared" si="43"/>
        <v>139.0691114245416</v>
      </c>
      <c r="J448" s="97">
        <f t="shared" si="44"/>
        <v>-25.5</v>
      </c>
      <c r="K448" s="97">
        <f t="shared" si="45"/>
        <v>2469.7674418604652</v>
      </c>
      <c r="L448" s="97">
        <f t="shared" si="46"/>
        <v>846.42857142857144</v>
      </c>
      <c r="M448" s="97">
        <f t="shared" si="47"/>
        <v>366.66666666666669</v>
      </c>
    </row>
    <row r="449" spans="1:13">
      <c r="A449" s="67">
        <v>358</v>
      </c>
      <c r="B449" s="67" t="s">
        <v>32</v>
      </c>
      <c r="C449" s="67">
        <v>2017</v>
      </c>
      <c r="D449" s="96">
        <v>1995</v>
      </c>
      <c r="E449" s="96">
        <v>900</v>
      </c>
      <c r="F449" s="96">
        <v>1030</v>
      </c>
      <c r="G449" s="96">
        <v>435</v>
      </c>
      <c r="H449" s="96">
        <v>395</v>
      </c>
      <c r="I449" s="97">
        <f t="shared" si="43"/>
        <v>329.95689655172413</v>
      </c>
      <c r="J449" s="97">
        <f t="shared" si="44"/>
        <v>-30.609097918272937</v>
      </c>
      <c r="K449" s="97">
        <f t="shared" si="45"/>
        <v>1031.868131868132</v>
      </c>
      <c r="L449" s="97">
        <f t="shared" si="46"/>
        <v>960.97560975609758</v>
      </c>
      <c r="M449" s="97">
        <f t="shared" si="47"/>
        <v>375.90361445783134</v>
      </c>
    </row>
    <row r="450" spans="1:13">
      <c r="A450" s="67">
        <v>359</v>
      </c>
      <c r="B450" s="67" t="s">
        <v>33</v>
      </c>
      <c r="C450" s="67">
        <v>2017</v>
      </c>
      <c r="D450" s="96">
        <v>3485</v>
      </c>
      <c r="E450" s="96">
        <v>1790</v>
      </c>
      <c r="F450" s="96">
        <v>2085</v>
      </c>
      <c r="G450" s="96">
        <v>1050</v>
      </c>
      <c r="H450" s="96">
        <v>365</v>
      </c>
      <c r="I450" s="97">
        <f t="shared" si="43"/>
        <v>397.14693295292437</v>
      </c>
      <c r="J450" s="97">
        <f t="shared" si="44"/>
        <v>-8.7200407955124941</v>
      </c>
      <c r="K450" s="97">
        <f t="shared" si="45"/>
        <v>2878.5714285714284</v>
      </c>
      <c r="L450" s="97">
        <f t="shared" si="46"/>
        <v>1135.2941176470588</v>
      </c>
      <c r="M450" s="97">
        <f t="shared" si="47"/>
        <v>214.65517241379311</v>
      </c>
    </row>
    <row r="451" spans="1:13">
      <c r="A451" s="67">
        <v>360</v>
      </c>
      <c r="B451" s="67" t="s">
        <v>34</v>
      </c>
      <c r="C451" s="67">
        <v>2017</v>
      </c>
      <c r="D451" s="96">
        <v>895</v>
      </c>
      <c r="E451" s="96">
        <v>280</v>
      </c>
      <c r="F451" s="96">
        <v>675</v>
      </c>
      <c r="G451" s="96">
        <v>285</v>
      </c>
      <c r="H451" s="96">
        <v>185</v>
      </c>
      <c r="I451" s="97">
        <f t="shared" si="43"/>
        <v>204.42176870748298</v>
      </c>
      <c r="J451" s="97">
        <f t="shared" si="44"/>
        <v>-21.348314606741575</v>
      </c>
      <c r="K451" s="97">
        <f t="shared" si="45"/>
        <v>1885.2941176470588</v>
      </c>
      <c r="L451" s="97">
        <f t="shared" si="46"/>
        <v>1195.4545454545455</v>
      </c>
      <c r="M451" s="97">
        <f t="shared" si="47"/>
        <v>203.27868852459017</v>
      </c>
    </row>
    <row r="452" spans="1:13">
      <c r="A452" s="67">
        <v>361</v>
      </c>
      <c r="B452" s="67" t="s">
        <v>35</v>
      </c>
      <c r="C452" s="67">
        <v>2017</v>
      </c>
      <c r="D452" s="96">
        <v>1320</v>
      </c>
      <c r="E452" s="96">
        <v>1730</v>
      </c>
      <c r="F452" s="96">
        <v>1080</v>
      </c>
      <c r="G452" s="96">
        <v>420</v>
      </c>
      <c r="H452" s="96">
        <v>625</v>
      </c>
      <c r="I452" s="97">
        <f t="shared" si="43"/>
        <v>195.96412556053812</v>
      </c>
      <c r="J452" s="97">
        <f t="shared" si="44"/>
        <v>-32.289628180039138</v>
      </c>
      <c r="K452" s="97">
        <f t="shared" si="45"/>
        <v>1061.2903225806451</v>
      </c>
      <c r="L452" s="97">
        <f t="shared" si="46"/>
        <v>1400</v>
      </c>
      <c r="M452" s="97">
        <f t="shared" si="47"/>
        <v>463.06306306306305</v>
      </c>
    </row>
    <row r="453" spans="1:13">
      <c r="A453" s="74">
        <v>3</v>
      </c>
      <c r="B453" s="74" t="s">
        <v>60</v>
      </c>
      <c r="C453" s="74">
        <v>2017</v>
      </c>
      <c r="D453" s="88">
        <v>17215</v>
      </c>
      <c r="E453" s="88">
        <v>10790</v>
      </c>
      <c r="F453" s="88">
        <v>12865</v>
      </c>
      <c r="G453" s="88">
        <v>5205</v>
      </c>
      <c r="H453" s="88">
        <v>5315</v>
      </c>
      <c r="I453" s="97">
        <f t="shared" si="43"/>
        <v>217.50276650682406</v>
      </c>
      <c r="J453" s="97">
        <f t="shared" si="44"/>
        <v>-25.400995575221238</v>
      </c>
      <c r="K453" s="97">
        <f t="shared" si="45"/>
        <v>1427.9097387173397</v>
      </c>
      <c r="L453" s="97">
        <f t="shared" si="46"/>
        <v>848.08743169398906</v>
      </c>
      <c r="M453" s="97">
        <f t="shared" si="47"/>
        <v>483.42480790340284</v>
      </c>
    </row>
    <row r="454" spans="1:13">
      <c r="A454" s="67">
        <v>401</v>
      </c>
      <c r="B454" s="67" t="s">
        <v>37</v>
      </c>
      <c r="C454" s="67">
        <v>2017</v>
      </c>
      <c r="D454" s="96">
        <v>1470</v>
      </c>
      <c r="E454" s="96">
        <v>2380</v>
      </c>
      <c r="F454" s="96">
        <v>1555</v>
      </c>
      <c r="G454" s="96">
        <v>920</v>
      </c>
      <c r="H454" s="96">
        <v>920</v>
      </c>
      <c r="I454" s="97">
        <f t="shared" si="43"/>
        <v>194.58917835671343</v>
      </c>
      <c r="J454" s="97">
        <f t="shared" si="44"/>
        <v>-24.85001578781181</v>
      </c>
      <c r="K454" s="97">
        <f t="shared" si="45"/>
        <v>1395.1923076923076</v>
      </c>
      <c r="L454" s="97">
        <f t="shared" si="46"/>
        <v>3438.4615384615386</v>
      </c>
      <c r="M454" s="97">
        <f t="shared" si="47"/>
        <v>1214.2857142857142</v>
      </c>
    </row>
    <row r="455" spans="1:13">
      <c r="A455" s="67">
        <v>402</v>
      </c>
      <c r="B455" s="67" t="s">
        <v>38</v>
      </c>
      <c r="C455" s="67">
        <v>2017</v>
      </c>
      <c r="D455" s="96">
        <v>965</v>
      </c>
      <c r="E455" s="96">
        <v>280</v>
      </c>
      <c r="F455" s="96">
        <v>785</v>
      </c>
      <c r="G455" s="96">
        <v>495</v>
      </c>
      <c r="H455" s="96">
        <v>140</v>
      </c>
      <c r="I455" s="97">
        <f t="shared" si="43"/>
        <v>257.40740740740739</v>
      </c>
      <c r="J455" s="97">
        <f t="shared" si="44"/>
        <v>-24.932975871313673</v>
      </c>
      <c r="K455" s="97">
        <f t="shared" si="45"/>
        <v>78400</v>
      </c>
      <c r="L455" s="97">
        <f t="shared" si="46"/>
        <v>1169.2307692307693</v>
      </c>
      <c r="M455" s="97">
        <f t="shared" si="47"/>
        <v>418.51851851851853</v>
      </c>
    </row>
    <row r="456" spans="1:13">
      <c r="A456" s="67">
        <v>403</v>
      </c>
      <c r="B456" s="67" t="s">
        <v>39</v>
      </c>
      <c r="C456" s="67">
        <v>2017</v>
      </c>
      <c r="D456" s="96">
        <v>1285</v>
      </c>
      <c r="E456" s="96">
        <v>1530</v>
      </c>
      <c r="F456" s="96">
        <v>1680</v>
      </c>
      <c r="G456" s="96">
        <v>650</v>
      </c>
      <c r="H456" s="96">
        <v>2980</v>
      </c>
      <c r="I456" s="97">
        <f t="shared" si="43"/>
        <v>79.72027972027972</v>
      </c>
      <c r="J456" s="97">
        <f t="shared" si="44"/>
        <v>-28.40430510060833</v>
      </c>
      <c r="K456" s="97">
        <f t="shared" si="45"/>
        <v>1726.0869565217392</v>
      </c>
      <c r="L456" s="97">
        <f t="shared" si="46"/>
        <v>465.21739130434781</v>
      </c>
      <c r="M456" s="97">
        <f t="shared" si="47"/>
        <v>569.66292134831463</v>
      </c>
    </row>
    <row r="457" spans="1:13">
      <c r="A457" s="67">
        <v>404</v>
      </c>
      <c r="B457" s="67" t="s">
        <v>40</v>
      </c>
      <c r="C457" s="67">
        <v>2017</v>
      </c>
      <c r="D457" s="96">
        <v>1580</v>
      </c>
      <c r="E457" s="96">
        <v>2705</v>
      </c>
      <c r="F457" s="96">
        <v>2725</v>
      </c>
      <c r="G457" s="96">
        <v>835</v>
      </c>
      <c r="H457" s="96">
        <v>535</v>
      </c>
      <c r="I457" s="97">
        <f t="shared" si="43"/>
        <v>155.25040387722132</v>
      </c>
      <c r="J457" s="97">
        <f t="shared" si="44"/>
        <v>-15.810768751945222</v>
      </c>
      <c r="K457" s="97">
        <f t="shared" si="45"/>
        <v>3684.7222222222222</v>
      </c>
      <c r="L457" s="97">
        <f t="shared" si="46"/>
        <v>1315.2542372881355</v>
      </c>
      <c r="M457" s="97">
        <f t="shared" si="47"/>
        <v>1204.8780487804879</v>
      </c>
    </row>
    <row r="458" spans="1:13">
      <c r="A458" s="67">
        <v>405</v>
      </c>
      <c r="B458" s="67" t="s">
        <v>41</v>
      </c>
      <c r="C458" s="67">
        <v>2017</v>
      </c>
      <c r="D458" s="96">
        <v>635</v>
      </c>
      <c r="E458" s="96">
        <v>485</v>
      </c>
      <c r="F458" s="96">
        <v>1690</v>
      </c>
      <c r="G458" s="96">
        <v>355</v>
      </c>
      <c r="H458" s="96">
        <v>565</v>
      </c>
      <c r="I458" s="97">
        <f t="shared" si="43"/>
        <v>196.72897196261681</v>
      </c>
      <c r="J458" s="97">
        <f t="shared" si="44"/>
        <v>-29.811866859623734</v>
      </c>
      <c r="K458" s="97">
        <f t="shared" si="45"/>
        <v>2917.8571428571427</v>
      </c>
      <c r="L458" s="97">
        <f t="shared" si="46"/>
        <v>2266.6666666666665</v>
      </c>
      <c r="M458" s="97">
        <f t="shared" si="47"/>
        <v>501.06382978723406</v>
      </c>
    </row>
    <row r="459" spans="1:13">
      <c r="A459" s="67">
        <v>451</v>
      </c>
      <c r="B459" s="67" t="s">
        <v>42</v>
      </c>
      <c r="C459" s="67">
        <v>2017</v>
      </c>
      <c r="D459" s="96">
        <v>1510</v>
      </c>
      <c r="E459" s="96">
        <v>480</v>
      </c>
      <c r="F459" s="96">
        <v>1025</v>
      </c>
      <c r="G459" s="96">
        <v>610</v>
      </c>
      <c r="H459" s="96">
        <v>510</v>
      </c>
      <c r="I459" s="97">
        <f t="shared" si="43"/>
        <v>457.19557195571957</v>
      </c>
      <c r="J459" s="97">
        <f t="shared" si="44"/>
        <v>-33.518005540166207</v>
      </c>
      <c r="K459" s="97">
        <f t="shared" si="45"/>
        <v>956.70103092783506</v>
      </c>
      <c r="L459" s="97">
        <f t="shared" si="46"/>
        <v>2340</v>
      </c>
      <c r="M459" s="97">
        <f t="shared" si="47"/>
        <v>454.3478260869565</v>
      </c>
    </row>
    <row r="460" spans="1:13">
      <c r="A460" s="67">
        <v>452</v>
      </c>
      <c r="B460" s="67" t="s">
        <v>43</v>
      </c>
      <c r="C460" s="67">
        <v>2017</v>
      </c>
      <c r="D460" s="96">
        <v>1610</v>
      </c>
      <c r="E460" s="96">
        <v>405</v>
      </c>
      <c r="F460" s="96">
        <v>1620</v>
      </c>
      <c r="G460" s="96">
        <v>820</v>
      </c>
      <c r="H460" s="96">
        <v>300</v>
      </c>
      <c r="I460" s="97">
        <f t="shared" si="43"/>
        <v>412.73885350318471</v>
      </c>
      <c r="J460" s="97">
        <f t="shared" si="44"/>
        <v>-7.9545454545454541</v>
      </c>
      <c r="K460" s="97">
        <f t="shared" si="45"/>
        <v>1762.0689655172414</v>
      </c>
      <c r="L460" s="97">
        <f t="shared" si="46"/>
        <v>2545.1612903225805</v>
      </c>
      <c r="M460" s="97">
        <f t="shared" si="47"/>
        <v>261.4457831325301</v>
      </c>
    </row>
    <row r="461" spans="1:13">
      <c r="A461" s="67">
        <v>453</v>
      </c>
      <c r="B461" s="67" t="s">
        <v>44</v>
      </c>
      <c r="C461" s="67">
        <v>2017</v>
      </c>
      <c r="D461" s="96">
        <v>3195</v>
      </c>
      <c r="E461" s="96">
        <v>765</v>
      </c>
      <c r="F461" s="96">
        <v>1465</v>
      </c>
      <c r="G461" s="96">
        <v>3295</v>
      </c>
      <c r="H461" s="96">
        <v>1090</v>
      </c>
      <c r="I461" s="97">
        <f t="shared" si="43"/>
        <v>308.56777493606137</v>
      </c>
      <c r="J461" s="97">
        <f t="shared" si="44"/>
        <v>-25.58365758754864</v>
      </c>
      <c r="K461" s="97">
        <f t="shared" si="45"/>
        <v>961.59420289855075</v>
      </c>
      <c r="L461" s="97">
        <f t="shared" si="46"/>
        <v>9591.176470588236</v>
      </c>
      <c r="M461" s="97">
        <f t="shared" si="47"/>
        <v>631.54362416107381</v>
      </c>
    </row>
    <row r="462" spans="1:13">
      <c r="A462" s="67">
        <v>454</v>
      </c>
      <c r="B462" s="67" t="s">
        <v>45</v>
      </c>
      <c r="C462" s="67">
        <v>2017</v>
      </c>
      <c r="D462" s="96">
        <v>7045</v>
      </c>
      <c r="E462" s="96">
        <v>870</v>
      </c>
      <c r="F462" s="96">
        <v>2745</v>
      </c>
      <c r="G462" s="96">
        <v>4640</v>
      </c>
      <c r="H462" s="96">
        <v>1065</v>
      </c>
      <c r="I462" s="97">
        <f t="shared" si="43"/>
        <v>333.53846153846155</v>
      </c>
      <c r="J462" s="97">
        <f t="shared" si="44"/>
        <v>-27.740863787375414</v>
      </c>
      <c r="K462" s="97">
        <f t="shared" si="45"/>
        <v>2591.1764705882351</v>
      </c>
      <c r="L462" s="97">
        <f t="shared" si="46"/>
        <v>6005.2631578947367</v>
      </c>
      <c r="M462" s="97">
        <f t="shared" si="47"/>
        <v>578.343949044586</v>
      </c>
    </row>
    <row r="463" spans="1:13">
      <c r="A463" s="67">
        <v>455</v>
      </c>
      <c r="B463" s="67" t="s">
        <v>46</v>
      </c>
      <c r="C463" s="67">
        <v>2017</v>
      </c>
      <c r="D463" s="96">
        <v>405</v>
      </c>
      <c r="E463" s="96">
        <v>205</v>
      </c>
      <c r="F463" s="96">
        <v>815</v>
      </c>
      <c r="G463" s="96">
        <v>175</v>
      </c>
      <c r="H463" s="96">
        <v>180</v>
      </c>
      <c r="I463" s="97">
        <f t="shared" si="43"/>
        <v>142.51497005988023</v>
      </c>
      <c r="J463" s="97">
        <f t="shared" si="44"/>
        <v>-40.579710144927539</v>
      </c>
      <c r="K463" s="97">
        <f t="shared" si="45"/>
        <v>1937.5</v>
      </c>
      <c r="L463" s="97">
        <f t="shared" si="46"/>
        <v>660.86956521739125</v>
      </c>
      <c r="M463" s="97">
        <f t="shared" si="47"/>
        <v>300</v>
      </c>
    </row>
    <row r="464" spans="1:13">
      <c r="A464" s="67">
        <v>456</v>
      </c>
      <c r="B464" s="67" t="s">
        <v>47</v>
      </c>
      <c r="C464" s="67">
        <v>2017</v>
      </c>
      <c r="D464" s="96">
        <v>2415</v>
      </c>
      <c r="E464" s="96">
        <v>1250</v>
      </c>
      <c r="F464" s="96">
        <v>1035</v>
      </c>
      <c r="G464" s="96">
        <v>585</v>
      </c>
      <c r="H464" s="96">
        <v>285</v>
      </c>
      <c r="I464" s="97">
        <f t="shared" si="43"/>
        <v>636.28048780487802</v>
      </c>
      <c r="J464" s="97">
        <f t="shared" si="44"/>
        <v>-28.571428571428573</v>
      </c>
      <c r="K464" s="97">
        <f t="shared" si="45"/>
        <v>967.01030927835052</v>
      </c>
      <c r="L464" s="97">
        <f t="shared" si="46"/>
        <v>1481.081081081081</v>
      </c>
      <c r="M464" s="97">
        <f t="shared" si="47"/>
        <v>103.57142857142857</v>
      </c>
    </row>
    <row r="465" spans="1:13">
      <c r="A465" s="67">
        <v>457</v>
      </c>
      <c r="B465" s="67" t="s">
        <v>48</v>
      </c>
      <c r="C465" s="67">
        <v>2017</v>
      </c>
      <c r="D465" s="96">
        <v>1115</v>
      </c>
      <c r="E465" s="96">
        <v>445</v>
      </c>
      <c r="F465" s="96">
        <v>1380</v>
      </c>
      <c r="G465" s="96">
        <v>1165</v>
      </c>
      <c r="H465" s="96">
        <v>355</v>
      </c>
      <c r="I465" s="97">
        <f t="shared" si="43"/>
        <v>179.44862155388472</v>
      </c>
      <c r="J465" s="97">
        <f t="shared" si="44"/>
        <v>-30.359937402190923</v>
      </c>
      <c r="K465" s="97">
        <f t="shared" si="45"/>
        <v>1143.2432432432433</v>
      </c>
      <c r="L465" s="97">
        <f t="shared" si="46"/>
        <v>854.91803278688519</v>
      </c>
      <c r="M465" s="97">
        <f t="shared" si="47"/>
        <v>262.24489795918367</v>
      </c>
    </row>
    <row r="466" spans="1:13">
      <c r="A466" s="67">
        <v>458</v>
      </c>
      <c r="B466" s="67" t="s">
        <v>49</v>
      </c>
      <c r="C466" s="67">
        <v>2017</v>
      </c>
      <c r="D466" s="96">
        <v>1825</v>
      </c>
      <c r="E466" s="96">
        <v>400</v>
      </c>
      <c r="F466" s="96">
        <v>950</v>
      </c>
      <c r="G466" s="96">
        <v>1695</v>
      </c>
      <c r="H466" s="96">
        <v>1270</v>
      </c>
      <c r="I466" s="97">
        <f t="shared" si="43"/>
        <v>349.50738916256159</v>
      </c>
      <c r="J466" s="97">
        <f t="shared" si="44"/>
        <v>-36.204146730462519</v>
      </c>
      <c r="K466" s="97">
        <f t="shared" si="45"/>
        <v>698.31932773109247</v>
      </c>
      <c r="L466" s="97">
        <f t="shared" si="46"/>
        <v>4608.333333333333</v>
      </c>
      <c r="M466" s="97">
        <f t="shared" si="47"/>
        <v>466.96428571428572</v>
      </c>
    </row>
    <row r="467" spans="1:13">
      <c r="A467" s="67">
        <v>459</v>
      </c>
      <c r="B467" s="67" t="s">
        <v>50</v>
      </c>
      <c r="C467" s="67">
        <v>2017</v>
      </c>
      <c r="D467" s="96">
        <v>4760</v>
      </c>
      <c r="E467" s="96">
        <v>3070</v>
      </c>
      <c r="F467" s="96">
        <v>2035</v>
      </c>
      <c r="G467" s="96">
        <v>4270</v>
      </c>
      <c r="H467" s="96">
        <v>700</v>
      </c>
      <c r="I467" s="97">
        <f t="shared" si="43"/>
        <v>333.12101910828028</v>
      </c>
      <c r="J467" s="97">
        <f t="shared" si="44"/>
        <v>-16.666666666666668</v>
      </c>
      <c r="K467" s="97">
        <f t="shared" si="45"/>
        <v>1083.1395348837209</v>
      </c>
      <c r="L467" s="97">
        <f t="shared" si="46"/>
        <v>3159.5419847328244</v>
      </c>
      <c r="M467" s="97">
        <f t="shared" si="47"/>
        <v>286.74033149171271</v>
      </c>
    </row>
    <row r="468" spans="1:13">
      <c r="A468" s="67">
        <v>460</v>
      </c>
      <c r="B468" s="67" t="s">
        <v>51</v>
      </c>
      <c r="C468" s="67">
        <v>2017</v>
      </c>
      <c r="D468" s="96">
        <v>3925</v>
      </c>
      <c r="E468" s="96">
        <v>2480</v>
      </c>
      <c r="F468" s="96">
        <v>2315</v>
      </c>
      <c r="G468" s="96">
        <v>2200</v>
      </c>
      <c r="H468" s="96">
        <v>805</v>
      </c>
      <c r="I468" s="97">
        <f t="shared" si="43"/>
        <v>333.22295805739515</v>
      </c>
      <c r="J468" s="97">
        <f t="shared" si="44"/>
        <v>-21.094495704740694</v>
      </c>
      <c r="K468" s="97">
        <f t="shared" si="45"/>
        <v>1018.3574879227053</v>
      </c>
      <c r="L468" s="97">
        <f t="shared" si="46"/>
        <v>2458.1395348837209</v>
      </c>
      <c r="M468" s="97">
        <f t="shared" si="47"/>
        <v>403.125</v>
      </c>
    </row>
    <row r="469" spans="1:13">
      <c r="A469" s="67">
        <v>461</v>
      </c>
      <c r="B469" s="67" t="s">
        <v>52</v>
      </c>
      <c r="C469" s="67">
        <v>2017</v>
      </c>
      <c r="D469" s="96">
        <v>1015</v>
      </c>
      <c r="E469" s="96">
        <v>1120</v>
      </c>
      <c r="F469" s="96">
        <v>695</v>
      </c>
      <c r="G469" s="96">
        <v>350</v>
      </c>
      <c r="H469" s="96">
        <v>275</v>
      </c>
      <c r="I469" s="97">
        <f t="shared" si="43"/>
        <v>185.11235955056179</v>
      </c>
      <c r="J469" s="97">
        <f t="shared" si="44"/>
        <v>-28.843710292249046</v>
      </c>
      <c r="K469" s="97">
        <f t="shared" si="45"/>
        <v>1516.2790697674418</v>
      </c>
      <c r="L469" s="97">
        <f t="shared" si="46"/>
        <v>337.5</v>
      </c>
      <c r="M469" s="97">
        <f t="shared" si="47"/>
        <v>257.14285714285717</v>
      </c>
    </row>
    <row r="470" spans="1:13">
      <c r="A470" s="67">
        <v>462</v>
      </c>
      <c r="B470" s="67" t="s">
        <v>53</v>
      </c>
      <c r="C470" s="67">
        <v>2017</v>
      </c>
      <c r="D470" s="96">
        <v>405</v>
      </c>
      <c r="E470" s="96">
        <v>75</v>
      </c>
      <c r="F470" s="96">
        <v>345</v>
      </c>
      <c r="G470" s="96">
        <v>180</v>
      </c>
      <c r="H470" s="96">
        <v>90</v>
      </c>
      <c r="I470" s="97">
        <f t="shared" si="43"/>
        <v>340.21739130434781</v>
      </c>
      <c r="J470" s="97">
        <f t="shared" si="44"/>
        <v>-54.268292682926827</v>
      </c>
      <c r="K470" s="97">
        <f t="shared" si="45"/>
        <v>4828.5714285714284</v>
      </c>
      <c r="L470" s="97">
        <f t="shared" si="46"/>
        <v>2150</v>
      </c>
      <c r="M470" s="97">
        <f t="shared" si="47"/>
        <v>592.30769230769226</v>
      </c>
    </row>
    <row r="471" spans="1:13">
      <c r="A471" s="74">
        <v>4</v>
      </c>
      <c r="B471" s="74" t="s">
        <v>61</v>
      </c>
      <c r="C471" s="74">
        <v>2017</v>
      </c>
      <c r="D471" s="88">
        <v>35165</v>
      </c>
      <c r="E471" s="88">
        <v>18945</v>
      </c>
      <c r="F471" s="88">
        <v>24855</v>
      </c>
      <c r="G471" s="88">
        <v>23235</v>
      </c>
      <c r="H471" s="88">
        <v>12075</v>
      </c>
      <c r="I471" s="97">
        <f t="shared" si="43"/>
        <v>288.04899580666518</v>
      </c>
      <c r="J471" s="97">
        <f t="shared" si="44"/>
        <v>-23.91871812377013</v>
      </c>
      <c r="K471" s="97">
        <f t="shared" si="45"/>
        <v>1508.7378640776699</v>
      </c>
      <c r="L471" s="97">
        <f t="shared" si="46"/>
        <v>2363.944856839873</v>
      </c>
      <c r="M471" s="97">
        <f t="shared" si="47"/>
        <v>476.09732824427482</v>
      </c>
    </row>
    <row r="472" spans="1:13">
      <c r="A472" s="74" t="s">
        <v>163</v>
      </c>
      <c r="B472" s="74" t="s">
        <v>62</v>
      </c>
      <c r="C472" s="74">
        <v>2017</v>
      </c>
      <c r="D472" s="88">
        <v>94210</v>
      </c>
      <c r="E472" s="88">
        <v>89675</v>
      </c>
      <c r="F472" s="88">
        <v>74755</v>
      </c>
      <c r="G472" s="88">
        <v>43860</v>
      </c>
      <c r="H472" s="88">
        <v>36340</v>
      </c>
      <c r="I472" s="97">
        <f t="shared" si="43"/>
        <v>190.65498411131335</v>
      </c>
      <c r="J472" s="97">
        <f t="shared" si="44"/>
        <v>-19.644617287048156</v>
      </c>
      <c r="K472" s="97">
        <f t="shared" si="45"/>
        <v>1269.6408941004031</v>
      </c>
      <c r="L472" s="97">
        <f t="shared" si="46"/>
        <v>1196.8657599053815</v>
      </c>
      <c r="M472" s="97">
        <f t="shared" si="47"/>
        <v>387.91621911922664</v>
      </c>
    </row>
    <row r="473" spans="1:13">
      <c r="A473" s="67">
        <v>101</v>
      </c>
      <c r="B473" s="67" t="s">
        <v>4</v>
      </c>
      <c r="C473" s="67">
        <v>2018</v>
      </c>
      <c r="D473" s="96">
        <v>3785</v>
      </c>
      <c r="E473" s="96">
        <v>5085</v>
      </c>
      <c r="F473" s="96">
        <v>2345</v>
      </c>
      <c r="G473" s="96">
        <v>560</v>
      </c>
      <c r="H473" s="96">
        <v>565</v>
      </c>
      <c r="I473" s="97">
        <f>(D473-D5)*100/D5</f>
        <v>94.902162718846554</v>
      </c>
      <c r="J473" s="97">
        <f t="shared" ref="J473:M473" si="48">(E473-E5)*100/E5</f>
        <v>-14.638240725197248</v>
      </c>
      <c r="K473" s="97">
        <f t="shared" si="48"/>
        <v>1181.4207650273224</v>
      </c>
      <c r="L473" s="97">
        <f t="shared" si="48"/>
        <v>135.29411764705881</v>
      </c>
      <c r="M473" s="97">
        <f t="shared" si="48"/>
        <v>166.50943396226415</v>
      </c>
    </row>
    <row r="474" spans="1:13">
      <c r="A474" s="67">
        <v>102</v>
      </c>
      <c r="B474" s="67" t="s">
        <v>5</v>
      </c>
      <c r="C474" s="67">
        <v>2018</v>
      </c>
      <c r="D474" s="96">
        <v>1775</v>
      </c>
      <c r="E474" s="96">
        <v>5180</v>
      </c>
      <c r="F474" s="96">
        <v>4090</v>
      </c>
      <c r="G474" s="96">
        <v>1625</v>
      </c>
      <c r="H474" s="96">
        <v>310</v>
      </c>
      <c r="I474" s="97">
        <f t="shared" ref="I474:I524" si="49">(D474-D6)*100/D6</f>
        <v>226.88766114180478</v>
      </c>
      <c r="J474" s="97">
        <f t="shared" ref="J474:J524" si="50">(E474-E6)*100/E6</f>
        <v>-18.037974683544302</v>
      </c>
      <c r="K474" s="97">
        <f t="shared" ref="K474:K524" si="51">(F474-F6)*100/F6</f>
        <v>8791.3043478260861</v>
      </c>
      <c r="L474" s="97">
        <f t="shared" ref="L474:L524" si="52">(G474-G6)*100/G6</f>
        <v>1254.1666666666667</v>
      </c>
      <c r="M474" s="97">
        <f t="shared" ref="M474:M524" si="53">(H474-H6)*100/H6</f>
        <v>200.97087378640776</v>
      </c>
    </row>
    <row r="475" spans="1:13">
      <c r="A475" s="67">
        <v>103</v>
      </c>
      <c r="B475" s="67" t="s">
        <v>6</v>
      </c>
      <c r="C475" s="67">
        <v>2018</v>
      </c>
      <c r="D475" s="96">
        <v>1360</v>
      </c>
      <c r="E475" s="96">
        <v>700</v>
      </c>
      <c r="F475" s="96">
        <v>1475</v>
      </c>
      <c r="G475" s="96">
        <v>450</v>
      </c>
      <c r="H475" s="96">
        <v>515</v>
      </c>
      <c r="I475" s="97">
        <f t="shared" si="49"/>
        <v>128.18791946308724</v>
      </c>
      <c r="J475" s="97">
        <f t="shared" si="50"/>
        <v>20.481927710843372</v>
      </c>
      <c r="K475" s="97">
        <f t="shared" si="51"/>
        <v>1216.9642857142858</v>
      </c>
      <c r="L475" s="97">
        <f t="shared" si="52"/>
        <v>476.92307692307691</v>
      </c>
      <c r="M475" s="97">
        <f t="shared" si="53"/>
        <v>184.53038674033149</v>
      </c>
    </row>
    <row r="476" spans="1:13">
      <c r="A476" s="67">
        <v>151</v>
      </c>
      <c r="B476" s="67" t="s">
        <v>7</v>
      </c>
      <c r="C476" s="67">
        <v>2018</v>
      </c>
      <c r="D476" s="96">
        <v>1020</v>
      </c>
      <c r="E476" s="96">
        <v>1670</v>
      </c>
      <c r="F476" s="96">
        <v>835</v>
      </c>
      <c r="G476" s="96">
        <v>475</v>
      </c>
      <c r="H476" s="96">
        <v>430</v>
      </c>
      <c r="I476" s="97">
        <f t="shared" si="49"/>
        <v>95.028680688336522</v>
      </c>
      <c r="J476" s="97">
        <f t="shared" si="50"/>
        <v>-12.243825538623227</v>
      </c>
      <c r="K476" s="97">
        <f t="shared" si="51"/>
        <v>1268.8524590163934</v>
      </c>
      <c r="L476" s="97">
        <f t="shared" si="52"/>
        <v>779.62962962962968</v>
      </c>
      <c r="M476" s="97">
        <f t="shared" si="53"/>
        <v>330</v>
      </c>
    </row>
    <row r="477" spans="1:13">
      <c r="A477" s="67">
        <v>153</v>
      </c>
      <c r="B477" s="67" t="s">
        <v>9</v>
      </c>
      <c r="C477" s="67">
        <v>2018</v>
      </c>
      <c r="D477" s="96">
        <v>880</v>
      </c>
      <c r="E477" s="96">
        <v>1470</v>
      </c>
      <c r="F477" s="96">
        <v>1515</v>
      </c>
      <c r="G477" s="96">
        <v>405</v>
      </c>
      <c r="H477" s="96">
        <v>335</v>
      </c>
      <c r="I477" s="97">
        <f t="shared" si="49"/>
        <v>104.65116279069767</v>
      </c>
      <c r="J477" s="97">
        <f t="shared" si="50"/>
        <v>-24.070247933884296</v>
      </c>
      <c r="K477" s="97">
        <f t="shared" si="51"/>
        <v>2512.0689655172414</v>
      </c>
      <c r="L477" s="97">
        <f t="shared" si="52"/>
        <v>780.43478260869563</v>
      </c>
      <c r="M477" s="97">
        <f t="shared" si="53"/>
        <v>781.57894736842104</v>
      </c>
    </row>
    <row r="478" spans="1:13">
      <c r="A478" s="67">
        <v>154</v>
      </c>
      <c r="B478" s="67" t="s">
        <v>10</v>
      </c>
      <c r="C478" s="67">
        <v>2018</v>
      </c>
      <c r="D478" s="96">
        <v>825</v>
      </c>
      <c r="E478" s="96">
        <v>880</v>
      </c>
      <c r="F478" s="96">
        <v>440</v>
      </c>
      <c r="G478" s="96">
        <v>335</v>
      </c>
      <c r="H478" s="96">
        <v>415</v>
      </c>
      <c r="I478" s="97">
        <f t="shared" si="49"/>
        <v>161.07594936708861</v>
      </c>
      <c r="J478" s="97">
        <f t="shared" si="50"/>
        <v>-23.211169284467715</v>
      </c>
      <c r="K478" s="97">
        <f t="shared" si="51"/>
        <v>1592.3076923076924</v>
      </c>
      <c r="L478" s="97">
        <f t="shared" si="52"/>
        <v>1761.1111111111111</v>
      </c>
      <c r="M478" s="97">
        <f t="shared" si="53"/>
        <v>232</v>
      </c>
    </row>
    <row r="479" spans="1:13">
      <c r="A479" s="67">
        <v>155</v>
      </c>
      <c r="B479" s="67" t="s">
        <v>11</v>
      </c>
      <c r="C479" s="67">
        <v>2018</v>
      </c>
      <c r="D479" s="96">
        <v>875</v>
      </c>
      <c r="E479" s="96">
        <v>700</v>
      </c>
      <c r="F479" s="96">
        <v>980</v>
      </c>
      <c r="G479" s="96">
        <v>395</v>
      </c>
      <c r="H479" s="96">
        <v>455</v>
      </c>
      <c r="I479" s="97">
        <f t="shared" si="49"/>
        <v>160.41666666666666</v>
      </c>
      <c r="J479" s="97">
        <f t="shared" si="50"/>
        <v>-31.773879142300196</v>
      </c>
      <c r="K479" s="97">
        <f t="shared" si="51"/>
        <v>889.89898989898995</v>
      </c>
      <c r="L479" s="97">
        <f t="shared" si="52"/>
        <v>912.82051282051282</v>
      </c>
      <c r="M479" s="97">
        <f t="shared" si="53"/>
        <v>958.1395348837209</v>
      </c>
    </row>
    <row r="480" spans="1:13">
      <c r="A480" s="67">
        <v>157</v>
      </c>
      <c r="B480" s="67" t="s">
        <v>12</v>
      </c>
      <c r="C480" s="67">
        <v>2018</v>
      </c>
      <c r="D480" s="96">
        <v>1425</v>
      </c>
      <c r="E480" s="96">
        <v>2310</v>
      </c>
      <c r="F480" s="96">
        <v>1460</v>
      </c>
      <c r="G480" s="96">
        <v>465</v>
      </c>
      <c r="H480" s="96">
        <v>570</v>
      </c>
      <c r="I480" s="97">
        <f t="shared" si="49"/>
        <v>198.11715481171549</v>
      </c>
      <c r="J480" s="97">
        <f t="shared" si="50"/>
        <v>-21.588594704684319</v>
      </c>
      <c r="K480" s="97">
        <f t="shared" si="51"/>
        <v>1345.5445544554455</v>
      </c>
      <c r="L480" s="97">
        <f t="shared" si="52"/>
        <v>1353.125</v>
      </c>
      <c r="M480" s="97">
        <f t="shared" si="53"/>
        <v>714.28571428571433</v>
      </c>
    </row>
    <row r="481" spans="1:13">
      <c r="A481" s="67">
        <v>158</v>
      </c>
      <c r="B481" s="67" t="s">
        <v>13</v>
      </c>
      <c r="C481" s="67">
        <v>2018</v>
      </c>
      <c r="D481" s="96">
        <v>745</v>
      </c>
      <c r="E481" s="96">
        <v>905</v>
      </c>
      <c r="F481" s="96">
        <v>1000</v>
      </c>
      <c r="G481" s="96">
        <v>130</v>
      </c>
      <c r="H481" s="96">
        <v>245</v>
      </c>
      <c r="I481" s="97">
        <f t="shared" si="49"/>
        <v>128.52760736196319</v>
      </c>
      <c r="J481" s="97">
        <f t="shared" si="50"/>
        <v>-31.69811320754717</v>
      </c>
      <c r="K481" s="97">
        <f t="shared" si="51"/>
        <v>521.11801242236027</v>
      </c>
      <c r="L481" s="97">
        <f t="shared" si="52"/>
        <v>441.66666666666669</v>
      </c>
      <c r="M481" s="97">
        <f t="shared" si="53"/>
        <v>329.82456140350877</v>
      </c>
    </row>
    <row r="482" spans="1:13">
      <c r="A482" s="67">
        <v>159</v>
      </c>
      <c r="B482" s="67" t="s">
        <v>8</v>
      </c>
      <c r="C482" s="67">
        <v>2018</v>
      </c>
      <c r="D482" s="96">
        <v>1480</v>
      </c>
      <c r="E482" s="96">
        <v>3005</v>
      </c>
      <c r="F482" s="96">
        <v>2690</v>
      </c>
      <c r="G482" s="96">
        <v>810</v>
      </c>
      <c r="H482" s="96">
        <v>845</v>
      </c>
      <c r="I482" s="97">
        <f t="shared" si="49"/>
        <v>49.646107178968656</v>
      </c>
      <c r="J482" s="97">
        <f t="shared" si="50"/>
        <v>-21.396808788909233</v>
      </c>
      <c r="K482" s="97">
        <f t="shared" si="51"/>
        <v>1386.1878453038673</v>
      </c>
      <c r="L482" s="97">
        <f t="shared" si="52"/>
        <v>409.43396226415092</v>
      </c>
      <c r="M482" s="97">
        <f t="shared" si="53"/>
        <v>152.99401197604791</v>
      </c>
    </row>
    <row r="483" spans="1:13">
      <c r="A483" s="74">
        <v>1</v>
      </c>
      <c r="B483" s="74" t="s">
        <v>58</v>
      </c>
      <c r="C483" s="74">
        <v>2018</v>
      </c>
      <c r="D483" s="88">
        <v>14160</v>
      </c>
      <c r="E483" s="88">
        <v>21895</v>
      </c>
      <c r="F483" s="88">
        <v>16830</v>
      </c>
      <c r="G483" s="88">
        <v>5650</v>
      </c>
      <c r="H483" s="88">
        <v>4675</v>
      </c>
      <c r="I483" s="97">
        <f t="shared" si="49"/>
        <v>118.55224571693162</v>
      </c>
      <c r="J483" s="97">
        <f t="shared" si="50"/>
        <v>-18.796128027296668</v>
      </c>
      <c r="K483" s="97">
        <f t="shared" si="51"/>
        <v>1537.1595330739299</v>
      </c>
      <c r="L483" s="97">
        <f t="shared" si="52"/>
        <v>599.25742574257424</v>
      </c>
      <c r="M483" s="97">
        <f t="shared" si="53"/>
        <v>270.15043547110054</v>
      </c>
    </row>
    <row r="484" spans="1:13">
      <c r="A484" s="67">
        <v>241</v>
      </c>
      <c r="B484" s="67" t="s">
        <v>15</v>
      </c>
      <c r="C484" s="67">
        <v>2018</v>
      </c>
      <c r="D484" s="96">
        <v>18495</v>
      </c>
      <c r="E484" s="96">
        <v>25975</v>
      </c>
      <c r="F484" s="96">
        <v>13600</v>
      </c>
      <c r="G484" s="96">
        <v>6465</v>
      </c>
      <c r="H484" s="96">
        <v>10505</v>
      </c>
      <c r="I484" s="97">
        <f t="shared" si="49"/>
        <v>134.44035999492965</v>
      </c>
      <c r="J484" s="97">
        <f t="shared" si="50"/>
        <v>-12.53914273207852</v>
      </c>
      <c r="K484" s="97">
        <f t="shared" si="51"/>
        <v>1290.5930470347648</v>
      </c>
      <c r="L484" s="97">
        <f t="shared" si="52"/>
        <v>783.19672131147536</v>
      </c>
      <c r="M484" s="97">
        <f t="shared" si="53"/>
        <v>302.95358649789029</v>
      </c>
    </row>
    <row r="485" spans="1:13">
      <c r="A485" s="67">
        <v>241001</v>
      </c>
      <c r="B485" s="67" t="s">
        <v>16</v>
      </c>
      <c r="C485" s="67">
        <v>2018</v>
      </c>
      <c r="D485" s="96">
        <v>9780</v>
      </c>
      <c r="E485" s="96">
        <v>16430</v>
      </c>
      <c r="F485" s="96">
        <v>5865</v>
      </c>
      <c r="G485" s="96">
        <v>3655</v>
      </c>
      <c r="H485" s="96">
        <v>4895</v>
      </c>
      <c r="I485" s="97">
        <f t="shared" si="49"/>
        <v>108.26235093696764</v>
      </c>
      <c r="J485" s="97">
        <f t="shared" si="50"/>
        <v>-15.090439276485789</v>
      </c>
      <c r="K485" s="97">
        <f t="shared" si="51"/>
        <v>1036.6279069767443</v>
      </c>
      <c r="L485" s="97">
        <f t="shared" si="52"/>
        <v>991.04477611940297</v>
      </c>
      <c r="M485" s="97">
        <f t="shared" si="53"/>
        <v>145.60963371801304</v>
      </c>
    </row>
    <row r="486" spans="1:13">
      <c r="A486" s="67">
        <v>241999</v>
      </c>
      <c r="B486" s="67" t="s">
        <v>17</v>
      </c>
      <c r="C486" s="67">
        <v>2018</v>
      </c>
      <c r="D486" s="96">
        <v>8720</v>
      </c>
      <c r="E486" s="96">
        <v>9545</v>
      </c>
      <c r="F486" s="96">
        <v>7735</v>
      </c>
      <c r="G486" s="96">
        <v>2810</v>
      </c>
      <c r="H486" s="96">
        <v>5610</v>
      </c>
      <c r="I486" s="97">
        <f t="shared" si="49"/>
        <v>173.09740056373317</v>
      </c>
      <c r="J486" s="97">
        <f t="shared" si="50"/>
        <v>-7.7688665571552811</v>
      </c>
      <c r="K486" s="97">
        <f t="shared" si="51"/>
        <v>1574.2424242424242</v>
      </c>
      <c r="L486" s="97">
        <f t="shared" si="52"/>
        <v>607.80856423173805</v>
      </c>
      <c r="M486" s="97">
        <f t="shared" si="53"/>
        <v>813.68078175895766</v>
      </c>
    </row>
    <row r="487" spans="1:13">
      <c r="A487" s="67">
        <v>251</v>
      </c>
      <c r="B487" s="67" t="s">
        <v>18</v>
      </c>
      <c r="C487" s="67">
        <v>2018</v>
      </c>
      <c r="D487" s="96">
        <v>3160</v>
      </c>
      <c r="E487" s="96">
        <v>1530</v>
      </c>
      <c r="F487" s="96">
        <v>1720</v>
      </c>
      <c r="G487" s="96">
        <v>1350</v>
      </c>
      <c r="H487" s="96">
        <v>905</v>
      </c>
      <c r="I487" s="97">
        <f t="shared" si="49"/>
        <v>319.09814323607429</v>
      </c>
      <c r="J487" s="97">
        <f t="shared" si="50"/>
        <v>-14.429530201342281</v>
      </c>
      <c r="K487" s="97">
        <f t="shared" si="51"/>
        <v>1321.4876033057851</v>
      </c>
      <c r="L487" s="97">
        <f t="shared" si="52"/>
        <v>2188.1355932203392</v>
      </c>
      <c r="M487" s="97">
        <f t="shared" si="53"/>
        <v>862.76595744680856</v>
      </c>
    </row>
    <row r="488" spans="1:13">
      <c r="A488" s="67">
        <v>252</v>
      </c>
      <c r="B488" s="67" t="s">
        <v>19</v>
      </c>
      <c r="C488" s="67">
        <v>2018</v>
      </c>
      <c r="D488" s="96">
        <v>1005</v>
      </c>
      <c r="E488" s="96">
        <v>2690</v>
      </c>
      <c r="F488" s="96">
        <v>1975</v>
      </c>
      <c r="G488" s="96">
        <v>1300</v>
      </c>
      <c r="H488" s="96">
        <v>1040</v>
      </c>
      <c r="I488" s="97">
        <f t="shared" si="49"/>
        <v>76.936619718309856</v>
      </c>
      <c r="J488" s="97">
        <f t="shared" si="50"/>
        <v>-16.485563489599503</v>
      </c>
      <c r="K488" s="97">
        <f t="shared" si="51"/>
        <v>1290.8450704225352</v>
      </c>
      <c r="L488" s="97">
        <f t="shared" si="52"/>
        <v>2263.6363636363635</v>
      </c>
      <c r="M488" s="97">
        <f t="shared" si="53"/>
        <v>2160.8695652173915</v>
      </c>
    </row>
    <row r="489" spans="1:13">
      <c r="A489" s="67">
        <v>254</v>
      </c>
      <c r="B489" s="67" t="s">
        <v>20</v>
      </c>
      <c r="C489" s="67">
        <v>2018</v>
      </c>
      <c r="D489" s="96">
        <v>2190</v>
      </c>
      <c r="E489" s="96">
        <v>3285</v>
      </c>
      <c r="F489" s="96">
        <v>2475</v>
      </c>
      <c r="G489" s="96">
        <v>1020</v>
      </c>
      <c r="H489" s="96">
        <v>1640</v>
      </c>
      <c r="I489" s="97">
        <f t="shared" si="49"/>
        <v>123.6976506639428</v>
      </c>
      <c r="J489" s="97">
        <f t="shared" si="50"/>
        <v>-21.090559692529425</v>
      </c>
      <c r="K489" s="97">
        <f t="shared" si="51"/>
        <v>747.60273972602738</v>
      </c>
      <c r="L489" s="97">
        <f t="shared" si="52"/>
        <v>684.61538461538464</v>
      </c>
      <c r="M489" s="97">
        <f t="shared" si="53"/>
        <v>662.79069767441865</v>
      </c>
    </row>
    <row r="490" spans="1:13">
      <c r="A490" s="67">
        <v>255</v>
      </c>
      <c r="B490" s="67" t="s">
        <v>21</v>
      </c>
      <c r="C490" s="67">
        <v>2018</v>
      </c>
      <c r="D490" s="96">
        <v>145</v>
      </c>
      <c r="E490" s="96">
        <v>965</v>
      </c>
      <c r="F490" s="96">
        <v>675</v>
      </c>
      <c r="G490" s="96">
        <v>50</v>
      </c>
      <c r="H490" s="96">
        <v>185</v>
      </c>
      <c r="I490" s="97">
        <f t="shared" si="49"/>
        <v>-18.994413407821231</v>
      </c>
      <c r="J490" s="97">
        <f t="shared" si="50"/>
        <v>-28.782287822878228</v>
      </c>
      <c r="K490" s="97">
        <f t="shared" si="51"/>
        <v>2496.1538461538462</v>
      </c>
      <c r="L490" s="97">
        <f t="shared" si="52"/>
        <v>257.14285714285717</v>
      </c>
      <c r="M490" s="97">
        <f t="shared" si="53"/>
        <v>1323.0769230769231</v>
      </c>
    </row>
    <row r="491" spans="1:13">
      <c r="A491" s="67">
        <v>256</v>
      </c>
      <c r="B491" s="67" t="s">
        <v>22</v>
      </c>
      <c r="C491" s="67">
        <v>2018</v>
      </c>
      <c r="D491" s="96">
        <v>1725</v>
      </c>
      <c r="E491" s="96">
        <v>1345</v>
      </c>
      <c r="F491" s="96">
        <v>1360</v>
      </c>
      <c r="G491" s="96">
        <v>1285</v>
      </c>
      <c r="H491" s="96">
        <v>1010</v>
      </c>
      <c r="I491" s="97">
        <f t="shared" si="49"/>
        <v>257.88381742738591</v>
      </c>
      <c r="J491" s="97">
        <f t="shared" si="50"/>
        <v>-32.207661290322584</v>
      </c>
      <c r="K491" s="97">
        <f t="shared" si="51"/>
        <v>310.87613293051362</v>
      </c>
      <c r="L491" s="97">
        <f t="shared" si="52"/>
        <v>3793.939393939394</v>
      </c>
      <c r="M491" s="97">
        <f t="shared" si="53"/>
        <v>1641.3793103448277</v>
      </c>
    </row>
    <row r="492" spans="1:13">
      <c r="A492" s="67">
        <v>257</v>
      </c>
      <c r="B492" s="67" t="s">
        <v>23</v>
      </c>
      <c r="C492" s="67">
        <v>2018</v>
      </c>
      <c r="D492" s="96">
        <v>1655</v>
      </c>
      <c r="E492" s="96">
        <v>2120</v>
      </c>
      <c r="F492" s="96">
        <v>1520</v>
      </c>
      <c r="G492" s="96">
        <v>545</v>
      </c>
      <c r="H492" s="96">
        <v>825</v>
      </c>
      <c r="I492" s="97">
        <f t="shared" si="49"/>
        <v>176.29382303839733</v>
      </c>
      <c r="J492" s="97">
        <f t="shared" si="50"/>
        <v>-30.718954248366014</v>
      </c>
      <c r="K492" s="97">
        <f t="shared" si="51"/>
        <v>893.46405228758169</v>
      </c>
      <c r="L492" s="97">
        <f t="shared" si="52"/>
        <v>823.72881355932202</v>
      </c>
      <c r="M492" s="97">
        <f t="shared" si="53"/>
        <v>468.9655172413793</v>
      </c>
    </row>
    <row r="493" spans="1:13">
      <c r="A493" s="74">
        <v>2</v>
      </c>
      <c r="B493" s="74" t="s">
        <v>59</v>
      </c>
      <c r="C493" s="74">
        <v>2018</v>
      </c>
      <c r="D493" s="88">
        <v>28375</v>
      </c>
      <c r="E493" s="88">
        <v>37905</v>
      </c>
      <c r="F493" s="88">
        <v>23325</v>
      </c>
      <c r="G493" s="88">
        <v>12015</v>
      </c>
      <c r="H493" s="88">
        <v>16110</v>
      </c>
      <c r="I493" s="97">
        <f t="shared" si="49"/>
        <v>147.81659388646287</v>
      </c>
      <c r="J493" s="97">
        <f t="shared" si="50"/>
        <v>-16.269052352551359</v>
      </c>
      <c r="K493" s="97">
        <f t="shared" si="51"/>
        <v>1041.7033773861967</v>
      </c>
      <c r="L493" s="97">
        <f t="shared" si="52"/>
        <v>1010.4436229205176</v>
      </c>
      <c r="M493" s="97">
        <f t="shared" si="53"/>
        <v>406.92259282567653</v>
      </c>
    </row>
    <row r="494" spans="1:13">
      <c r="A494" s="67">
        <v>351</v>
      </c>
      <c r="B494" s="67" t="s">
        <v>25</v>
      </c>
      <c r="C494" s="67">
        <v>2018</v>
      </c>
      <c r="D494" s="96">
        <v>1555</v>
      </c>
      <c r="E494" s="96">
        <v>1420</v>
      </c>
      <c r="F494" s="96">
        <v>1640</v>
      </c>
      <c r="G494" s="96">
        <v>780</v>
      </c>
      <c r="H494" s="96">
        <v>1905</v>
      </c>
      <c r="I494" s="97">
        <f t="shared" si="49"/>
        <v>269.35866983372921</v>
      </c>
      <c r="J494" s="97">
        <f t="shared" si="50"/>
        <v>-41.273779983457402</v>
      </c>
      <c r="K494" s="97">
        <f t="shared" si="51"/>
        <v>1255.3719008264463</v>
      </c>
      <c r="L494" s="97">
        <f t="shared" si="52"/>
        <v>940</v>
      </c>
      <c r="M494" s="97">
        <f t="shared" si="53"/>
        <v>1170</v>
      </c>
    </row>
    <row r="495" spans="1:13">
      <c r="A495" s="67">
        <v>352</v>
      </c>
      <c r="B495" s="67" t="s">
        <v>26</v>
      </c>
      <c r="C495" s="67">
        <v>2018</v>
      </c>
      <c r="D495" s="96">
        <v>1435</v>
      </c>
      <c r="E495" s="96">
        <v>810</v>
      </c>
      <c r="F495" s="96">
        <v>1585</v>
      </c>
      <c r="G495" s="96">
        <v>580</v>
      </c>
      <c r="H495" s="96">
        <v>380</v>
      </c>
      <c r="I495" s="97">
        <f t="shared" si="49"/>
        <v>236.85446009389671</v>
      </c>
      <c r="J495" s="97">
        <f t="shared" si="50"/>
        <v>-29.626411815812336</v>
      </c>
      <c r="K495" s="97">
        <f t="shared" si="51"/>
        <v>1721.83908045977</v>
      </c>
      <c r="L495" s="97">
        <f t="shared" si="52"/>
        <v>1387.1794871794871</v>
      </c>
      <c r="M495" s="97">
        <f t="shared" si="53"/>
        <v>381.01265822784808</v>
      </c>
    </row>
    <row r="496" spans="1:13">
      <c r="A496" s="67">
        <v>353</v>
      </c>
      <c r="B496" s="67" t="s">
        <v>27</v>
      </c>
      <c r="C496" s="67">
        <v>2018</v>
      </c>
      <c r="D496" s="96">
        <v>2635</v>
      </c>
      <c r="E496" s="96">
        <v>1500</v>
      </c>
      <c r="F496" s="96">
        <v>1140</v>
      </c>
      <c r="G496" s="96">
        <v>1020</v>
      </c>
      <c r="H496" s="96">
        <v>390</v>
      </c>
      <c r="I496" s="97">
        <f t="shared" si="49"/>
        <v>200.11389521640092</v>
      </c>
      <c r="J496" s="97">
        <f t="shared" si="50"/>
        <v>-7.3502161828289063</v>
      </c>
      <c r="K496" s="97">
        <f t="shared" si="51"/>
        <v>1087.5</v>
      </c>
      <c r="L496" s="97">
        <f t="shared" si="52"/>
        <v>709.52380952380952</v>
      </c>
      <c r="M496" s="97">
        <f t="shared" si="53"/>
        <v>572.41379310344826</v>
      </c>
    </row>
    <row r="497" spans="1:13">
      <c r="A497" s="67">
        <v>354</v>
      </c>
      <c r="B497" s="67" t="s">
        <v>28</v>
      </c>
      <c r="C497" s="67">
        <v>2018</v>
      </c>
      <c r="D497" s="96">
        <v>635</v>
      </c>
      <c r="E497" s="96">
        <v>105</v>
      </c>
      <c r="F497" s="96">
        <v>265</v>
      </c>
      <c r="G497" s="96">
        <v>130</v>
      </c>
      <c r="H497" s="96">
        <v>35</v>
      </c>
      <c r="I497" s="97">
        <f t="shared" si="49"/>
        <v>170.21276595744681</v>
      </c>
      <c r="J497" s="97">
        <f t="shared" si="50"/>
        <v>0.96153846153846156</v>
      </c>
      <c r="K497" s="97">
        <f t="shared" si="51"/>
        <v>3685.7142857142858</v>
      </c>
      <c r="L497" s="97">
        <f t="shared" si="52"/>
        <v>1525</v>
      </c>
      <c r="M497" s="97">
        <f t="shared" si="53"/>
        <v>3400</v>
      </c>
    </row>
    <row r="498" spans="1:13">
      <c r="A498" s="67">
        <v>355</v>
      </c>
      <c r="B498" s="67" t="s">
        <v>29</v>
      </c>
      <c r="C498" s="67">
        <v>2018</v>
      </c>
      <c r="D498" s="96">
        <v>1460</v>
      </c>
      <c r="E498" s="96">
        <v>775</v>
      </c>
      <c r="F498" s="96">
        <v>1825</v>
      </c>
      <c r="G498" s="96">
        <v>490</v>
      </c>
      <c r="H498" s="96">
        <v>755</v>
      </c>
      <c r="I498" s="97">
        <f t="shared" si="49"/>
        <v>149.57264957264957</v>
      </c>
      <c r="J498" s="97">
        <f t="shared" si="50"/>
        <v>-22.110552763819097</v>
      </c>
      <c r="K498" s="97">
        <f t="shared" si="51"/>
        <v>1459.8290598290598</v>
      </c>
      <c r="L498" s="97">
        <f t="shared" si="52"/>
        <v>1224.3243243243244</v>
      </c>
      <c r="M498" s="97">
        <f t="shared" si="53"/>
        <v>380.89171974522293</v>
      </c>
    </row>
    <row r="499" spans="1:13">
      <c r="A499" s="67">
        <v>356</v>
      </c>
      <c r="B499" s="67" t="s">
        <v>30</v>
      </c>
      <c r="C499" s="67">
        <v>2018</v>
      </c>
      <c r="D499" s="96">
        <v>685</v>
      </c>
      <c r="E499" s="96">
        <v>745</v>
      </c>
      <c r="F499" s="96">
        <v>700</v>
      </c>
      <c r="G499" s="96">
        <v>195</v>
      </c>
      <c r="H499" s="96">
        <v>265</v>
      </c>
      <c r="I499" s="97">
        <f t="shared" si="49"/>
        <v>160.45627376425855</v>
      </c>
      <c r="J499" s="97">
        <f t="shared" si="50"/>
        <v>-26.091269841269842</v>
      </c>
      <c r="K499" s="97">
        <f t="shared" si="51"/>
        <v>743.37349397590367</v>
      </c>
      <c r="L499" s="97">
        <f t="shared" si="52"/>
        <v>509.375</v>
      </c>
      <c r="M499" s="97">
        <f t="shared" si="53"/>
        <v>657.14285714285711</v>
      </c>
    </row>
    <row r="500" spans="1:13">
      <c r="A500" s="67">
        <v>357</v>
      </c>
      <c r="B500" s="67" t="s">
        <v>31</v>
      </c>
      <c r="C500" s="67">
        <v>2018</v>
      </c>
      <c r="D500" s="96">
        <v>1775</v>
      </c>
      <c r="E500" s="96">
        <v>740</v>
      </c>
      <c r="F500" s="96">
        <v>1095</v>
      </c>
      <c r="G500" s="96">
        <v>610</v>
      </c>
      <c r="H500" s="96">
        <v>310</v>
      </c>
      <c r="I500" s="97">
        <f t="shared" si="49"/>
        <v>150.35260930888575</v>
      </c>
      <c r="J500" s="97">
        <f t="shared" si="50"/>
        <v>-26</v>
      </c>
      <c r="K500" s="97">
        <f t="shared" si="51"/>
        <v>2446.5116279069766</v>
      </c>
      <c r="L500" s="97">
        <f t="shared" si="52"/>
        <v>989.28571428571433</v>
      </c>
      <c r="M500" s="97">
        <f t="shared" si="53"/>
        <v>416.66666666666669</v>
      </c>
    </row>
    <row r="501" spans="1:13">
      <c r="A501" s="67">
        <v>358</v>
      </c>
      <c r="B501" s="67" t="s">
        <v>32</v>
      </c>
      <c r="C501" s="67">
        <v>2018</v>
      </c>
      <c r="D501" s="96">
        <v>2145</v>
      </c>
      <c r="E501" s="96">
        <v>870</v>
      </c>
      <c r="F501" s="96">
        <v>1090</v>
      </c>
      <c r="G501" s="96">
        <v>615</v>
      </c>
      <c r="H501" s="96">
        <v>425</v>
      </c>
      <c r="I501" s="97">
        <f t="shared" si="49"/>
        <v>362.2844827586207</v>
      </c>
      <c r="J501" s="97">
        <f t="shared" si="50"/>
        <v>-32.922127987663842</v>
      </c>
      <c r="K501" s="97">
        <f t="shared" si="51"/>
        <v>1097.8021978021977</v>
      </c>
      <c r="L501" s="97">
        <f t="shared" si="52"/>
        <v>1400</v>
      </c>
      <c r="M501" s="97">
        <f t="shared" si="53"/>
        <v>412.04819277108436</v>
      </c>
    </row>
    <row r="502" spans="1:13">
      <c r="A502" s="67">
        <v>359</v>
      </c>
      <c r="B502" s="67" t="s">
        <v>33</v>
      </c>
      <c r="C502" s="67">
        <v>2018</v>
      </c>
      <c r="D502" s="96">
        <v>3675</v>
      </c>
      <c r="E502" s="96">
        <v>1765</v>
      </c>
      <c r="F502" s="96">
        <v>2340</v>
      </c>
      <c r="G502" s="96">
        <v>1275</v>
      </c>
      <c r="H502" s="96">
        <v>390</v>
      </c>
      <c r="I502" s="97">
        <f t="shared" si="49"/>
        <v>424.25106990014268</v>
      </c>
      <c r="J502" s="97">
        <f t="shared" si="50"/>
        <v>-9.9949005609382962</v>
      </c>
      <c r="K502" s="97">
        <f t="shared" si="51"/>
        <v>3242.8571428571427</v>
      </c>
      <c r="L502" s="97">
        <f t="shared" si="52"/>
        <v>1400</v>
      </c>
      <c r="M502" s="97">
        <f t="shared" si="53"/>
        <v>236.20689655172413</v>
      </c>
    </row>
    <row r="503" spans="1:13">
      <c r="A503" s="67">
        <v>360</v>
      </c>
      <c r="B503" s="67" t="s">
        <v>34</v>
      </c>
      <c r="C503" s="67">
        <v>2018</v>
      </c>
      <c r="D503" s="96">
        <v>965</v>
      </c>
      <c r="E503" s="96">
        <v>280</v>
      </c>
      <c r="F503" s="96">
        <v>675</v>
      </c>
      <c r="G503" s="96">
        <v>325</v>
      </c>
      <c r="H503" s="96">
        <v>220</v>
      </c>
      <c r="I503" s="97">
        <f t="shared" si="49"/>
        <v>228.23129251700681</v>
      </c>
      <c r="J503" s="97">
        <f t="shared" si="50"/>
        <v>-21.348314606741575</v>
      </c>
      <c r="K503" s="97">
        <f t="shared" si="51"/>
        <v>1885.2941176470588</v>
      </c>
      <c r="L503" s="97">
        <f t="shared" si="52"/>
        <v>1377.2727272727273</v>
      </c>
      <c r="M503" s="97">
        <f t="shared" si="53"/>
        <v>260.65573770491801</v>
      </c>
    </row>
    <row r="504" spans="1:13">
      <c r="A504" s="67">
        <v>361</v>
      </c>
      <c r="B504" s="67" t="s">
        <v>35</v>
      </c>
      <c r="C504" s="67">
        <v>2018</v>
      </c>
      <c r="D504" s="96">
        <v>1430</v>
      </c>
      <c r="E504" s="96">
        <v>1685</v>
      </c>
      <c r="F504" s="96">
        <v>1100</v>
      </c>
      <c r="G504" s="96">
        <v>480</v>
      </c>
      <c r="H504" s="96">
        <v>695</v>
      </c>
      <c r="I504" s="97">
        <f t="shared" si="49"/>
        <v>220.62780269058297</v>
      </c>
      <c r="J504" s="97">
        <f t="shared" si="50"/>
        <v>-34.050880626223091</v>
      </c>
      <c r="K504" s="97">
        <f t="shared" si="51"/>
        <v>1082.7956989247311</v>
      </c>
      <c r="L504" s="97">
        <f t="shared" si="52"/>
        <v>1614.2857142857142</v>
      </c>
      <c r="M504" s="97">
        <f t="shared" si="53"/>
        <v>526.12612612612611</v>
      </c>
    </row>
    <row r="505" spans="1:13">
      <c r="A505" s="74">
        <v>3</v>
      </c>
      <c r="B505" s="74" t="s">
        <v>60</v>
      </c>
      <c r="C505" s="74">
        <v>2018</v>
      </c>
      <c r="D505" s="88">
        <v>18395</v>
      </c>
      <c r="E505" s="88">
        <v>10690</v>
      </c>
      <c r="F505" s="88">
        <v>13460</v>
      </c>
      <c r="G505" s="88">
        <v>6505</v>
      </c>
      <c r="H505" s="88">
        <v>5775</v>
      </c>
      <c r="I505" s="97">
        <f t="shared" si="49"/>
        <v>239.26595352268535</v>
      </c>
      <c r="J505" s="97">
        <f t="shared" si="50"/>
        <v>-26.092367256637168</v>
      </c>
      <c r="K505" s="97">
        <f t="shared" si="51"/>
        <v>1498.5748218527317</v>
      </c>
      <c r="L505" s="97">
        <f t="shared" si="52"/>
        <v>1084.8816029143898</v>
      </c>
      <c r="M505" s="97">
        <f t="shared" si="53"/>
        <v>533.91877058177829</v>
      </c>
    </row>
    <row r="506" spans="1:13">
      <c r="A506" s="67">
        <v>401</v>
      </c>
      <c r="B506" s="67" t="s">
        <v>37</v>
      </c>
      <c r="C506" s="67">
        <v>2018</v>
      </c>
      <c r="D506" s="96">
        <v>1485</v>
      </c>
      <c r="E506" s="96">
        <v>2355</v>
      </c>
      <c r="F506" s="96">
        <v>1685</v>
      </c>
      <c r="G506" s="96">
        <v>1075</v>
      </c>
      <c r="H506" s="96">
        <v>985</v>
      </c>
      <c r="I506" s="97">
        <f t="shared" si="49"/>
        <v>197.59519038076152</v>
      </c>
      <c r="J506" s="97">
        <f t="shared" si="50"/>
        <v>-25.639406378275972</v>
      </c>
      <c r="K506" s="97">
        <f t="shared" si="51"/>
        <v>1520.1923076923076</v>
      </c>
      <c r="L506" s="97">
        <f t="shared" si="52"/>
        <v>4034.6153846153848</v>
      </c>
      <c r="M506" s="97">
        <f t="shared" si="53"/>
        <v>1307.1428571428571</v>
      </c>
    </row>
    <row r="507" spans="1:13">
      <c r="A507" s="67">
        <v>402</v>
      </c>
      <c r="B507" s="67" t="s">
        <v>38</v>
      </c>
      <c r="C507" s="67">
        <v>2018</v>
      </c>
      <c r="D507" s="96">
        <v>880</v>
      </c>
      <c r="E507" s="96">
        <v>275</v>
      </c>
      <c r="F507" s="96">
        <v>840</v>
      </c>
      <c r="G507" s="96">
        <v>545</v>
      </c>
      <c r="H507" s="96">
        <v>165</v>
      </c>
      <c r="I507" s="97">
        <f t="shared" si="49"/>
        <v>225.92592592592592</v>
      </c>
      <c r="J507" s="97">
        <f t="shared" si="50"/>
        <v>-26.273458445040216</v>
      </c>
      <c r="K507" s="97">
        <f t="shared" si="51"/>
        <v>83900</v>
      </c>
      <c r="L507" s="97">
        <f t="shared" si="52"/>
        <v>1297.4358974358975</v>
      </c>
      <c r="M507" s="97">
        <f t="shared" si="53"/>
        <v>511.11111111111109</v>
      </c>
    </row>
    <row r="508" spans="1:13">
      <c r="A508" s="67">
        <v>403</v>
      </c>
      <c r="B508" s="67" t="s">
        <v>39</v>
      </c>
      <c r="C508" s="67">
        <v>2018</v>
      </c>
      <c r="D508" s="96">
        <v>1275</v>
      </c>
      <c r="E508" s="96">
        <v>1485</v>
      </c>
      <c r="F508" s="96">
        <v>1870</v>
      </c>
      <c r="G508" s="96">
        <v>790</v>
      </c>
      <c r="H508" s="96">
        <v>3130</v>
      </c>
      <c r="I508" s="97">
        <f t="shared" si="49"/>
        <v>78.32167832167832</v>
      </c>
      <c r="J508" s="97">
        <f t="shared" si="50"/>
        <v>-30.510060832943378</v>
      </c>
      <c r="K508" s="97">
        <f t="shared" si="51"/>
        <v>1932.608695652174</v>
      </c>
      <c r="L508" s="97">
        <f t="shared" si="52"/>
        <v>586.95652173913038</v>
      </c>
      <c r="M508" s="97">
        <f t="shared" si="53"/>
        <v>603.37078651685397</v>
      </c>
    </row>
    <row r="509" spans="1:13">
      <c r="A509" s="67">
        <v>404</v>
      </c>
      <c r="B509" s="67" t="s">
        <v>40</v>
      </c>
      <c r="C509" s="67">
        <v>2018</v>
      </c>
      <c r="D509" s="96">
        <v>1585</v>
      </c>
      <c r="E509" s="96">
        <v>2650</v>
      </c>
      <c r="F509" s="96">
        <v>3025</v>
      </c>
      <c r="G509" s="96">
        <v>860</v>
      </c>
      <c r="H509" s="96">
        <v>535</v>
      </c>
      <c r="I509" s="97">
        <f t="shared" si="49"/>
        <v>156.05815831987076</v>
      </c>
      <c r="J509" s="97">
        <f t="shared" si="50"/>
        <v>-17.52256458138811</v>
      </c>
      <c r="K509" s="97">
        <f t="shared" si="51"/>
        <v>4101.3888888888887</v>
      </c>
      <c r="L509" s="97">
        <f t="shared" si="52"/>
        <v>1357.6271186440679</v>
      </c>
      <c r="M509" s="97">
        <f t="shared" si="53"/>
        <v>1204.8780487804879</v>
      </c>
    </row>
    <row r="510" spans="1:13">
      <c r="A510" s="67">
        <v>405</v>
      </c>
      <c r="B510" s="67" t="s">
        <v>41</v>
      </c>
      <c r="C510" s="67">
        <v>2018</v>
      </c>
      <c r="D510" s="96">
        <v>645</v>
      </c>
      <c r="E510" s="96">
        <v>480</v>
      </c>
      <c r="F510" s="96">
        <v>1925</v>
      </c>
      <c r="G510" s="96">
        <v>415</v>
      </c>
      <c r="H510" s="96">
        <v>640</v>
      </c>
      <c r="I510" s="97">
        <f t="shared" si="49"/>
        <v>201.4018691588785</v>
      </c>
      <c r="J510" s="97">
        <f t="shared" si="50"/>
        <v>-30.535455861070911</v>
      </c>
      <c r="K510" s="97">
        <f t="shared" si="51"/>
        <v>3337.5</v>
      </c>
      <c r="L510" s="97">
        <f t="shared" si="52"/>
        <v>2666.6666666666665</v>
      </c>
      <c r="M510" s="97">
        <f t="shared" si="53"/>
        <v>580.85106382978722</v>
      </c>
    </row>
    <row r="511" spans="1:13">
      <c r="A511" s="67">
        <v>451</v>
      </c>
      <c r="B511" s="67" t="s">
        <v>42</v>
      </c>
      <c r="C511" s="67">
        <v>2018</v>
      </c>
      <c r="D511" s="96">
        <v>1570</v>
      </c>
      <c r="E511" s="96">
        <v>500</v>
      </c>
      <c r="F511" s="96">
        <v>1060</v>
      </c>
      <c r="G511" s="96">
        <v>690</v>
      </c>
      <c r="H511" s="96">
        <v>595</v>
      </c>
      <c r="I511" s="97">
        <f t="shared" si="49"/>
        <v>479.3357933579336</v>
      </c>
      <c r="J511" s="97">
        <f t="shared" si="50"/>
        <v>-30.747922437673129</v>
      </c>
      <c r="K511" s="97">
        <f t="shared" si="51"/>
        <v>992.78350515463922</v>
      </c>
      <c r="L511" s="97">
        <f t="shared" si="52"/>
        <v>2660</v>
      </c>
      <c r="M511" s="97">
        <f t="shared" si="53"/>
        <v>546.73913043478262</v>
      </c>
    </row>
    <row r="512" spans="1:13">
      <c r="A512" s="67">
        <v>452</v>
      </c>
      <c r="B512" s="67" t="s">
        <v>43</v>
      </c>
      <c r="C512" s="67">
        <v>2018</v>
      </c>
      <c r="D512" s="96">
        <v>1655</v>
      </c>
      <c r="E512" s="96">
        <v>410</v>
      </c>
      <c r="F512" s="96">
        <v>1690</v>
      </c>
      <c r="G512" s="96">
        <v>955</v>
      </c>
      <c r="H512" s="96">
        <v>275</v>
      </c>
      <c r="I512" s="97">
        <f t="shared" si="49"/>
        <v>427.0700636942675</v>
      </c>
      <c r="J512" s="97">
        <f t="shared" si="50"/>
        <v>-6.8181818181818183</v>
      </c>
      <c r="K512" s="97">
        <f t="shared" si="51"/>
        <v>1842.528735632184</v>
      </c>
      <c r="L512" s="97">
        <f t="shared" si="52"/>
        <v>2980.6451612903224</v>
      </c>
      <c r="M512" s="97">
        <f t="shared" si="53"/>
        <v>231.32530120481928</v>
      </c>
    </row>
    <row r="513" spans="1:13">
      <c r="A513" s="67">
        <v>453</v>
      </c>
      <c r="B513" s="67" t="s">
        <v>44</v>
      </c>
      <c r="C513" s="67">
        <v>2018</v>
      </c>
      <c r="D513" s="96">
        <v>3435</v>
      </c>
      <c r="E513" s="96">
        <v>755</v>
      </c>
      <c r="F513" s="96">
        <v>1415</v>
      </c>
      <c r="G513" s="96">
        <v>4670</v>
      </c>
      <c r="H513" s="96">
        <v>1095</v>
      </c>
      <c r="I513" s="97">
        <f t="shared" si="49"/>
        <v>339.25831202046038</v>
      </c>
      <c r="J513" s="97">
        <f t="shared" si="50"/>
        <v>-26.556420233463037</v>
      </c>
      <c r="K513" s="97">
        <f t="shared" si="51"/>
        <v>925.36231884057975</v>
      </c>
      <c r="L513" s="97">
        <f t="shared" si="52"/>
        <v>13635.294117647059</v>
      </c>
      <c r="M513" s="97">
        <f t="shared" si="53"/>
        <v>634.89932885906035</v>
      </c>
    </row>
    <row r="514" spans="1:13">
      <c r="A514" s="67">
        <v>454</v>
      </c>
      <c r="B514" s="67" t="s">
        <v>45</v>
      </c>
      <c r="C514" s="67">
        <v>2018</v>
      </c>
      <c r="D514" s="96">
        <v>7445</v>
      </c>
      <c r="E514" s="96">
        <v>870</v>
      </c>
      <c r="F514" s="96">
        <v>2750</v>
      </c>
      <c r="G514" s="96">
        <v>6065</v>
      </c>
      <c r="H514" s="96">
        <v>1020</v>
      </c>
      <c r="I514" s="97">
        <f t="shared" si="49"/>
        <v>358.15384615384613</v>
      </c>
      <c r="J514" s="97">
        <f t="shared" si="50"/>
        <v>-27.740863787375414</v>
      </c>
      <c r="K514" s="97">
        <f t="shared" si="51"/>
        <v>2596.0784313725489</v>
      </c>
      <c r="L514" s="97">
        <f t="shared" si="52"/>
        <v>7880.2631578947367</v>
      </c>
      <c r="M514" s="97">
        <f t="shared" si="53"/>
        <v>549.68152866242042</v>
      </c>
    </row>
    <row r="515" spans="1:13">
      <c r="A515" s="67">
        <v>455</v>
      </c>
      <c r="B515" s="67" t="s">
        <v>46</v>
      </c>
      <c r="C515" s="67">
        <v>2018</v>
      </c>
      <c r="D515" s="96">
        <v>450</v>
      </c>
      <c r="E515" s="96">
        <v>215</v>
      </c>
      <c r="F515" s="96">
        <v>800</v>
      </c>
      <c r="G515" s="96">
        <v>215</v>
      </c>
      <c r="H515" s="96">
        <v>175</v>
      </c>
      <c r="I515" s="97">
        <f t="shared" si="49"/>
        <v>169.46107784431138</v>
      </c>
      <c r="J515" s="97">
        <f t="shared" si="50"/>
        <v>-37.681159420289852</v>
      </c>
      <c r="K515" s="97">
        <f t="shared" si="51"/>
        <v>1900</v>
      </c>
      <c r="L515" s="97">
        <f t="shared" si="52"/>
        <v>834.78260869565213</v>
      </c>
      <c r="M515" s="97">
        <f t="shared" si="53"/>
        <v>288.88888888888891</v>
      </c>
    </row>
    <row r="516" spans="1:13">
      <c r="A516" s="67">
        <v>456</v>
      </c>
      <c r="B516" s="67" t="s">
        <v>47</v>
      </c>
      <c r="C516" s="67">
        <v>2018</v>
      </c>
      <c r="D516" s="96">
        <v>2515</v>
      </c>
      <c r="E516" s="96">
        <v>1230</v>
      </c>
      <c r="F516" s="96">
        <v>1130</v>
      </c>
      <c r="G516" s="96">
        <v>625</v>
      </c>
      <c r="H516" s="96">
        <v>330</v>
      </c>
      <c r="I516" s="97">
        <f t="shared" si="49"/>
        <v>666.76829268292681</v>
      </c>
      <c r="J516" s="97">
        <f t="shared" si="50"/>
        <v>-29.714285714285715</v>
      </c>
      <c r="K516" s="97">
        <f t="shared" si="51"/>
        <v>1064.9484536082475</v>
      </c>
      <c r="L516" s="97">
        <f t="shared" si="52"/>
        <v>1589.1891891891892</v>
      </c>
      <c r="M516" s="97">
        <f t="shared" si="53"/>
        <v>135.71428571428572</v>
      </c>
    </row>
    <row r="517" spans="1:13">
      <c r="A517" s="67">
        <v>457</v>
      </c>
      <c r="B517" s="67" t="s">
        <v>48</v>
      </c>
      <c r="C517" s="67">
        <v>2018</v>
      </c>
      <c r="D517" s="96">
        <v>1140</v>
      </c>
      <c r="E517" s="96">
        <v>475</v>
      </c>
      <c r="F517" s="96">
        <v>1495</v>
      </c>
      <c r="G517" s="96">
        <v>1395</v>
      </c>
      <c r="H517" s="96">
        <v>435</v>
      </c>
      <c r="I517" s="97">
        <f t="shared" si="49"/>
        <v>185.71428571428572</v>
      </c>
      <c r="J517" s="97">
        <f t="shared" si="50"/>
        <v>-25.665101721439751</v>
      </c>
      <c r="K517" s="97">
        <f t="shared" si="51"/>
        <v>1246.8468468468468</v>
      </c>
      <c r="L517" s="97">
        <f t="shared" si="52"/>
        <v>1043.4426229508197</v>
      </c>
      <c r="M517" s="97">
        <f t="shared" si="53"/>
        <v>343.87755102040819</v>
      </c>
    </row>
    <row r="518" spans="1:13">
      <c r="A518" s="67">
        <v>458</v>
      </c>
      <c r="B518" s="67" t="s">
        <v>49</v>
      </c>
      <c r="C518" s="67">
        <v>2018</v>
      </c>
      <c r="D518" s="96">
        <v>1805</v>
      </c>
      <c r="E518" s="96">
        <v>390</v>
      </c>
      <c r="F518" s="96">
        <v>930</v>
      </c>
      <c r="G518" s="96">
        <v>1735</v>
      </c>
      <c r="H518" s="96">
        <v>1285</v>
      </c>
      <c r="I518" s="97">
        <f t="shared" si="49"/>
        <v>344.58128078817737</v>
      </c>
      <c r="J518" s="97">
        <f t="shared" si="50"/>
        <v>-37.799043062200958</v>
      </c>
      <c r="K518" s="97">
        <f t="shared" si="51"/>
        <v>681.51260504201684</v>
      </c>
      <c r="L518" s="97">
        <f t="shared" si="52"/>
        <v>4719.4444444444443</v>
      </c>
      <c r="M518" s="97">
        <f t="shared" si="53"/>
        <v>473.66071428571428</v>
      </c>
    </row>
    <row r="519" spans="1:13">
      <c r="A519" s="67">
        <v>459</v>
      </c>
      <c r="B519" s="67" t="s">
        <v>50</v>
      </c>
      <c r="C519" s="67">
        <v>2018</v>
      </c>
      <c r="D519" s="96">
        <v>5005</v>
      </c>
      <c r="E519" s="96">
        <v>3065</v>
      </c>
      <c r="F519" s="96">
        <v>2165</v>
      </c>
      <c r="G519" s="96">
        <v>5185</v>
      </c>
      <c r="H519" s="96">
        <v>695</v>
      </c>
      <c r="I519" s="97">
        <f t="shared" si="49"/>
        <v>355.4140127388535</v>
      </c>
      <c r="J519" s="97">
        <f t="shared" si="50"/>
        <v>-16.802388707926166</v>
      </c>
      <c r="K519" s="97">
        <f t="shared" si="51"/>
        <v>1158.7209302325582</v>
      </c>
      <c r="L519" s="97">
        <f t="shared" si="52"/>
        <v>3858.0152671755727</v>
      </c>
      <c r="M519" s="97">
        <f t="shared" si="53"/>
        <v>283.97790055248618</v>
      </c>
    </row>
    <row r="520" spans="1:13">
      <c r="A520" s="67">
        <v>460</v>
      </c>
      <c r="B520" s="67" t="s">
        <v>51</v>
      </c>
      <c r="C520" s="67">
        <v>2018</v>
      </c>
      <c r="D520" s="96">
        <v>3870</v>
      </c>
      <c r="E520" s="96">
        <v>2430</v>
      </c>
      <c r="F520" s="96">
        <v>2525</v>
      </c>
      <c r="G520" s="96">
        <v>2715</v>
      </c>
      <c r="H520" s="96">
        <v>820</v>
      </c>
      <c r="I520" s="97">
        <f t="shared" si="49"/>
        <v>327.15231788079473</v>
      </c>
      <c r="J520" s="97">
        <f t="shared" si="50"/>
        <v>-22.685332484887052</v>
      </c>
      <c r="K520" s="97">
        <f t="shared" si="51"/>
        <v>1119.8067632850241</v>
      </c>
      <c r="L520" s="97">
        <f t="shared" si="52"/>
        <v>3056.9767441860463</v>
      </c>
      <c r="M520" s="97">
        <f t="shared" si="53"/>
        <v>412.5</v>
      </c>
    </row>
    <row r="521" spans="1:13">
      <c r="A521" s="67">
        <v>461</v>
      </c>
      <c r="B521" s="67" t="s">
        <v>52</v>
      </c>
      <c r="C521" s="67">
        <v>2018</v>
      </c>
      <c r="D521" s="96">
        <v>1060</v>
      </c>
      <c r="E521" s="96">
        <v>1125</v>
      </c>
      <c r="F521" s="96">
        <v>720</v>
      </c>
      <c r="G521" s="96">
        <v>330</v>
      </c>
      <c r="H521" s="96">
        <v>290</v>
      </c>
      <c r="I521" s="97">
        <f t="shared" si="49"/>
        <v>197.75280898876406</v>
      </c>
      <c r="J521" s="97">
        <f t="shared" si="50"/>
        <v>-28.526048284625158</v>
      </c>
      <c r="K521" s="97">
        <f t="shared" si="51"/>
        <v>1574.4186046511627</v>
      </c>
      <c r="L521" s="97">
        <f t="shared" si="52"/>
        <v>312.5</v>
      </c>
      <c r="M521" s="97">
        <f t="shared" si="53"/>
        <v>276.6233766233766</v>
      </c>
    </row>
    <row r="522" spans="1:13">
      <c r="A522" s="67">
        <v>462</v>
      </c>
      <c r="B522" s="67" t="s">
        <v>53</v>
      </c>
      <c r="C522" s="67">
        <v>2018</v>
      </c>
      <c r="D522" s="96">
        <v>400</v>
      </c>
      <c r="E522" s="96">
        <v>75</v>
      </c>
      <c r="F522" s="96">
        <v>295</v>
      </c>
      <c r="G522" s="96">
        <v>195</v>
      </c>
      <c r="H522" s="96">
        <v>115</v>
      </c>
      <c r="I522" s="97">
        <f t="shared" si="49"/>
        <v>334.78260869565219</v>
      </c>
      <c r="J522" s="97">
        <f t="shared" si="50"/>
        <v>-54.268292682926827</v>
      </c>
      <c r="K522" s="97">
        <f t="shared" si="51"/>
        <v>4114.2857142857147</v>
      </c>
      <c r="L522" s="97">
        <f t="shared" si="52"/>
        <v>2337.5</v>
      </c>
      <c r="M522" s="97">
        <f t="shared" si="53"/>
        <v>784.61538461538464</v>
      </c>
    </row>
    <row r="523" spans="1:13">
      <c r="A523" s="74">
        <v>4</v>
      </c>
      <c r="B523" s="74" t="s">
        <v>61</v>
      </c>
      <c r="C523" s="74">
        <v>2018</v>
      </c>
      <c r="D523" s="88">
        <v>36215</v>
      </c>
      <c r="E523" s="88">
        <v>18785</v>
      </c>
      <c r="F523" s="88">
        <v>26315</v>
      </c>
      <c r="G523" s="88">
        <v>28465</v>
      </c>
      <c r="H523" s="88">
        <v>12585</v>
      </c>
      <c r="I523" s="97">
        <f t="shared" si="49"/>
        <v>299.63584197748844</v>
      </c>
      <c r="J523" s="97">
        <f t="shared" si="50"/>
        <v>-24.561262599895585</v>
      </c>
      <c r="K523" s="97">
        <f t="shared" si="51"/>
        <v>1603.2362459546925</v>
      </c>
      <c r="L523" s="97">
        <f t="shared" si="52"/>
        <v>2918.5577942735949</v>
      </c>
      <c r="M523" s="97">
        <f t="shared" si="53"/>
        <v>500.42938931297709</v>
      </c>
    </row>
    <row r="524" spans="1:13">
      <c r="A524" s="74" t="s">
        <v>163</v>
      </c>
      <c r="B524" s="74" t="s">
        <v>62</v>
      </c>
      <c r="C524" s="74">
        <v>2018</v>
      </c>
      <c r="D524" s="88">
        <v>97145</v>
      </c>
      <c r="E524" s="88">
        <v>89275</v>
      </c>
      <c r="F524" s="88">
        <v>79930</v>
      </c>
      <c r="G524" s="88">
        <v>52635</v>
      </c>
      <c r="H524" s="88">
        <v>39155</v>
      </c>
      <c r="I524" s="97">
        <f t="shared" si="49"/>
        <v>199.7099929040817</v>
      </c>
      <c r="J524" s="97">
        <f t="shared" si="50"/>
        <v>-20.003046649581535</v>
      </c>
      <c r="K524" s="97">
        <f t="shared" si="51"/>
        <v>1364.4558446317333</v>
      </c>
      <c r="L524" s="97">
        <f t="shared" si="52"/>
        <v>1456.3276167947961</v>
      </c>
      <c r="M524" s="97">
        <f t="shared" si="53"/>
        <v>425.71160042964556</v>
      </c>
    </row>
  </sheetData>
  <mergeCells count="5">
    <mergeCell ref="B1:B3"/>
    <mergeCell ref="C1:C3"/>
    <mergeCell ref="D1:M1"/>
    <mergeCell ref="D3:H3"/>
    <mergeCell ref="I3:M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Y47"/>
  <sheetViews>
    <sheetView workbookViewId="0">
      <selection activeCell="C2" sqref="C2"/>
    </sheetView>
  </sheetViews>
  <sheetFormatPr baseColWidth="10" defaultRowHeight="15"/>
  <cols>
    <col min="1" max="1" width="11.42578125" style="5"/>
    <col min="2" max="2" width="30.85546875" style="5" bestFit="1" customWidth="1"/>
    <col min="3" max="6" width="11.42578125" style="5"/>
    <col min="7" max="7" width="16.85546875" style="5" bestFit="1" customWidth="1"/>
    <col min="8" max="24" width="11.42578125" style="5"/>
    <col min="25" max="25" width="11.42578125" style="13"/>
  </cols>
  <sheetData>
    <row r="1" spans="1:25">
      <c r="A1" s="15" t="s">
        <v>64</v>
      </c>
      <c r="B1" s="5" t="s">
        <v>151</v>
      </c>
      <c r="C1" s="16" t="s">
        <v>152</v>
      </c>
      <c r="D1" s="16"/>
      <c r="E1" s="16"/>
      <c r="F1" s="16"/>
      <c r="G1" s="16"/>
      <c r="H1" s="16"/>
      <c r="I1" s="16"/>
      <c r="P1" s="14"/>
      <c r="Q1" s="14"/>
      <c r="R1" s="14"/>
      <c r="S1" s="14"/>
    </row>
    <row r="2" spans="1:25">
      <c r="A2" s="17">
        <f>VALUE(3&amp;'2018_A4-Karte_Berechnung'!A36)</f>
        <v>3255</v>
      </c>
      <c r="B2" s="5" t="str">
        <f>'2018_A4-Karte_Berechnung'!B36</f>
        <v>Holzminden</v>
      </c>
      <c r="C2" s="59">
        <f>'2018_A4-Karte_Berechnung'!Y36</f>
        <v>26.128750364113017</v>
      </c>
      <c r="D2" s="18"/>
      <c r="E2" s="18"/>
      <c r="F2" s="17">
        <f>VALUE(3&amp;'2018_A4-Karte_Berechnung'!A28)</f>
        <v>3241</v>
      </c>
      <c r="G2" s="5" t="str">
        <f>'2018_A4-Karte_Berechnung'!B28</f>
        <v>Hannover, Region</v>
      </c>
      <c r="H2" s="59">
        <f>'2018_A4-Karte_Berechnung'!Y28</f>
        <v>57.66074762297572</v>
      </c>
      <c r="I2" s="18"/>
      <c r="P2" s="14"/>
      <c r="Q2" s="14"/>
      <c r="R2" s="14"/>
      <c r="S2" s="14"/>
    </row>
    <row r="3" spans="1:25">
      <c r="A3" s="17">
        <f>VALUE(3&amp;'2018_A4-Karte_Berechnung'!A67)</f>
        <v>3461</v>
      </c>
      <c r="B3" s="5" t="str">
        <f>'2018_A4-Karte_Berechnung'!B67</f>
        <v>Wesermarsch</v>
      </c>
      <c r="C3" s="59">
        <f>'2018_A4-Karte_Berechnung'!Y67</f>
        <v>42.461303267724048</v>
      </c>
      <c r="D3" s="33"/>
      <c r="E3" s="33"/>
      <c r="F3" s="17">
        <f>VALUE(3&amp;'2018_A4-Karte_Berechnung'!A70)</f>
        <v>30</v>
      </c>
      <c r="G3" s="5" t="str">
        <f>'2018_A4-Karte_Berechnung'!B70</f>
        <v>Niedersachsen</v>
      </c>
      <c r="H3" s="59">
        <f>'2018_A4-Karte_Berechnung'!Y70</f>
        <v>76.18735996324915</v>
      </c>
      <c r="I3" s="33"/>
      <c r="J3" s="33"/>
      <c r="K3" s="33"/>
      <c r="L3" s="33"/>
      <c r="M3" s="33"/>
      <c r="N3" s="34"/>
      <c r="O3" s="35"/>
      <c r="P3" s="36"/>
      <c r="Q3" s="37"/>
      <c r="R3" s="37"/>
      <c r="S3" s="38"/>
      <c r="W3" s="33"/>
      <c r="X3" s="36"/>
      <c r="Y3" s="58"/>
    </row>
    <row r="4" spans="1:25">
      <c r="A4" s="17">
        <f>VALUE(3&amp;'2018_A4-Karte_Berechnung'!A38)</f>
        <v>3257</v>
      </c>
      <c r="B4" s="5" t="str">
        <f>'2018_A4-Karte_Berechnung'!B38</f>
        <v>Schaumburg</v>
      </c>
      <c r="C4" s="59">
        <f>'2018_A4-Karte_Berechnung'!Y38</f>
        <v>45.555786844296421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  <c r="O4" s="35"/>
      <c r="P4" s="36"/>
      <c r="Q4" s="37"/>
      <c r="R4" s="37"/>
      <c r="S4" s="38"/>
      <c r="W4" s="33"/>
      <c r="X4" s="36"/>
      <c r="Y4" s="58"/>
    </row>
    <row r="5" spans="1:25">
      <c r="A5" s="17">
        <f>VALUE(3&amp;'2018_A4-Karte_Berechnung'!A11)</f>
        <v>3101</v>
      </c>
      <c r="B5" s="5" t="str">
        <f>'2018_A4-Karte_Berechnung'!B11</f>
        <v>Braunschweig,Stadt</v>
      </c>
      <c r="C5" s="59">
        <f>'2018_A4-Karte_Berechnung'!Y11</f>
        <v>46.633785450061652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  <c r="O5" s="35"/>
      <c r="P5" s="36"/>
      <c r="Q5" s="37"/>
      <c r="R5" s="37"/>
      <c r="S5" s="38"/>
      <c r="W5" s="33"/>
      <c r="X5" s="36"/>
      <c r="Y5" s="58"/>
    </row>
    <row r="6" spans="1:25">
      <c r="A6" s="17">
        <f>VALUE(3&amp;'2018_A4-Karte_Berechnung'!A29)</f>
        <v>3241001</v>
      </c>
      <c r="B6" s="5" t="str">
        <f>'2018_A4-Karte_Berechnung'!B29</f>
        <v>dav. Hannover, Landeshauptstadt</v>
      </c>
      <c r="C6" s="59">
        <f>'2018_A4-Karte_Berechnung'!Y29</f>
        <v>48.30836088301163</v>
      </c>
      <c r="D6" s="41"/>
      <c r="E6" s="41"/>
      <c r="F6" s="41"/>
      <c r="G6" s="41"/>
      <c r="H6" s="41"/>
      <c r="I6" s="41"/>
      <c r="J6" s="41"/>
      <c r="K6" s="41"/>
      <c r="L6" s="33"/>
      <c r="M6" s="33"/>
      <c r="N6" s="34"/>
      <c r="O6" s="40"/>
      <c r="P6" s="40"/>
      <c r="Q6" s="37"/>
      <c r="R6" s="37"/>
      <c r="S6" s="38"/>
      <c r="W6" s="41"/>
      <c r="X6" s="40"/>
      <c r="Y6" s="40"/>
    </row>
    <row r="7" spans="1:25">
      <c r="A7" s="17">
        <f>VALUE(3&amp;'2018_A4-Karte_Berechnung'!A24)</f>
        <v>3159</v>
      </c>
      <c r="B7" s="5" t="str">
        <f>'2018_A4-Karte_Berechnung'!B24</f>
        <v>Göttingen (ab 01.11.2016)</v>
      </c>
      <c r="C7" s="59">
        <f>'2018_A4-Karte_Berechnung'!Y24</f>
        <v>48.899417629059315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5"/>
      <c r="P7" s="36"/>
      <c r="Q7" s="37"/>
      <c r="R7" s="37"/>
      <c r="S7" s="38"/>
      <c r="W7" s="33"/>
      <c r="X7" s="36"/>
      <c r="Y7" s="58"/>
    </row>
    <row r="8" spans="1:25">
      <c r="A8" s="17">
        <f>VALUE(3&amp;'2018_A4-Karte_Berechnung'!A32)</f>
        <v>3252</v>
      </c>
      <c r="B8" s="5" t="str">
        <f>'2018_A4-Karte_Berechnung'!B32</f>
        <v>Hameln-Pyrmont</v>
      </c>
      <c r="C8" s="59">
        <f>'2018_A4-Karte_Berechnung'!Y32</f>
        <v>50.127110949700381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O8" s="35"/>
      <c r="P8" s="36"/>
      <c r="Q8" s="37"/>
      <c r="R8" s="37"/>
      <c r="S8" s="38"/>
      <c r="W8" s="33"/>
      <c r="X8" s="36"/>
      <c r="Y8" s="58"/>
    </row>
    <row r="9" spans="1:25">
      <c r="A9" s="17">
        <f>VALUE(3&amp;'2018_A4-Karte_Berechnung'!A20)</f>
        <v>3155</v>
      </c>
      <c r="B9" s="5" t="str">
        <f>'2018_A4-Karte_Berechnung'!B20</f>
        <v>Northeim</v>
      </c>
      <c r="C9" s="59">
        <f>'2018_A4-Karte_Berechnung'!Y20</f>
        <v>51.653461935928334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5"/>
      <c r="P9" s="36"/>
      <c r="Q9" s="37"/>
      <c r="R9" s="37"/>
      <c r="S9" s="38"/>
      <c r="W9" s="33"/>
      <c r="X9" s="36"/>
      <c r="Y9" s="58"/>
    </row>
    <row r="10" spans="1:25">
      <c r="A10" s="17">
        <f>VALUE(3&amp;'2018_A4-Karte_Berechnung'!A41)</f>
        <v>3352</v>
      </c>
      <c r="B10" s="5" t="str">
        <f>'2018_A4-Karte_Berechnung'!B41</f>
        <v>Cuxhaven</v>
      </c>
      <c r="C10" s="59">
        <f>'2018_A4-Karte_Berechnung'!Y41</f>
        <v>52.749140893470781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40"/>
      <c r="P10" s="40"/>
      <c r="Q10" s="37"/>
      <c r="R10" s="37"/>
      <c r="S10" s="38"/>
      <c r="W10" s="33"/>
      <c r="X10" s="40"/>
      <c r="Y10" s="40"/>
    </row>
    <row r="11" spans="1:25">
      <c r="A11" s="17">
        <f>VALUE(3&amp;'2018_A4-Karte_Berechnung'!A23)</f>
        <v>3158</v>
      </c>
      <c r="B11" s="5" t="str">
        <f>'2018_A4-Karte_Berechnung'!B23</f>
        <v>Wolfenbüttel</v>
      </c>
      <c r="C11" s="59">
        <f>'2018_A4-Karte_Berechnung'!Y23</f>
        <v>53.806794924273419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35"/>
      <c r="P11" s="36"/>
      <c r="Q11" s="37"/>
      <c r="R11" s="37"/>
      <c r="S11" s="38"/>
      <c r="W11" s="33"/>
      <c r="X11" s="36"/>
      <c r="Y11" s="58"/>
    </row>
    <row r="12" spans="1:25">
      <c r="A12" s="17">
        <f>VALUE(3&amp;'2018_A4-Karte_Berechnung'!A14)</f>
        <v>3151</v>
      </c>
      <c r="B12" s="5" t="str">
        <f>'2018_A4-Karte_Berechnung'!B14</f>
        <v>Gifhorn</v>
      </c>
      <c r="C12" s="59">
        <f>'2018_A4-Karte_Berechnung'!Y14</f>
        <v>55.149763531266416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4"/>
      <c r="O12" s="35"/>
      <c r="P12" s="36"/>
      <c r="Q12" s="37"/>
      <c r="R12" s="37"/>
      <c r="S12" s="38"/>
      <c r="W12" s="33"/>
      <c r="X12" s="36"/>
      <c r="Y12" s="58"/>
    </row>
    <row r="13" spans="1:25">
      <c r="A13" s="17">
        <f>VALUE(3&amp;'2018_A4-Karte_Berechnung'!A13)</f>
        <v>3103</v>
      </c>
      <c r="B13" s="5" t="str">
        <f>'2018_A4-Karte_Berechnung'!B13</f>
        <v>Wolfsburg,Stadt</v>
      </c>
      <c r="C13" s="59">
        <f>'2018_A4-Karte_Berechnung'!Y13</f>
        <v>61.229768062739851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35"/>
      <c r="P13" s="36"/>
      <c r="Q13" s="37"/>
      <c r="R13" s="37"/>
      <c r="S13" s="38"/>
      <c r="W13" s="33"/>
      <c r="X13" s="36"/>
      <c r="Y13" s="58"/>
    </row>
    <row r="14" spans="1:25">
      <c r="A14" s="17">
        <f>VALUE(3&amp;'2018_A4-Karte_Berechnung'!A22)</f>
        <v>3157</v>
      </c>
      <c r="B14" s="5" t="str">
        <f>'2018_A4-Karte_Berechnung'!B22</f>
        <v>Peine</v>
      </c>
      <c r="C14" s="59">
        <f>'2018_A4-Karte_Berechnung'!Y22</f>
        <v>61.472051507170022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35"/>
      <c r="P14" s="36"/>
      <c r="Q14" s="37"/>
      <c r="R14" s="37"/>
      <c r="S14" s="38"/>
      <c r="W14" s="33"/>
      <c r="X14" s="36"/>
      <c r="Y14" s="58"/>
    </row>
    <row r="15" spans="1:25">
      <c r="A15" s="17">
        <f>VALUE(3&amp;'2018_A4-Karte_Berechnung'!A55)</f>
        <v>3404</v>
      </c>
      <c r="B15" s="5" t="str">
        <f>'2018_A4-Karte_Berechnung'!B55</f>
        <v>Osnabrück,Stadt</v>
      </c>
      <c r="C15" s="59">
        <f>'2018_A4-Karte_Berechnung'!Y55</f>
        <v>61.656867278853127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51"/>
      <c r="O15" s="40"/>
      <c r="P15" s="40"/>
      <c r="Q15" s="52"/>
      <c r="R15" s="52"/>
      <c r="S15" s="38"/>
      <c r="W15" s="33"/>
      <c r="X15" s="40"/>
      <c r="Y15" s="58"/>
    </row>
    <row r="16" spans="1:25">
      <c r="A16" s="17">
        <f>VALUE(3&amp;'2018_A4-Karte_Berechnung'!A62)</f>
        <v>3456</v>
      </c>
      <c r="B16" s="5" t="str">
        <f>'2018_A4-Karte_Berechnung'!B62</f>
        <v>Grafschaft Bentheim</v>
      </c>
      <c r="C16" s="59">
        <f>'2018_A4-Karte_Berechnung'!Y62</f>
        <v>61.969184517098824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4"/>
      <c r="O16" s="35"/>
      <c r="P16" s="36"/>
      <c r="Q16" s="37"/>
      <c r="R16" s="37"/>
      <c r="S16" s="38"/>
      <c r="W16" s="33"/>
      <c r="X16" s="36"/>
      <c r="Y16" s="58"/>
    </row>
    <row r="17" spans="1:25">
      <c r="A17" s="17">
        <f>VALUE(3&amp;'2018_A4-Karte_Berechnung'!A50)</f>
        <v>3361</v>
      </c>
      <c r="B17" s="5" t="str">
        <f>'2018_A4-Karte_Berechnung'!B50</f>
        <v>Verden</v>
      </c>
      <c r="C17" s="59">
        <f>'2018_A4-Karte_Berechnung'!Y50</f>
        <v>62.930522565320643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4"/>
      <c r="O17" s="35"/>
      <c r="P17" s="36"/>
      <c r="Q17" s="37"/>
      <c r="R17" s="37"/>
      <c r="S17" s="38"/>
      <c r="W17" s="33"/>
      <c r="X17" s="36"/>
      <c r="Y17" s="58"/>
    </row>
    <row r="18" spans="1:25">
      <c r="A18" s="17">
        <f>VALUE(3&amp;'2018_A4-Karte_Berechnung'!A33)</f>
        <v>3254</v>
      </c>
      <c r="B18" s="5" t="str">
        <f>'2018_A4-Karte_Berechnung'!B33</f>
        <v>Hildesheim</v>
      </c>
      <c r="C18" s="59">
        <f>'2018_A4-Karte_Berechnung'!Y33</f>
        <v>64.65039983596472</v>
      </c>
      <c r="D18" s="41"/>
      <c r="E18" s="41"/>
      <c r="F18" s="41"/>
      <c r="G18" s="41"/>
      <c r="H18" s="41"/>
      <c r="I18" s="41"/>
      <c r="J18" s="41"/>
      <c r="K18" s="41"/>
      <c r="L18" s="33"/>
      <c r="M18" s="33"/>
      <c r="N18" s="34"/>
      <c r="O18" s="40"/>
      <c r="P18" s="40"/>
      <c r="Q18" s="37"/>
      <c r="R18" s="37"/>
      <c r="S18" s="38"/>
      <c r="W18" s="41"/>
      <c r="X18" s="40"/>
      <c r="Y18" s="40"/>
    </row>
    <row r="19" spans="1:25">
      <c r="A19" s="17">
        <f>VALUE(3&amp;'2018_A4-Karte_Berechnung'!A45)</f>
        <v>3356</v>
      </c>
      <c r="B19" s="5" t="str">
        <f>'2018_A4-Karte_Berechnung'!B45</f>
        <v>Osterholz</v>
      </c>
      <c r="C19" s="59">
        <f>'2018_A4-Karte_Berechnung'!Y45</f>
        <v>64.658634538152626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4"/>
      <c r="O19" s="35"/>
      <c r="P19" s="36"/>
      <c r="Q19" s="37"/>
      <c r="R19" s="37"/>
      <c r="S19" s="38"/>
      <c r="W19" s="33"/>
      <c r="X19" s="36"/>
      <c r="Y19" s="58"/>
    </row>
    <row r="20" spans="1:25">
      <c r="A20" s="17">
        <f>VALUE(3&amp;'2018_A4-Karte_Berechnung'!A46)</f>
        <v>3357</v>
      </c>
      <c r="B20" s="5" t="str">
        <f>'2018_A4-Karte_Berechnung'!B46</f>
        <v>Rotenburg (Wümme)</v>
      </c>
      <c r="C20" s="59">
        <f>'2018_A4-Karte_Berechnung'!Y46</f>
        <v>69.351162437319545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4"/>
      <c r="O20" s="35"/>
      <c r="P20" s="36"/>
      <c r="Q20" s="37"/>
      <c r="R20" s="37"/>
      <c r="S20" s="38"/>
      <c r="W20" s="33"/>
      <c r="X20" s="36"/>
      <c r="Y20" s="58"/>
    </row>
    <row r="21" spans="1:25">
      <c r="A21" s="17">
        <f>VALUE(3&amp;'2018_A4-Karte_Berechnung'!A42)</f>
        <v>3353</v>
      </c>
      <c r="B21" s="5" t="str">
        <f>'2018_A4-Karte_Berechnung'!B42</f>
        <v>Harburg</v>
      </c>
      <c r="C21" s="59">
        <f>'2018_A4-Karte_Berechnung'!Y42</f>
        <v>71.918990100808287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6"/>
      <c r="O21" s="47"/>
      <c r="P21" s="48"/>
      <c r="Q21" s="49"/>
      <c r="R21" s="49"/>
      <c r="S21" s="50"/>
      <c r="W21" s="4"/>
      <c r="X21" s="48"/>
      <c r="Y21" s="58"/>
    </row>
    <row r="22" spans="1:25">
      <c r="A22" s="17">
        <v>3241999</v>
      </c>
      <c r="B22" s="5" t="str">
        <f>'2018_A4-Karte_Berechnung'!B30</f>
        <v>dav. Hannover, Umland</v>
      </c>
      <c r="C22" s="59">
        <f>'2018_A4-Karte_Berechnung'!Y30</f>
        <v>75.135121671772652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  <c r="O22" s="35"/>
      <c r="P22" s="36"/>
      <c r="Q22" s="37"/>
      <c r="R22" s="37"/>
      <c r="S22" s="38"/>
      <c r="W22" s="33"/>
      <c r="X22" s="36"/>
      <c r="Y22" s="58"/>
    </row>
    <row r="23" spans="1:25">
      <c r="A23" s="17">
        <f>VALUE(3&amp;'2018_A4-Karte_Berechnung'!A61)</f>
        <v>3455</v>
      </c>
      <c r="B23" s="5" t="str">
        <f>'2018_A4-Karte_Berechnung'!B61</f>
        <v>Friesland</v>
      </c>
      <c r="C23" s="59">
        <f>'2018_A4-Karte_Berechnung'!Y61</f>
        <v>75.253991291727147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35"/>
      <c r="P23" s="36"/>
      <c r="Q23" s="37"/>
      <c r="R23" s="37"/>
      <c r="S23" s="38"/>
      <c r="W23" s="33"/>
      <c r="X23" s="36"/>
      <c r="Y23" s="58"/>
    </row>
    <row r="24" spans="1:25">
      <c r="A24" s="17">
        <f>VALUE(3&amp;'2018_A4-Karte_Berechnung'!A54)</f>
        <v>3403</v>
      </c>
      <c r="B24" s="5" t="str">
        <f>'2018_A4-Karte_Berechnung'!B54</f>
        <v>Oldenburg(Oldb),Stadt</v>
      </c>
      <c r="C24" s="59">
        <f>'2018_A4-Karte_Berechnung'!Y54</f>
        <v>75.687980574666113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51"/>
      <c r="O24" s="35"/>
      <c r="P24" s="36"/>
      <c r="Q24" s="52"/>
      <c r="R24" s="52"/>
      <c r="S24" s="38"/>
      <c r="W24" s="33"/>
      <c r="X24" s="36"/>
      <c r="Y24" s="58"/>
    </row>
    <row r="25" spans="1:25">
      <c r="A25" s="17">
        <f>VALUE(3&amp;'2018_A4-Karte_Berechnung'!A19)</f>
        <v>3154</v>
      </c>
      <c r="B25" s="5" t="str">
        <f>'2018_A4-Karte_Berechnung'!B19</f>
        <v>Helmstedt</v>
      </c>
      <c r="C25" s="59">
        <f>'2018_A4-Karte_Berechnung'!Y19</f>
        <v>77.768640350877178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  <c r="O25" s="35"/>
      <c r="P25" s="36"/>
      <c r="Q25" s="37"/>
      <c r="R25" s="37"/>
      <c r="S25" s="38"/>
      <c r="W25" s="33"/>
      <c r="X25" s="36"/>
      <c r="Y25" s="58"/>
    </row>
    <row r="26" spans="1:25">
      <c r="A26" s="17">
        <f>VALUE(3&amp;'2018_A4-Karte_Berechnung'!A18)</f>
        <v>3153</v>
      </c>
      <c r="B26" s="5" t="str">
        <f>'2018_A4-Karte_Berechnung'!B18</f>
        <v>Goslar</v>
      </c>
      <c r="C26" s="59">
        <f>'2018_A4-Karte_Berechnung'!Y18</f>
        <v>79.256594724220633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/>
      <c r="O26" s="35"/>
      <c r="P26" s="36"/>
      <c r="Q26" s="37"/>
      <c r="R26" s="37"/>
      <c r="S26" s="38"/>
      <c r="W26" s="33"/>
      <c r="X26" s="36"/>
      <c r="Y26" s="58"/>
    </row>
    <row r="27" spans="1:25">
      <c r="A27" s="17">
        <f>VALUE(3&amp;'2018_A4-Karte_Berechnung'!A40)</f>
        <v>3351</v>
      </c>
      <c r="B27" s="5" t="str">
        <f>'2018_A4-Karte_Berechnung'!B40</f>
        <v>Celle</v>
      </c>
      <c r="C27" s="59">
        <f>'2018_A4-Karte_Berechnung'!Y40</f>
        <v>81.037796284433057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4"/>
      <c r="O27" s="35"/>
      <c r="P27" s="36"/>
      <c r="Q27" s="37"/>
      <c r="R27" s="37"/>
      <c r="S27" s="38"/>
      <c r="W27" s="33"/>
      <c r="X27" s="36"/>
      <c r="Y27" s="58"/>
    </row>
    <row r="28" spans="1:25">
      <c r="A28" s="17">
        <f>VALUE(3&amp;'2018_A4-Karte_Berechnung'!A44)</f>
        <v>3355</v>
      </c>
      <c r="B28" s="5" t="str">
        <f>'2018_A4-Karte_Berechnung'!B44</f>
        <v>Lüneburg</v>
      </c>
      <c r="C28" s="59">
        <f>'2018_A4-Karte_Berechnung'!Y44</f>
        <v>84.847167898015357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  <c r="O28" s="35"/>
      <c r="P28" s="36"/>
      <c r="Q28" s="37"/>
      <c r="R28" s="37"/>
      <c r="S28" s="38"/>
      <c r="W28" s="33"/>
      <c r="X28" s="36"/>
      <c r="Y28" s="58"/>
    </row>
    <row r="29" spans="1:25">
      <c r="A29" s="17">
        <f>VALUE(3&amp;'2018_A4-Karte_Berechnung'!A12)</f>
        <v>3102</v>
      </c>
      <c r="B29" s="5" t="str">
        <f>'2018_A4-Karte_Berechnung'!B12</f>
        <v>Salzgitter,Stadt</v>
      </c>
      <c r="C29" s="59">
        <f>'2018_A4-Karte_Berechnung'!Y12</f>
        <v>85.150638932935351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  <c r="O29" s="35"/>
      <c r="P29" s="36"/>
      <c r="Q29" s="37"/>
      <c r="R29" s="37"/>
      <c r="S29" s="38"/>
      <c r="W29" s="33"/>
      <c r="X29" s="36"/>
      <c r="Y29" s="58"/>
    </row>
    <row r="30" spans="1:25">
      <c r="A30" s="17">
        <f>VALUE(3&amp;'2018_A4-Karte_Berechnung'!A37)</f>
        <v>3256</v>
      </c>
      <c r="B30" s="5" t="str">
        <f>'2018_A4-Karte_Berechnung'!B37</f>
        <v>Nienburg (Weser)</v>
      </c>
      <c r="C30" s="59">
        <f>'2018_A4-Karte_Berechnung'!Y37</f>
        <v>90.051020408163254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35"/>
      <c r="P30" s="36"/>
      <c r="Q30" s="37"/>
      <c r="R30" s="37"/>
      <c r="S30" s="38"/>
      <c r="W30" s="33"/>
      <c r="X30" s="36"/>
      <c r="Y30" s="58"/>
    </row>
    <row r="31" spans="1:25">
      <c r="A31" s="17">
        <f>VALUE(3&amp;'2018_A4-Karte_Berechnung'!A52)</f>
        <v>3401</v>
      </c>
      <c r="B31" s="5" t="str">
        <f>'2018_A4-Karte_Berechnung'!B52</f>
        <v>Delmenhorst,Stadt</v>
      </c>
      <c r="C31" s="59">
        <f>'2018_A4-Karte_Berechnung'!Y52</f>
        <v>92.119685972448536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4"/>
      <c r="O31" s="35"/>
      <c r="P31" s="36"/>
      <c r="Q31" s="37"/>
      <c r="R31" s="37"/>
      <c r="S31" s="38"/>
      <c r="W31" s="33"/>
      <c r="X31" s="36"/>
      <c r="Y31" s="58"/>
    </row>
    <row r="32" spans="1:25">
      <c r="A32" s="17">
        <f>VALUE(3&amp;'2018_A4-Karte_Berechnung'!A47)</f>
        <v>3358</v>
      </c>
      <c r="B32" s="5" t="str">
        <f>'2018_A4-Karte_Berechnung'!B47</f>
        <v>Heidekreis</v>
      </c>
      <c r="C32" s="59">
        <f>'2018_A4-Karte_Berechnung'!Y47</f>
        <v>94.06622961842325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6"/>
      <c r="O32" s="47"/>
      <c r="P32" s="48"/>
      <c r="Q32" s="49"/>
      <c r="R32" s="49"/>
      <c r="S32" s="50"/>
      <c r="W32" s="4"/>
      <c r="X32" s="48"/>
      <c r="Y32" s="58"/>
    </row>
    <row r="33" spans="1:25">
      <c r="A33" s="17">
        <f>VALUE(3&amp;'2018_A4-Karte_Berechnung'!A53)</f>
        <v>3402</v>
      </c>
      <c r="B33" s="5" t="str">
        <f>'2018_A4-Karte_Berechnung'!B53</f>
        <v>Emden,Stadt</v>
      </c>
      <c r="C33" s="59">
        <f>'2018_A4-Karte_Berechnung'!Y53</f>
        <v>98.706431908012945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4"/>
      <c r="O33" s="35"/>
      <c r="P33" s="36"/>
      <c r="Q33" s="37"/>
      <c r="R33" s="37"/>
      <c r="S33" s="38"/>
      <c r="W33" s="33"/>
      <c r="X33" s="36"/>
      <c r="Y33" s="58"/>
    </row>
    <row r="34" spans="1:25">
      <c r="A34" s="17">
        <f>VALUE(3&amp;'2018_A4-Karte_Berechnung'!A65)</f>
        <v>3459</v>
      </c>
      <c r="B34" s="5" t="str">
        <f>'2018_A4-Karte_Berechnung'!B65</f>
        <v>Osnabrück</v>
      </c>
      <c r="C34" s="59">
        <f>'2018_A4-Karte_Berechnung'!Y65</f>
        <v>100.09199632014719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4"/>
      <c r="O34" s="35"/>
      <c r="P34" s="36"/>
      <c r="Q34" s="37"/>
      <c r="R34" s="37"/>
      <c r="S34" s="38"/>
      <c r="W34" s="33"/>
      <c r="X34" s="36"/>
      <c r="Y34" s="58"/>
    </row>
    <row r="35" spans="1:25">
      <c r="A35" s="17">
        <f>VALUE(3&amp;'2018_A4-Karte_Berechnung'!A49)</f>
        <v>3360</v>
      </c>
      <c r="B35" s="5" t="str">
        <f>'2018_A4-Karte_Berechnung'!B49</f>
        <v>Uelzen</v>
      </c>
      <c r="C35" s="59">
        <f>'2018_A4-Karte_Berechnung'!Y49</f>
        <v>101.18449389806173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54"/>
      <c r="O35" s="35"/>
      <c r="P35" s="36"/>
      <c r="Q35" s="37"/>
      <c r="R35" s="37"/>
      <c r="S35" s="38"/>
      <c r="W35" s="33"/>
      <c r="X35" s="36"/>
      <c r="Y35" s="58"/>
    </row>
    <row r="36" spans="1:25">
      <c r="A36" s="17">
        <f>VALUE(3&amp;'2018_A4-Karte_Berechnung'!A68)</f>
        <v>3462</v>
      </c>
      <c r="B36" s="5" t="str">
        <f>'2018_A4-Karte_Berechnung'!B68</f>
        <v>Wittmund</v>
      </c>
      <c r="C36" s="59">
        <f>'2018_A4-Karte_Berechnung'!Y68</f>
        <v>101.58251695553878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  <c r="O36" s="35"/>
      <c r="P36" s="36"/>
      <c r="Q36" s="37"/>
      <c r="R36" s="37"/>
      <c r="S36" s="38"/>
      <c r="W36" s="33"/>
      <c r="X36" s="36"/>
      <c r="Y36" s="58"/>
    </row>
    <row r="37" spans="1:25">
      <c r="A37" s="17">
        <f>VALUE(3&amp;'2018_A4-Karte_Berechnung'!A63)</f>
        <v>3457</v>
      </c>
      <c r="B37" s="5" t="str">
        <f>'2018_A4-Karte_Berechnung'!B63</f>
        <v>Leer</v>
      </c>
      <c r="C37" s="59">
        <f>'2018_A4-Karte_Berechnung'!Y63</f>
        <v>108.77435189446234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  <c r="O37" s="35"/>
      <c r="P37" s="36"/>
      <c r="Q37" s="37"/>
      <c r="R37" s="37"/>
      <c r="S37" s="38"/>
      <c r="W37" s="33"/>
      <c r="X37" s="36"/>
      <c r="Y37" s="58"/>
    </row>
    <row r="38" spans="1:25">
      <c r="A38" s="17">
        <f>VALUE(3&amp;'2018_A4-Karte_Berechnung'!A43)</f>
        <v>3354</v>
      </c>
      <c r="B38" s="5" t="str">
        <f>'2018_A4-Karte_Berechnung'!B43</f>
        <v>Lüchow-Dannenberg</v>
      </c>
      <c r="C38" s="59">
        <f>'2018_A4-Karte_Berechnung'!Y43</f>
        <v>109.34799685781621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  <c r="O38" s="35"/>
      <c r="P38" s="36"/>
      <c r="Q38" s="37"/>
      <c r="R38" s="37"/>
      <c r="S38" s="38"/>
      <c r="W38" s="33"/>
      <c r="X38" s="36"/>
      <c r="Y38" s="58"/>
    </row>
    <row r="39" spans="1:25">
      <c r="A39" s="17">
        <f>VALUE(3&amp;'2018_A4-Karte_Berechnung'!A31)</f>
        <v>3251</v>
      </c>
      <c r="B39" s="5" t="str">
        <f>'2018_A4-Karte_Berechnung'!B31</f>
        <v>Diepholz</v>
      </c>
      <c r="C39" s="59">
        <f>'2018_A4-Karte_Berechnung'!Y31</f>
        <v>112.75436046511626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4"/>
      <c r="O39" s="35"/>
      <c r="P39" s="36"/>
      <c r="Q39" s="37"/>
      <c r="R39" s="37"/>
      <c r="S39" s="38"/>
      <c r="W39" s="33"/>
      <c r="X39" s="36"/>
      <c r="Y39" s="58"/>
    </row>
    <row r="40" spans="1:25">
      <c r="A40" s="17">
        <f>VALUE(3&amp;'2018_A4-Karte_Berechnung'!A58)</f>
        <v>3452</v>
      </c>
      <c r="B40" s="5" t="str">
        <f>'2018_A4-Karte_Berechnung'!B58</f>
        <v>Aurich</v>
      </c>
      <c r="C40" s="59">
        <f>'2018_A4-Karte_Berechnung'!Y58</f>
        <v>115.71749718995878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4"/>
      <c r="O40" s="35"/>
      <c r="P40" s="36"/>
      <c r="Q40" s="37"/>
      <c r="R40" s="37"/>
      <c r="S40" s="38"/>
      <c r="W40" s="33"/>
      <c r="X40" s="36"/>
      <c r="Y40" s="58"/>
    </row>
    <row r="41" spans="1:25">
      <c r="A41" s="17">
        <f>VALUE(3&amp;'2018_A4-Karte_Berechnung'!A56)</f>
        <v>3405</v>
      </c>
      <c r="B41" s="5" t="str">
        <f>'2018_A4-Karte_Berechnung'!B56</f>
        <v>Wilhelmshaven,Stadt</v>
      </c>
      <c r="C41" s="59">
        <f>'2018_A4-Karte_Berechnung'!Y56</f>
        <v>118.38483510776422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4"/>
      <c r="O41" s="35"/>
      <c r="P41" s="36"/>
      <c r="Q41" s="37"/>
      <c r="R41" s="37"/>
      <c r="S41" s="38"/>
      <c r="W41" s="33"/>
      <c r="X41" s="36"/>
      <c r="Y41" s="58"/>
    </row>
    <row r="42" spans="1:25">
      <c r="A42" s="17">
        <f>VALUE(3&amp;'2018_A4-Karte_Berechnung'!A66)</f>
        <v>3460</v>
      </c>
      <c r="B42" s="5" t="str">
        <f>'2018_A4-Karte_Berechnung'!B66</f>
        <v>Vechta</v>
      </c>
      <c r="C42" s="59">
        <f>'2018_A4-Karte_Berechnung'!Y66</f>
        <v>122.33456914953376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4"/>
      <c r="O42" s="35"/>
      <c r="P42" s="36"/>
      <c r="Q42" s="37"/>
      <c r="R42" s="37"/>
      <c r="S42" s="38"/>
      <c r="W42" s="33"/>
      <c r="X42" s="36"/>
      <c r="Y42" s="58"/>
    </row>
    <row r="43" spans="1:25">
      <c r="A43" s="17">
        <f>VALUE(3&amp;'2018_A4-Karte_Berechnung'!A48)</f>
        <v>3359</v>
      </c>
      <c r="B43" s="5" t="str">
        <f>'2018_A4-Karte_Berechnung'!B48</f>
        <v>Stade</v>
      </c>
      <c r="C43" s="59">
        <f>'2018_A4-Karte_Berechnung'!Y48</f>
        <v>131.82158920539729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4"/>
      <c r="O43" s="35"/>
      <c r="P43" s="36"/>
      <c r="Q43" s="37"/>
      <c r="R43" s="37"/>
      <c r="S43" s="38"/>
      <c r="W43" s="33"/>
      <c r="X43" s="36"/>
      <c r="Y43" s="58"/>
    </row>
    <row r="44" spans="1:25">
      <c r="A44" s="17">
        <f>VALUE(3&amp;'2018_A4-Karte_Berechnung'!A57)</f>
        <v>3451</v>
      </c>
      <c r="B44" s="5" t="str">
        <f>'2018_A4-Karte_Berechnung'!B57</f>
        <v>Ammerland</v>
      </c>
      <c r="C44" s="59">
        <f>'2018_A4-Karte_Berechnung'!Y57</f>
        <v>145.59002433090023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4"/>
      <c r="O44" s="35"/>
      <c r="P44" s="36"/>
      <c r="Q44" s="37"/>
      <c r="R44" s="37"/>
      <c r="S44" s="38"/>
      <c r="W44" s="33"/>
      <c r="X44" s="36"/>
      <c r="Y44" s="58"/>
    </row>
    <row r="45" spans="1:25">
      <c r="A45" s="17">
        <f>VALUE(3&amp;'2018_A4-Karte_Berechnung'!A64)</f>
        <v>3458</v>
      </c>
      <c r="B45" s="5" t="str">
        <f>'2018_A4-Karte_Berechnung'!B64</f>
        <v>Oldenburg</v>
      </c>
      <c r="C45" s="59">
        <f>'2018_A4-Karte_Berechnung'!Y64</f>
        <v>169.965075669383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4"/>
      <c r="O45" s="35"/>
      <c r="P45" s="36"/>
      <c r="Q45" s="37"/>
      <c r="R45" s="37"/>
      <c r="S45" s="38"/>
      <c r="W45" s="33"/>
      <c r="X45" s="36"/>
      <c r="Y45" s="58"/>
    </row>
    <row r="46" spans="1:25">
      <c r="A46" s="17">
        <f>VALUE(3&amp;'2018_A4-Karte_Berechnung'!A59)</f>
        <v>3453</v>
      </c>
      <c r="B46" s="5" t="str">
        <f>'2018_A4-Karte_Berechnung'!B59</f>
        <v>Cloppenburg</v>
      </c>
      <c r="C46" s="59">
        <f>'2018_A4-Karte_Berechnung'!Y59</f>
        <v>198.29679861220626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4"/>
      <c r="O46" s="35"/>
      <c r="P46" s="36"/>
      <c r="Q46" s="37"/>
      <c r="R46" s="37"/>
      <c r="S46" s="38"/>
      <c r="W46" s="33"/>
      <c r="X46" s="36"/>
      <c r="Y46" s="58"/>
    </row>
    <row r="47" spans="1:25">
      <c r="A47" s="17">
        <f>VALUE(3&amp;'2018_A4-Karte_Berechnung'!A60)</f>
        <v>3454</v>
      </c>
      <c r="B47" s="5" t="str">
        <f>'2018_A4-Karte_Berechnung'!B60</f>
        <v>Emsland</v>
      </c>
      <c r="C47" s="59">
        <f>'2018_A4-Karte_Berechnung'!Y60</f>
        <v>208.64933619524606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4"/>
      <c r="O47" s="35"/>
      <c r="P47" s="36"/>
      <c r="Q47" s="37"/>
      <c r="R47" s="37"/>
      <c r="S47" s="38"/>
      <c r="W47" s="33"/>
      <c r="X47" s="36"/>
      <c r="Y47" s="58"/>
    </row>
  </sheetData>
  <sortState ref="A2:C48">
    <sortCondition ref="C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2020_1-2-4_Download</vt:lpstr>
      <vt:lpstr>2020_1-2-4_CSV_Vorbereitung</vt:lpstr>
      <vt:lpstr>2020_1-2-4_CSV_export</vt:lpstr>
      <vt:lpstr>2020_1-2-4_Rohdaten</vt:lpstr>
      <vt:lpstr>2020_1-2-4_Berechnung</vt:lpstr>
      <vt:lpstr>A4_bearbeitet</vt:lpstr>
      <vt:lpstr>2018_A4-Karte_Berechnung</vt:lpstr>
      <vt:lpstr>2018_Zeitreihe</vt:lpstr>
      <vt:lpstr>2018_A4_Karte</vt:lpstr>
      <vt:lpstr>Rohdaten_2019</vt:lpstr>
      <vt:lpstr>2019_A4_Karte_Test</vt:lpstr>
      <vt:lpstr>2019_A4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Daus, Juliane (LSN)</dc:creator>
  <cp:lastModifiedBy>Biester, Christoph (LSN)</cp:lastModifiedBy>
  <dcterms:created xsi:type="dcterms:W3CDTF">2019-08-26T07:35:41Z</dcterms:created>
  <dcterms:modified xsi:type="dcterms:W3CDTF">2021-09-29T10:32:47Z</dcterms:modified>
</cp:coreProperties>
</file>